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<sst xmlns="http://schemas.openxmlformats.org/spreadsheetml/2006/main" count="1087" uniqueCount="598">
  <si>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</si>
  <si>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</si>
  <si>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</si>
  <si>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</si>
  <si>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</si>
  <si>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</si>
  <si>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</si>
  <si>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</si>
  <si>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</si>
  <si>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</si>
  <si>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</si>
  <si>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</si>
  <si>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</si>
  <si>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</si>
  <si>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</si>
  <si>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</si>
  <si>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</si>
  <si>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</si>
  <si>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</si>
  <si>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</si>
  <si>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</si>
  <si>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</si>
  <si>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</si>
  <si>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</si>
  <si>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</si>
  <si>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</si>
  <si>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</si>
  <si>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</si>
  <si>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</si>
  <si>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</si>
  <si>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</si>
  <si>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</si>
  <si>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</si>
  <si>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</si>
  <si>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</si>
  <si>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</si>
  <si>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</si>
  <si>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</si>
  <si>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</si>
  <si>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</si>
  <si>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</si>
  <si>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</si>
  <si>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</si>
  <si>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</si>
  <si>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</si>
  <si>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</si>
  <si>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</si>
  <si>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</si>
  <si>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</si>
  <si>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</si>
  <si>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</si>
  <si>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</si>
  <si>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</si>
  <si>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</si>
  <si>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</si>
  <si>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</si>
  <si>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</si>
  <si>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</si>
  <si>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</si>
  <si>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</si>
  <si>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</si>
  <si>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</si>
  <si>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</si>
  <si>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</si>
  <si>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</si>
  <si>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</si>
  <si>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</si>
  <si>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</si>
  <si>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</si>
  <si>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</si>
  <si>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</si>
  <si>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</si>
  <si>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</si>
  <si>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</si>
  <si>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</si>
  <si>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</si>
  <si>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</si>
  <si>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</si>
  <si>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</si>
  <si>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</si>
  <si>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</si>
  <si>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</si>
  <si>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</si>
  <si>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</si>
  <si>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</si>
  <si>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</si>
  <si>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</si>
  <si>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</si>
  <si>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</si>
  <si>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</si>
  <si>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</si>
  <si>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</si>
  <si>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</si>
  <si>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</si>
  <si>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</si>
  <si>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</si>
  <si>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</si>
  <si>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</si>
  <si>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</si>
  <si>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</si>
  <si>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</si>
  <si>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</si>
  <si>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</si>
  <si>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</si>
  <si>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</si>
  <si>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</si>
  <si>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</si>
  <si>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</si>
  <si>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</si>
  <si>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</si>
  <si>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</si>
  <si>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</si>
  <si>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</si>
  <si>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</si>
  <si>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</si>
  <si>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</si>
  <si>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</si>
  <si>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</si>
  <si>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</si>
  <si>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</si>
  <si>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</si>
  <si>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</si>
  <si>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</si>
  <si>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</si>
  <si>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</si>
  <si>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</si>
  <si>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</si>
  <si>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</si>
  <si>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</si>
  <si>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</si>
  <si>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</si>
  <si>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</si>
  <si>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</si>
  <si>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</si>
  <si>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</si>
  <si>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</si>
  <si>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</si>
  <si>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</si>
  <si>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</si>
  <si>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</si>
  <si>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</si>
  <si>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</si>
  <si>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</si>
  <si>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</si>
  <si>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</si>
  <si>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</si>
  <si>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</si>
  <si>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</si>
  <si>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</si>
  <si>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</si>
  <si>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</si>
  <si>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</si>
  <si>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</si>
  <si>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</si>
  <si>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</si>
  <si>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</si>
  <si>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</si>
  <si>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</si>
  <si>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</si>
  <si>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</si>
  <si>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</si>
  <si>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</si>
  <si>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</si>
  <si>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</si>
  <si>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</si>
  <si>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</si>
  <si>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</si>
  <si>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</si>
  <si>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</si>
  <si>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</si>
  <si>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</si>
  <si>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</si>
  <si>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</si>
  <si>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</si>
  <si>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</si>
  <si>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</si>
  <si>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</si>
  <si>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</si>
  <si>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</si>
  <si>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</si>
  <si>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</si>
  <si>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</si>
  <si>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</si>
  <si>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</si>
  <si>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</si>
  <si>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</si>
  <si>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</si>
  <si>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</si>
  <si>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</si>
  <si>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</si>
  <si>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</si>
  <si>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</si>
  <si>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</si>
  <si>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</si>
  <si>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</si>
  <si>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</si>
  <si>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</si>
  <si>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</si>
  <si>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</si>
  <si>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</si>
  <si>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</si>
  <si>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</si>
  <si>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</si>
  <si>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</si>
  <si>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</si>
  <si>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</si>
  <si>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</si>
  <si>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</si>
  <si>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千葉県白井市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</si>
  <si>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</si>
  <si>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</si>
  <si>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</si>
  <si>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</si>
  <si>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</si>
  <si>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</si>
  <si>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</si>
  <si>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</si>
  <si>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</si>
  <si>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</si>
  <si>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</si>
  <si>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</si>
  <si>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</si>
  <si>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</si>
  <si>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</si>
  <si>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</si>
  <si>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</si>
  <si>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</si>
  <si>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</si>
  <si>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</si>
  <si>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</si>
  <si>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</si>
  <si>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</si>
  <si>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</si>
  <si>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</si>
  <si>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</si>
  <si>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</si>
  <si>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</si>
  <si>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</si>
  <si>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</si>
  <si>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</si>
  <si>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</si>
  <si>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</si>
  <si>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</si>
  <si>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</si>
  <si>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</si>
  <si>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</si>
  <si>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</si>
  <si>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</si>
  <si>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</si>
  <si>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</si>
  <si>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</si>
  <si>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</si>
  <si>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</si>
  <si>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</si>
  <si>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</si>
  <si>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</si>
  <si>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</si>
  <si>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</si>
  <si>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</si>
  <si>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</si>
  <si>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</si>
  <si>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</si>
  <si>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</si>
  <si>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</si>
  <si>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</si>
  <si>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</si>
  <si>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</si>
  <si>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</si>
  <si>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</si>
  <si>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</si>
  <si>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</si>
  <si>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</si>
  <si>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</si>
  <si>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</si>
  <si>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</si>
  <si>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</si>
  <si>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</si>
  <si>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</si>
  <si>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</si>
  <si>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</si>
  <si>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</si>
  <si>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</si>
  <si>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</si>
  <si>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</si>
  <si>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</si>
  <si>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</si>
  <si>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</si>
  <si>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</si>
  <si>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</si>
  <si>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</si>
  <si>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</si>
  <si>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</si>
  <si>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</si>
  <si>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</si>
  <si>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</si>
  <si>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</si>
  <si>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</si>
  <si>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</si>
  <si>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</si>
  <si>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</si>
  <si>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</si>
  <si>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</si>
  <si>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</si>
  <si>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</si>
  <si>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</si>
  <si>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</si>
  <si>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</si>
  <si>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</si>
  <si>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</si>
  <si>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</si>
  <si>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</si>
  <si>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</si>
  <si>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</si>
  <si>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</si>
  <si>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</si>
  <si>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</si>
  <si>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</si>
  <si>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</si>
  <si>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</si>
  <si>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</si>
  <si>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</si>
  <si>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</si>
  <si>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</si>
  <si>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</si>
  <si>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</si>
  <si>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</si>
  <si>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</si>
  <si>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</si>
  <si>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</si>
  <si>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</si>
  <si>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</si>
  <si>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</si>
  <si>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</si>
  <si>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</si>
  <si>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</si>
  <si>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</si>
  <si>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</si>
  <si>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</si>
  <si>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</si>
  <si>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</si>
  <si>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</si>
  <si>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</si>
  <si>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</si>
  <si>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</si>
  <si>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</si>
  <si>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</si>
  <si>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</si>
  <si>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</si>
  <si>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</si>
  <si>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</si>
  <si>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</si>
  <si>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</si>
  <si>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</si>
  <si>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</si>
  <si>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</si>
  <si>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</si>
  <si>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</si>
  <si>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</si>
  <si>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</si>
  <si>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千葉県白井市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</si>
  <si>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</si>
  <si>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</si>
  <si>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</si>
  <si>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</si>
  <si>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</si>
  <si>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</si>
  <si>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</si>
  <si>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</si>
  <si>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</si>
  <si>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</si>
  <si>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</si>
  <si>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</si>
  <si>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</si>
  <si>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</si>
  <si>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</si>
  <si>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</si>
  <si>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</si>
  <si>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</si>
  <si>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</si>
  <si>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</si>
  <si>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</si>
  <si>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</si>
  <si>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</si>
  <si>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</si>
  <si>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</si>
  <si>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</si>
  <si>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</si>
  <si>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</si>
  <si>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</si>
  <si>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</si>
  <si>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</si>
  <si>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</si>
  <si>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</si>
  <si>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</si>
  <si>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</si>
  <si>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</si>
  <si>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</si>
  <si>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</si>
  <si>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</si>
  <si>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</si>
  <si>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</si>
  <si>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</si>
  <si>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</si>
  <si>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</si>
  <si>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</si>
  <si>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</si>
  <si>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</si>
  <si>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</si>
  <si>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</si>
  <si>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</si>
  <si>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</si>
  <si>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</si>
  <si>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</si>
  <si>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</si>
  <si>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</si>
  <si>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</si>
  <si>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</si>
  <si>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</si>
  <si>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</si>
  <si>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</si>
  <si>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</si>
  <si>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</si>
  <si>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</si>
  <si>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</si>
  <si>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</si>
  <si>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</si>
  <si>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</si>
  <si>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</si>
  <si>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</si>
  <si>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</si>
  <si>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</si>
  <si>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</si>
  <si>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</si>
  <si>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</si>
  <si>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</si>
  <si>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</si>
  <si>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</si>
  <si>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</si>
  <si>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</si>
  <si>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</si>
  <si>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</si>
  <si>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</si>
  <si>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</si>
  <si>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</si>
  <si>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</si>
  <si>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</si>
  <si>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</si>
  <si>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</si>
  <si>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</si>
  <si>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</si>
  <si>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</si>
  <si>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</si>
  <si>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</si>
  <si>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</si>
  <si>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</si>
  <si>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</si>
  <si>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</si>
  <si>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</si>
  <si>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白井市介護保険特別会計保険事業勘定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</si>
  <si>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</si>
  <si>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</si>
  <si>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</si>
  <si>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</si>
  <si>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</si>
  <si>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</si>
  <si>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</si>
  <si>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</si>
  <si>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</si>
  <si>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</si>
  <si>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</si>
  <si>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</si>
  <si>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</si>
  <si>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</si>
  <si>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</si>
  <si>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</si>
  <si>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</si>
  <si>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</si>
  <si>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</si>
  <si>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</si>
  <si>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</si>
  <si>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</si>
  <si>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</si>
  <si>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</si>
  <si>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</si>
  <si>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</si>
  <si>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</si>
  <si>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</si>
  <si>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</si>
  <si>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</si>
  <si>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</si>
  <si>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</si>
  <si>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</si>
  <si>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</si>
  <si>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</si>
  <si>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</si>
  <si>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</si>
  <si>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</si>
  <si>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</si>
  <si>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</si>
  <si>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</si>
  <si>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</si>
  <si>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</si>
  <si>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</si>
  <si>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</si>
  <si>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</si>
  <si>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</si>
  <si>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</si>
  <si>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</si>
  <si>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</si>
  <si>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</si>
  <si>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</si>
  <si>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</si>
  <si>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</si>
  <si>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</si>
  <si>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</si>
  <si>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</si>
  <si>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</si>
  <si>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</si>
  <si>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</si>
  <si>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</si>
  <si>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</si>
  <si>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</si>
  <si>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</si>
  <si>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</si>
  <si>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</si>
  <si>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</si>
  <si>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</si>
  <si>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</si>
  <si>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</si>
  <si>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</si>
  <si>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</si>
  <si>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</si>
  <si>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</si>
  <si>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</si>
  <si>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</si>
  <si>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</si>
  <si>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</si>
  <si>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</si>
  <si>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</si>
  <si>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</si>
  <si>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</si>
  <si>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</si>
  <si>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</si>
  <si>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</si>
  <si>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</si>
  <si>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</si>
  <si>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 2.61</t>
  </si>
  <si>
    <t>一般会計</t>
  </si>
  <si>
    <t>白井市水道事業会計</t>
  </si>
  <si>
    <t>白井市国民健康保険特別会計事業勘定</t>
  </si>
  <si>
    <t>白井市介護保険特別会計保険事業勘定</t>
  </si>
  <si>
    <t>白井市下水道事業特別会計</t>
  </si>
  <si>
    <t>白井市学校給食共同調理場事業特別会計</t>
  </si>
  <si>
    <t>白井市後期高齢者医療特別会計</t>
  </si>
  <si>
    <t>その他会計（赤字）</t>
  </si>
  <si>
    <t>その他会計（黒字）</t>
  </si>
  <si>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11"/>
  </si>
  <si>
    <t>公共施設整備保全基金</t>
    <rPh sb="0" eb="2">
      <t>コウキョウ</t>
    </rPh>
    <rPh sb="2" eb="4">
      <t>シセツ</t>
    </rPh>
    <rPh sb="4" eb="6">
      <t>セイビ</t>
    </rPh>
    <rPh sb="6" eb="8">
      <t>ホゼン</t>
    </rPh>
    <rPh sb="8" eb="10">
      <t>キキン</t>
    </rPh>
    <phoneticPr fontId="11"/>
  </si>
  <si>
    <t>社会福祉事業推進基金</t>
    <rPh sb="0" eb="2">
      <t>シャカイ</t>
    </rPh>
    <rPh sb="2" eb="4">
      <t>フクシ</t>
    </rPh>
    <rPh sb="4" eb="6">
      <t>ジギョウ</t>
    </rPh>
    <rPh sb="6" eb="8">
      <t>スイシン</t>
    </rPh>
    <rPh sb="8" eb="10">
      <t>キキン</t>
    </rPh>
    <phoneticPr fontId="11"/>
  </si>
  <si>
    <t>国際交流基金</t>
    <rPh sb="0" eb="2">
      <t>コクサイ</t>
    </rPh>
    <rPh sb="2" eb="4">
      <t>コウリュウ</t>
    </rPh>
    <rPh sb="4" eb="6">
      <t>キキン</t>
    </rPh>
    <phoneticPr fontId="11"/>
  </si>
  <si>
    <t>まちづくり寄附金基金</t>
    <rPh sb="5" eb="7">
      <t>キフ</t>
    </rPh>
    <rPh sb="7" eb="8">
      <t>カネ</t>
    </rPh>
    <rPh sb="8" eb="10">
      <t>キキン</t>
    </rPh>
    <phoneticPr fontId="11"/>
  </si>
  <si>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</si>
  <si>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</si>
  <si>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</si>
  <si>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</si>
  <si>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</si>
  <si>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8">
      <t>トクベツカイケイ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</si>
  <si>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</si>
  <si>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</si>
  <si>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</si>
  <si>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</si>
  <si>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</si>
  <si>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</si>
  <si>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</si>
  <si>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柏・白井・鎌ケ谷環境衛生組合</t>
    <rPh sb="0" eb="1">
      <t>カシワ</t>
    </rPh>
    <rPh sb="2" eb="4">
      <t>シロイ</t>
    </rPh>
    <rPh sb="5" eb="8">
      <t>カマガヤ</t>
    </rPh>
    <rPh sb="8" eb="10">
      <t>カンキョウ</t>
    </rPh>
    <rPh sb="10" eb="12">
      <t>エイセイ</t>
    </rPh>
    <rPh sb="12" eb="14">
      <t>クミアイ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</si>
  <si>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</si>
  <si>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印西地区消防組合（一般会計）</t>
    <rPh sb="0" eb="2">
      <t>インザイ</t>
    </rPh>
    <rPh sb="2" eb="4">
      <t>チク</t>
    </rPh>
    <rPh sb="4" eb="6">
      <t>ショウボウ</t>
    </rPh>
    <rPh sb="6" eb="8">
      <t>クミアイ</t>
    </rPh>
    <rPh sb="9" eb="11">
      <t>イッパン</t>
    </rPh>
    <rPh sb="11" eb="13">
      <t>カイケイ</t>
    </rPh>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</si>
  <si>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</si>
  <si>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</si>
  <si>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</si>
  <si>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</si>
  <si>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</si>
  <si>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</si>
  <si>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</si>
  <si>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</si>
  <si>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</si>
  <si>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</si>
  <si>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</si>
  <si>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</si>
  <si>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</si>
  <si>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</si>
  <si>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</si>
  <si>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双方ともに類似団体と比較して大きく下回っているが、前年度と比較すると将来負担比率については上記の通り、庁舎及び学校給食共同調理場の建設にともなう地方債残高の増及び債務負担行為の増により皆増している。今後、庁舎に係る地方債の償還が平成30年度から、学校給食共同調理場に係る地方債の償還が令和3年度から始まり、実質公債費比率が上昇していくことが見込まれることから、平成31年度に改定した財政推計等に基づき、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6" eb="18">
      <t>ソウホウ</t>
    </rPh>
    <rPh sb="21" eb="23">
      <t>ルイジ</t>
    </rPh>
    <rPh sb="23" eb="25">
      <t>ダンタイ</t>
    </rPh>
    <rPh sb="26" eb="28">
      <t>ヒカク</t>
    </rPh>
    <rPh sb="30" eb="31">
      <t>オオ</t>
    </rPh>
    <rPh sb="33" eb="35">
      <t>シタマワ</t>
    </rPh>
    <rPh sb="41" eb="44">
      <t>ゼンネンド</t>
    </rPh>
    <rPh sb="45" eb="47">
      <t>ヒカク</t>
    </rPh>
    <rPh sb="50" eb="52">
      <t>ショウライ</t>
    </rPh>
    <rPh sb="52" eb="54">
      <t>フタン</t>
    </rPh>
    <rPh sb="54" eb="56">
      <t>ヒリツ</t>
    </rPh>
    <rPh sb="61" eb="63">
      <t>ジョウキ</t>
    </rPh>
    <rPh sb="64" eb="65">
      <t>トオ</t>
    </rPh>
    <rPh sb="67" eb="69">
      <t>チョウシャ</t>
    </rPh>
    <rPh sb="69" eb="70">
      <t>オヨ</t>
    </rPh>
    <rPh sb="71" eb="73">
      <t>ガッコウ</t>
    </rPh>
    <rPh sb="73" eb="75">
      <t>キュウショク</t>
    </rPh>
    <rPh sb="75" eb="77">
      <t>キョウドウ</t>
    </rPh>
    <rPh sb="77" eb="79">
      <t>チョウリ</t>
    </rPh>
    <rPh sb="79" eb="80">
      <t>ジョウ</t>
    </rPh>
    <rPh sb="81" eb="83">
      <t>ケンセツ</t>
    </rPh>
    <rPh sb="88" eb="91">
      <t>チホウサイ</t>
    </rPh>
    <rPh sb="91" eb="93">
      <t>ザンダカ</t>
    </rPh>
    <rPh sb="94" eb="95">
      <t>ゾウ</t>
    </rPh>
    <rPh sb="95" eb="96">
      <t>オヨ</t>
    </rPh>
    <rPh sb="97" eb="99">
      <t>サイム</t>
    </rPh>
    <rPh sb="99" eb="101">
      <t>フタン</t>
    </rPh>
    <rPh sb="101" eb="103">
      <t>コウイ</t>
    </rPh>
    <rPh sb="104" eb="105">
      <t>ゾウ</t>
    </rPh>
    <rPh sb="108" eb="109">
      <t>ミナ</t>
    </rPh>
    <rPh sb="115" eb="117">
      <t>コンゴ</t>
    </rPh>
    <rPh sb="118" eb="120">
      <t>チョウシャ</t>
    </rPh>
    <rPh sb="121" eb="122">
      <t>カカ</t>
    </rPh>
    <rPh sb="123" eb="126">
      <t>チホウサイ</t>
    </rPh>
    <rPh sb="127" eb="129">
      <t>ショウカン</t>
    </rPh>
    <rPh sb="130" eb="132">
      <t>ヘイセイ</t>
    </rPh>
    <rPh sb="134" eb="136">
      <t>ネンド</t>
    </rPh>
    <rPh sb="139" eb="141">
      <t>ガッコウ</t>
    </rPh>
    <rPh sb="141" eb="143">
      <t>キュウショク</t>
    </rPh>
    <rPh sb="143" eb="145">
      <t>キョウドウ</t>
    </rPh>
    <rPh sb="145" eb="147">
      <t>チョウリ</t>
    </rPh>
    <rPh sb="147" eb="148">
      <t>ジョウ</t>
    </rPh>
    <rPh sb="149" eb="150">
      <t>カカ</t>
    </rPh>
    <rPh sb="151" eb="154">
      <t>チホウサイ</t>
    </rPh>
    <rPh sb="155" eb="157">
      <t>ショウカン</t>
    </rPh>
    <rPh sb="158" eb="160">
      <t>レイワ</t>
    </rPh>
    <rPh sb="161" eb="162">
      <t>ネン</t>
    </rPh>
    <rPh sb="162" eb="163">
      <t>ド</t>
    </rPh>
    <rPh sb="165" eb="166">
      <t>ハジ</t>
    </rPh>
    <rPh sb="169" eb="171">
      <t>ジッシツ</t>
    </rPh>
    <rPh sb="171" eb="174">
      <t>コウサイヒ</t>
    </rPh>
    <rPh sb="174" eb="176">
      <t>ヒリツ</t>
    </rPh>
    <rPh sb="177" eb="179">
      <t>ジョウショウ</t>
    </rPh>
    <rPh sb="186" eb="188">
      <t>ミコ</t>
    </rPh>
    <rPh sb="196" eb="198">
      <t>ヘイセイ</t>
    </rPh>
    <rPh sb="200" eb="202">
      <t>ネンド</t>
    </rPh>
    <rPh sb="203" eb="205">
      <t>カイテイ</t>
    </rPh>
    <rPh sb="207" eb="209">
      <t>ザイセイ</t>
    </rPh>
    <rPh sb="209" eb="211">
      <t>スイケイ</t>
    </rPh>
    <rPh sb="211" eb="212">
      <t>トウ</t>
    </rPh>
    <rPh sb="213" eb="214">
      <t>モト</t>
    </rPh>
    <rPh sb="221" eb="223">
      <t>イジョウ</t>
    </rPh>
    <rPh sb="224" eb="227">
      <t>コウサイヒ</t>
    </rPh>
    <rPh sb="228" eb="231">
      <t>テキセイカ</t>
    </rPh>
    <rPh sb="232" eb="233">
      <t>ト</t>
    </rPh>
    <rPh sb="234" eb="235">
      <t>ク</t>
    </rPh>
    <rPh sb="239" eb="241">
      <t>ヒツヨウ</t>
    </rPh>
    <phoneticPr fontId="5"/>
  </si>
  <si>
    <t>将来負担比率</t>
    <phoneticPr fontId="5"/>
  </si>
  <si>
    <t>実質公債費比率</t>
    <phoneticPr fontId="5"/>
  </si>
  <si>
    <t>将来負担比率</t>
    <phoneticPr fontId="5"/>
  </si>
  <si>
    <t xml:space="preserve"> </t>
    <phoneticPr fontId="5"/>
  </si>
  <si>
    <t>　白井市は類似団体と比較して、将来負担比率及び有形固定資産減価償却率が大きく下回っている。平成28年度の将来負担比率については、報告後に修正（23.0％→0％）をしており、この数値に基づくと平成29年度は皆増となったが、これは庁舎及び学校給食共同調理場の建設にともなう地方債残高の増及び債務負担行為の増によるものである。一方で、これらの新築にともない、有形固定資産減価償却率が減少している。今後は平成28年度に策定した行政経営指針および平成31年度に改定した財政推計等に基づき、地方債残高の上昇を抑制する必要がある。</t>
    <rPh sb="1" eb="4">
      <t>シロイシ</t>
    </rPh>
    <rPh sb="5" eb="7">
      <t>ルイジ</t>
    </rPh>
    <rPh sb="7" eb="9">
      <t>ダンタイ</t>
    </rPh>
    <rPh sb="10" eb="12">
      <t>ヒカク</t>
    </rPh>
    <rPh sb="15" eb="17">
      <t>ショウライ</t>
    </rPh>
    <rPh sb="17" eb="19">
      <t>フタン</t>
    </rPh>
    <rPh sb="19" eb="21">
      <t>ヒリツ</t>
    </rPh>
    <rPh sb="21" eb="22">
      <t>オヨ</t>
    </rPh>
    <rPh sb="23" eb="25">
      <t>ユウケイ</t>
    </rPh>
    <rPh sb="25" eb="27">
      <t>コテイ</t>
    </rPh>
    <rPh sb="27" eb="29">
      <t>シサン</t>
    </rPh>
    <rPh sb="29" eb="31">
      <t>ゲンカ</t>
    </rPh>
    <rPh sb="31" eb="33">
      <t>ショウキャク</t>
    </rPh>
    <rPh sb="33" eb="34">
      <t>リツ</t>
    </rPh>
    <rPh sb="35" eb="36">
      <t>オオ</t>
    </rPh>
    <rPh sb="38" eb="40">
      <t>シタマワ</t>
    </rPh>
    <rPh sb="52" eb="54">
      <t>ショウライ</t>
    </rPh>
    <rPh sb="54" eb="56">
      <t>フタン</t>
    </rPh>
    <rPh sb="56" eb="58">
      <t>ヒリツ</t>
    </rPh>
    <rPh sb="88" eb="90">
      <t>スウチ</t>
    </rPh>
    <rPh sb="91" eb="92">
      <t>モト</t>
    </rPh>
    <rPh sb="95" eb="97">
      <t>ヘイセイ</t>
    </rPh>
    <rPh sb="99" eb="101">
      <t>ネンド</t>
    </rPh>
    <rPh sb="113" eb="115">
      <t>チョウシャ</t>
    </rPh>
    <rPh sb="115" eb="116">
      <t>オヨ</t>
    </rPh>
    <rPh sb="117" eb="119">
      <t>ガッコウ</t>
    </rPh>
    <rPh sb="119" eb="121">
      <t>キュウショク</t>
    </rPh>
    <rPh sb="121" eb="123">
      <t>キョウドウ</t>
    </rPh>
    <rPh sb="123" eb="125">
      <t>チョウリ</t>
    </rPh>
    <rPh sb="125" eb="126">
      <t>ジョウ</t>
    </rPh>
    <rPh sb="127" eb="129">
      <t>ケンセツ</t>
    </rPh>
    <rPh sb="134" eb="137">
      <t>チホウサイ</t>
    </rPh>
    <rPh sb="137" eb="139">
      <t>ザンダカ</t>
    </rPh>
    <rPh sb="140" eb="141">
      <t>ゾウ</t>
    </rPh>
    <rPh sb="141" eb="142">
      <t>オヨ</t>
    </rPh>
    <rPh sb="143" eb="145">
      <t>サイム</t>
    </rPh>
    <rPh sb="145" eb="147">
      <t>フタン</t>
    </rPh>
    <rPh sb="147" eb="149">
      <t>コウイ</t>
    </rPh>
    <rPh sb="150" eb="151">
      <t>ゾウ</t>
    </rPh>
    <rPh sb="160" eb="162">
      <t>イッポウ</t>
    </rPh>
    <rPh sb="168" eb="170">
      <t>シンチク</t>
    </rPh>
    <rPh sb="176" eb="178">
      <t>ユウケイ</t>
    </rPh>
    <rPh sb="178" eb="180">
      <t>コテイ</t>
    </rPh>
    <rPh sb="180" eb="182">
      <t>シサン</t>
    </rPh>
    <rPh sb="182" eb="184">
      <t>ゲンカ</t>
    </rPh>
    <rPh sb="184" eb="186">
      <t>ショウキャク</t>
    </rPh>
    <rPh sb="186" eb="187">
      <t>リツ</t>
    </rPh>
    <rPh sb="188" eb="190">
      <t>ゲンショウ</t>
    </rPh>
    <rPh sb="195" eb="197">
      <t>コンゴ</t>
    </rPh>
    <rPh sb="198" eb="200">
      <t>ヘイセイ</t>
    </rPh>
    <rPh sb="202" eb="204">
      <t>ネンド</t>
    </rPh>
    <rPh sb="205" eb="207">
      <t>サクテイ</t>
    </rPh>
    <rPh sb="209" eb="211">
      <t>ギョウセイ</t>
    </rPh>
    <rPh sb="211" eb="213">
      <t>ケイエイ</t>
    </rPh>
    <rPh sb="213" eb="215">
      <t>シシン</t>
    </rPh>
    <rPh sb="218" eb="220">
      <t>ヘイセイ</t>
    </rPh>
    <rPh sb="222" eb="224">
      <t>ネンド</t>
    </rPh>
    <rPh sb="225" eb="227">
      <t>カイテイ</t>
    </rPh>
    <rPh sb="229" eb="231">
      <t>ザイセイ</t>
    </rPh>
    <rPh sb="231" eb="233">
      <t>スイケイ</t>
    </rPh>
    <rPh sb="233" eb="234">
      <t>トウ</t>
    </rPh>
    <rPh sb="235" eb="236">
      <t>モト</t>
    </rPh>
    <rPh sb="239" eb="242">
      <t>チホウサイ</t>
    </rPh>
    <rPh sb="242" eb="244">
      <t>ザンダカ</t>
    </rPh>
    <rPh sb="245" eb="247">
      <t>ジョウショウ</t>
    </rPh>
    <rPh sb="248" eb="250">
      <t>ヨクセイ</t>
    </rPh>
    <rPh sb="252" eb="2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</si>
</sst>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F187-4339-8E3D-A19BB5D501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27282</c:v>
                </c:pt>
                <c:pt idx="1">
                  <c:v>36263</c:v>
                </c:pt>
                <c:pt idx="2">
                  <c:v>63165</c:v>
                </c:pt>
                <c:pt idx="3">
                  <c:v>54106</c:v>
                </c:pt>
                <c:pt idx="4">
                  <c:v>58604</c:v>
                </c:pt>
              </c:numCache>
            </c:numRef>
          </c:val>
          <c:smooth val="0"/>
          <c:extLst>
            <c:ext xmlns:c16="http://schemas.microsoft.com/office/drawing/2014/chart" uri="{C3380CC4-5D6E-409C-BE32-E72D297353CC}">
              <c16:uniqueId val="{00000001-F187-4339-8E3D-A19BB5D501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8.14</c:v>
                </c:pt>
                <c:pt idx="1">
                  <c:v>5.4</c:v>
                </c:pt>
                <c:pt idx="2">
                  <c:v>9.56</c:v>
                </c:pt>
                <c:pt idx="3">
                  <c:v>6.32</c:v>
                </c:pt>
                <c:pt idx="4">
                  <c:v>7.78</c:v>
                </c:pt>
              </c:numCache>
            </c:numRef>
          </c:val>
          <c:extLst>
            <c:ext xmlns:c16="http://schemas.microsoft.com/office/drawing/2014/chart" uri="{C3380CC4-5D6E-409C-BE32-E72D297353CC}">
              <c16:uniqueId val="{00000000-F731-4234-96E3-9982B458F1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18.829999999999998</c:v>
                </c:pt>
                <c:pt idx="1">
                  <c:v>19.27</c:v>
                </c:pt>
                <c:pt idx="2">
                  <c:v>20.25</c:v>
                </c:pt>
                <c:pt idx="3">
                  <c:v>23.57</c:v>
                </c:pt>
                <c:pt idx="4">
                  <c:v>22.9</c:v>
                </c:pt>
              </c:numCache>
            </c:numRef>
          </c:val>
          <c:extLst>
            <c:ext xmlns:c16="http://schemas.microsoft.com/office/drawing/2014/chart" uri="{C3380CC4-5D6E-409C-BE32-E72D297353CC}">
              <c16:uniqueId val="{00000001-F731-4234-96E3-9982B458F1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-0.24</c:v>
                </c:pt>
                <c:pt idx="1">
                  <c:v>-2.61</c:v>
                </c:pt>
                <c:pt idx="2">
                  <c:v>6.06</c:v>
                </c:pt>
                <c:pt idx="3">
                  <c:v>0.09</c:v>
                </c:pt>
                <c:pt idx="4">
                  <c:v>0.99</c:v>
                </c:pt>
              </c:numCache>
            </c:numRef>
          </c:val>
          <c:smooth val="0"/>
          <c:extLst>
            <c:ext xmlns:c16="http://schemas.microsoft.com/office/drawing/2014/chart" uri="{C3380CC4-5D6E-409C-BE32-E72D297353CC}">
              <c16:uniqueId val="{00000002-F731-4234-96E3-9982B458F1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21-4582-A4D7-70C82EB362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21-4582-A4D7-70C82EB362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21-4582-A4D7-70C82EB3626B}"/>
            </c:ext>
          </c:extLst>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3-6821-4582-A4D7-70C82EB3626B}"/>
            </c:ext>
          </c:extLst>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0.06</c:v>
                </c:pt>
                <c:pt idx="4">
                  <c:v>#N/A</c:v>
                </c:pt>
                <c:pt idx="5">
                  <c:v>0.09</c:v>
                </c:pt>
                <c:pt idx="6">
                  <c:v>#N/A</c:v>
                </c:pt>
                <c:pt idx="7">
                  <c:v>0.09</c:v>
                </c:pt>
                <c:pt idx="8">
                  <c:v>#N/A</c:v>
                </c:pt>
                <c:pt idx="9">
                  <c:v>0.08</c:v>
                </c:pt>
              </c:numCache>
            </c:numRef>
          </c:val>
          <c:extLst>
            <c:ext xmlns:c16="http://schemas.microsoft.com/office/drawing/2014/chart" uri="{C3380CC4-5D6E-409C-BE32-E72D297353CC}">
              <c16:uniqueId val="{00000004-6821-4582-A4D7-70C82EB3626B}"/>
            </c:ext>
          </c:extLst>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0.94</c:v>
                </c:pt>
                <c:pt idx="4">
                  <c:v>#N/A</c:v>
                </c:pt>
                <c:pt idx="5">
                  <c:v>0.19</c:v>
                </c:pt>
                <c:pt idx="6">
                  <c:v>#N/A</c:v>
                </c:pt>
                <c:pt idx="7">
                  <c:v>0.36</c:v>
                </c:pt>
                <c:pt idx="8">
                  <c:v>#N/A</c:v>
                </c:pt>
                <c:pt idx="9">
                  <c:v>0.66</c:v>
                </c:pt>
              </c:numCache>
            </c:numRef>
          </c:val>
          <c:extLst>
            <c:ext xmlns:c16="http://schemas.microsoft.com/office/drawing/2014/chart" uri="{C3380CC4-5D6E-409C-BE32-E72D297353CC}">
              <c16:uniqueId val="{00000005-6821-4582-A4D7-70C82EB3626B}"/>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0.75</c:v>
                </c:pt>
                <c:pt idx="4">
                  <c:v>#N/A</c:v>
                </c:pt>
                <c:pt idx="5">
                  <c:v>1.08</c:v>
                </c:pt>
                <c:pt idx="6">
                  <c:v>#N/A</c:v>
                </c:pt>
                <c:pt idx="7">
                  <c:v>0.3</c:v>
                </c:pt>
                <c:pt idx="8">
                  <c:v>#N/A</c:v>
                </c:pt>
                <c:pt idx="9">
                  <c:v>1.85</c:v>
                </c:pt>
              </c:numCache>
            </c:numRef>
          </c:val>
          <c:extLst>
            <c:ext xmlns:c16="http://schemas.microsoft.com/office/drawing/2014/chart" uri="{C3380CC4-5D6E-409C-BE32-E72D297353CC}">
              <c16:uniqueId val="{00000006-6821-4582-A4D7-70C82EB3626B}"/>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2.84</c:v>
                </c:pt>
                <c:pt idx="2">
                  <c:v>#N/A</c:v>
                </c:pt>
                <c:pt idx="3">
                  <c:v>2.82</c:v>
                </c:pt>
                <c:pt idx="4">
                  <c:v>#N/A</c:v>
                </c:pt>
                <c:pt idx="5">
                  <c:v>2.63</c:v>
                </c:pt>
                <c:pt idx="6">
                  <c:v>#N/A</c:v>
                </c:pt>
                <c:pt idx="7">
                  <c:v>2.88</c:v>
                </c:pt>
                <c:pt idx="8">
                  <c:v>#N/A</c:v>
                </c:pt>
                <c:pt idx="9">
                  <c:v>3.69</c:v>
                </c:pt>
              </c:numCache>
            </c:numRef>
          </c:val>
          <c:extLst>
            <c:ext xmlns:c16="http://schemas.microsoft.com/office/drawing/2014/chart" uri="{C3380CC4-5D6E-409C-BE32-E72D297353CC}">
              <c16:uniqueId val="{00000007-6821-4582-A4D7-70C82EB3626B}"/>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c:v>
                </c:pt>
                <c:pt idx="2">
                  <c:v>#N/A</c:v>
                </c:pt>
                <c:pt idx="3">
                  <c:v>5.92</c:v>
                </c:pt>
                <c:pt idx="4">
                  <c:v>#N/A</c:v>
                </c:pt>
                <c:pt idx="5">
                  <c:v>5.98</c:v>
                </c:pt>
                <c:pt idx="6">
                  <c:v>#N/A</c:v>
                </c:pt>
                <c:pt idx="7">
                  <c:v>6.38</c:v>
                </c:pt>
                <c:pt idx="8">
                  <c:v>#N/A</c:v>
                </c:pt>
                <c:pt idx="9">
                  <c:v>6.89</c:v>
                </c:pt>
              </c:numCache>
            </c:numRef>
          </c:val>
          <c:extLst>
            <c:ext xmlns:c16="http://schemas.microsoft.com/office/drawing/2014/chart" uri="{C3380CC4-5D6E-409C-BE32-E72D297353CC}">
              <c16:uniqueId val="{00000008-6821-4582-A4D7-70C82EB362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8.0500000000000007</c:v>
                </c:pt>
                <c:pt idx="2">
                  <c:v>#N/A</c:v>
                </c:pt>
                <c:pt idx="3">
                  <c:v>5.33</c:v>
                </c:pt>
                <c:pt idx="4">
                  <c:v>#N/A</c:v>
                </c:pt>
                <c:pt idx="5">
                  <c:v>9.4600000000000009</c:v>
                </c:pt>
                <c:pt idx="6">
                  <c:v>#N/A</c:v>
                </c:pt>
                <c:pt idx="7">
                  <c:v>6.22</c:v>
                </c:pt>
                <c:pt idx="8">
                  <c:v>#N/A</c:v>
                </c:pt>
                <c:pt idx="9">
                  <c:v>7.69</c:v>
                </c:pt>
              </c:numCache>
            </c:numRef>
          </c:val>
          <c:extLst>
            <c:ext xmlns:c16="http://schemas.microsoft.com/office/drawing/2014/chart" uri="{C3380CC4-5D6E-409C-BE32-E72D297353CC}">
              <c16:uniqueId val="{00000009-6821-4582-A4D7-70C82EB362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1766</c:v>
                </c:pt>
                <c:pt idx="5">
                  <c:v>1641</c:v>
                </c:pt>
                <c:pt idx="8">
                  <c:v>1647</c:v>
                </c:pt>
                <c:pt idx="11">
                  <c:v>1659</c:v>
                </c:pt>
                <c:pt idx="14">
                  <c:v>1673</c:v>
                </c:pt>
              </c:numCache>
            </c:numRef>
          </c:val>
          <c:extLst>
            <c:ext xmlns:c16="http://schemas.microsoft.com/office/drawing/2014/chart" uri="{C3380CC4-5D6E-409C-BE32-E72D297353CC}">
              <c16:uniqueId val="{00000000-1492-4A13-9610-5512017383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2-4A13-9610-5512017383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155</c:v>
                </c:pt>
                <c:pt idx="3">
                  <c:v>154</c:v>
                </c:pt>
                <c:pt idx="6">
                  <c:v>154</c:v>
                </c:pt>
                <c:pt idx="9">
                  <c:v>151</c:v>
                </c:pt>
                <c:pt idx="12">
                  <c:v>152</c:v>
                </c:pt>
              </c:numCache>
            </c:numRef>
          </c:val>
          <c:extLst>
            <c:ext xmlns:c16="http://schemas.microsoft.com/office/drawing/2014/chart" uri="{C3380CC4-5D6E-409C-BE32-E72D297353CC}">
              <c16:uniqueId val="{00000002-1492-4A13-9610-5512017383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336</c:v>
                </c:pt>
                <c:pt idx="3">
                  <c:v>173</c:v>
                </c:pt>
                <c:pt idx="6">
                  <c:v>154</c:v>
                </c:pt>
                <c:pt idx="9">
                  <c:v>132</c:v>
                </c:pt>
                <c:pt idx="12">
                  <c:v>103</c:v>
                </c:pt>
              </c:numCache>
            </c:numRef>
          </c:val>
          <c:extLst>
            <c:ext xmlns:c16="http://schemas.microsoft.com/office/drawing/2014/chart" uri="{C3380CC4-5D6E-409C-BE32-E72D297353CC}">
              <c16:uniqueId val="{00000003-1492-4A13-9610-5512017383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80</c:v>
                </c:pt>
                <c:pt idx="6">
                  <c:v>66</c:v>
                </c:pt>
                <c:pt idx="9">
                  <c:v>77</c:v>
                </c:pt>
                <c:pt idx="12">
                  <c:v>66</c:v>
                </c:pt>
              </c:numCache>
            </c:numRef>
          </c:val>
          <c:extLst>
            <c:ext xmlns:c16="http://schemas.microsoft.com/office/drawing/2014/chart" uri="{C3380CC4-5D6E-409C-BE32-E72D297353CC}">
              <c16:uniqueId val="{00000004-1492-4A13-9610-5512017383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2-4A13-9610-5512017383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2-4A13-9610-5512017383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1592</c:v>
                </c:pt>
                <c:pt idx="3">
                  <c:v>1402</c:v>
                </c:pt>
                <c:pt idx="6">
                  <c:v>1340</c:v>
                </c:pt>
                <c:pt idx="9">
                  <c:v>1414</c:v>
                </c:pt>
                <c:pt idx="12">
                  <c:v>1542</c:v>
                </c:pt>
              </c:numCache>
            </c:numRef>
          </c:val>
          <c:extLst>
            <c:ext xmlns:c16="http://schemas.microsoft.com/office/drawing/2014/chart" uri="{C3380CC4-5D6E-409C-BE32-E72D297353CC}">
              <c16:uniqueId val="{00000007-1492-4A13-9610-5512017383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384</c:v>
                </c:pt>
                <c:pt idx="2">
                  <c:v>#N/A</c:v>
                </c:pt>
                <c:pt idx="3">
                  <c:v>#N/A</c:v>
                </c:pt>
                <c:pt idx="4">
                  <c:v>168</c:v>
                </c:pt>
                <c:pt idx="5">
                  <c:v>#N/A</c:v>
                </c:pt>
                <c:pt idx="6">
                  <c:v>#N/A</c:v>
                </c:pt>
                <c:pt idx="7">
                  <c:v>67</c:v>
                </c:pt>
                <c:pt idx="8">
                  <c:v>#N/A</c:v>
                </c:pt>
                <c:pt idx="9">
                  <c:v>#N/A</c:v>
                </c:pt>
                <c:pt idx="10">
                  <c:v>115</c:v>
                </c:pt>
                <c:pt idx="11">
                  <c:v>#N/A</c:v>
                </c:pt>
                <c:pt idx="12">
                  <c:v>#N/A</c:v>
                </c:pt>
                <c:pt idx="13">
                  <c:v>190</c:v>
                </c:pt>
                <c:pt idx="14">
                  <c:v>#N/A</c:v>
                </c:pt>
              </c:numCache>
            </c:numRef>
          </c:val>
          <c:smooth val="0"/>
          <c:extLst>
            <c:ext xmlns:c16="http://schemas.microsoft.com/office/drawing/2014/chart" uri="{C3380CC4-5D6E-409C-BE32-E72D297353CC}">
              <c16:uniqueId val="{00000008-1492-4A13-9610-5512017383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12425</c:v>
                </c:pt>
                <c:pt idx="5">
                  <c:v>14201</c:v>
                </c:pt>
                <c:pt idx="8">
                  <c:v>13880</c:v>
                </c:pt>
                <c:pt idx="11">
                  <c:v>13893</c:v>
                </c:pt>
                <c:pt idx="14">
                  <c:v>14017</c:v>
                </c:pt>
              </c:numCache>
            </c:numRef>
          </c:val>
          <c:extLst>
            <c:ext xmlns:c16="http://schemas.microsoft.com/office/drawing/2014/chart" uri="{C3380CC4-5D6E-409C-BE32-E72D297353CC}">
              <c16:uniqueId val="{00000000-9E07-4268-9B77-5B8A0B488B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3213</c:v>
                </c:pt>
                <c:pt idx="5">
                  <c:v>3190</c:v>
                </c:pt>
                <c:pt idx="8">
                  <c:v>3121</c:v>
                </c:pt>
                <c:pt idx="11">
                  <c:v>3851</c:v>
                </c:pt>
                <c:pt idx="14">
                  <c:v>3726</c:v>
                </c:pt>
              </c:numCache>
            </c:numRef>
          </c:val>
          <c:extLst>
            <c:ext xmlns:c16="http://schemas.microsoft.com/office/drawing/2014/chart" uri="{C3380CC4-5D6E-409C-BE32-E72D297353CC}">
              <c16:uniqueId val="{00000001-9E07-4268-9B77-5B8A0B488B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3954</c:v>
                </c:pt>
                <c:pt idx="5">
                  <c:v>3812</c:v>
                </c:pt>
                <c:pt idx="8">
                  <c:v>4166</c:v>
                </c:pt>
                <c:pt idx="11">
                  <c:v>4777</c:v>
                </c:pt>
                <c:pt idx="14">
                  <c:v>5001</c:v>
                </c:pt>
              </c:numCache>
            </c:numRef>
          </c:val>
          <c:extLst>
            <c:ext xmlns:c16="http://schemas.microsoft.com/office/drawing/2014/chart" uri="{C3380CC4-5D6E-409C-BE32-E72D297353CC}">
              <c16:uniqueId val="{00000002-9E07-4268-9B77-5B8A0B488B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7-4268-9B77-5B8A0B488B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7-4268-9B77-5B8A0B488B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c:v>
                </c:pt>
                <c:pt idx="6">
                  <c:v>0</c:v>
                </c:pt>
                <c:pt idx="9">
                  <c:v>29</c:v>
                </c:pt>
                <c:pt idx="12">
                  <c:v>275</c:v>
                </c:pt>
              </c:numCache>
            </c:numRef>
          </c:val>
          <c:extLst>
            <c:ext xmlns:c16="http://schemas.microsoft.com/office/drawing/2014/chart" uri="{C3380CC4-5D6E-409C-BE32-E72D297353CC}">
              <c16:uniqueId val="{00000005-9E07-4268-9B77-5B8A0B488B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951</c:v>
                </c:pt>
                <c:pt idx="3">
                  <c:v>1088</c:v>
                </c:pt>
                <c:pt idx="6">
                  <c:v>555</c:v>
                </c:pt>
                <c:pt idx="9">
                  <c:v>874</c:v>
                </c:pt>
                <c:pt idx="12">
                  <c:v>592</c:v>
                </c:pt>
              </c:numCache>
            </c:numRef>
          </c:val>
          <c:extLst>
            <c:ext xmlns:c16="http://schemas.microsoft.com/office/drawing/2014/chart" uri="{C3380CC4-5D6E-409C-BE32-E72D297353CC}">
              <c16:uniqueId val="{00000006-9E07-4268-9B77-5B8A0B488B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624</c:v>
                </c:pt>
                <c:pt idx="3">
                  <c:v>522</c:v>
                </c:pt>
                <c:pt idx="6">
                  <c:v>457</c:v>
                </c:pt>
                <c:pt idx="9">
                  <c:v>876</c:v>
                </c:pt>
                <c:pt idx="12">
                  <c:v>1213</c:v>
                </c:pt>
              </c:numCache>
            </c:numRef>
          </c:val>
          <c:extLst>
            <c:ext xmlns:c16="http://schemas.microsoft.com/office/drawing/2014/chart" uri="{C3380CC4-5D6E-409C-BE32-E72D297353CC}">
              <c16:uniqueId val="{00000007-9E07-4268-9B77-5B8A0B488B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647</c:v>
                </c:pt>
                <c:pt idx="3">
                  <c:v>734</c:v>
                </c:pt>
                <c:pt idx="6">
                  <c:v>793</c:v>
                </c:pt>
                <c:pt idx="9">
                  <c:v>879</c:v>
                </c:pt>
                <c:pt idx="12">
                  <c:v>736</c:v>
                </c:pt>
              </c:numCache>
            </c:numRef>
          </c:val>
          <c:extLst>
            <c:ext xmlns:c16="http://schemas.microsoft.com/office/drawing/2014/chart" uri="{C3380CC4-5D6E-409C-BE32-E72D297353CC}">
              <c16:uniqueId val="{00000008-9E07-4268-9B77-5B8A0B488B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1343</c:v>
                </c:pt>
                <c:pt idx="3">
                  <c:v>1183</c:v>
                </c:pt>
                <c:pt idx="6">
                  <c:v>1029</c:v>
                </c:pt>
                <c:pt idx="9">
                  <c:v>3841</c:v>
                </c:pt>
                <c:pt idx="12">
                  <c:v>1310</c:v>
                </c:pt>
              </c:numCache>
            </c:numRef>
          </c:val>
          <c:extLst>
            <c:ext xmlns:c16="http://schemas.microsoft.com/office/drawing/2014/chart" uri="{C3380CC4-5D6E-409C-BE32-E72D297353CC}">
              <c16:uniqueId val="{00000009-9E07-4268-9B77-5B8A0B488B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13560</c:v>
                </c:pt>
                <c:pt idx="3">
                  <c:v>14260</c:v>
                </c:pt>
                <c:pt idx="6">
                  <c:v>16585</c:v>
                </c:pt>
                <c:pt idx="9">
                  <c:v>18392</c:v>
                </c:pt>
                <c:pt idx="12">
                  <c:v>20204</c:v>
                </c:pt>
              </c:numCache>
            </c:numRef>
          </c:val>
          <c:extLst>
            <c:ext xmlns:c16="http://schemas.microsoft.com/office/drawing/2014/chart" uri="{C3380CC4-5D6E-409C-BE32-E72D297353CC}">
              <c16:uniqueId val="{0000000A-9E07-4268-9B77-5B8A0B488B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2369</c:v>
                </c:pt>
                <c:pt idx="11">
                  <c:v>#N/A</c:v>
                </c:pt>
                <c:pt idx="12">
                  <c:v>#N/A</c:v>
                </c:pt>
                <c:pt idx="13">
                  <c:v>1586</c:v>
                </c:pt>
                <c:pt idx="14">
                  <c:v>#N/A</c:v>
                </c:pt>
              </c:numCache>
            </c:numRef>
          </c:val>
          <c:smooth val="0"/>
          <c:extLst>
            <c:ext xmlns:c16="http://schemas.microsoft.com/office/drawing/2014/chart" uri="{C3380CC4-5D6E-409C-BE32-E72D297353CC}">
              <c16:uniqueId val="{0000000B-9E07-4268-9B77-5B8A0B488B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2306</c:v>
                </c:pt>
                <c:pt idx="1">
                  <c:v>2685</c:v>
                </c:pt>
                <c:pt idx="2">
                  <c:v>2627</c:v>
                </c:pt>
              </c:numCache>
            </c:numRef>
          </c:val>
          <c:extLst>
            <c:ext xmlns:c16="http://schemas.microsoft.com/office/drawing/2014/chart" uri="{C3380CC4-5D6E-409C-BE32-E72D297353CC}">
              <c16:uniqueId val="{00000000-A566-4A6F-93BA-7D39F2EA57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566-4A6F-93BA-7D39F2EA57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1236</c:v>
                </c:pt>
                <c:pt idx="1">
                  <c:v>1263</c:v>
                </c:pt>
                <c:pt idx="2">
                  <c:v>1473</c:v>
                </c:pt>
              </c:numCache>
            </c:numRef>
          </c:val>
          <c:extLst>
            <c:ext xmlns:c16="http://schemas.microsoft.com/office/drawing/2014/chart" uri="{C3380CC4-5D6E-409C-BE32-E72D297353CC}">
              <c16:uniqueId val="{00000002-A566-4A6F-93BA-7D39F2EA57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{CD63523F-8FEC-4635-9E58-D379961337BF}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FB-4FCA-A009-753B8EB8C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{6E872BF7-018E-499D-A741-F73B4FAF779B}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FB-4FCA-A009-753B8EB8C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{E3044331-8A40-4612-8A84-49953E732371}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FB-4FCA-A009-753B8EB8C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{5A7F4A61-BA2B-4102-B641-40F58984EA1B}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FB-4FCA-A009-753B8EB8C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{20FA4C9A-1B56-4577-8C6C-436674094D4A}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FB-4FCA-A009-753B8EB8C1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{88FD98F0-D92D-4BEA-9263-A9B99CE65344}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FB-4FCA-A009-753B8EB8C1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{68AD4859-8A06-4392-B0EF-8A9BC5AC084C}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FB-4FCA-A009-753B8EB8C1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{F3BBCCE8-D229-4632-A7D0-7F34BAA60E26}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FB-4FCA-A009-753B8EB8C12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{FE710E0B-8072-4E46-BC18-AB77048B4188}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FB-4FCA-A009-753B8EB8C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49.1</c:v>
                </c:pt>
                <c:pt idx="32">
                  <c:v>48.1</c:v>
                </c:pt>
              </c:numCache>
            </c:numRef>
          </c:xVal>
          <c:yVal>
            <c:numRef>
              <c:f>公会計指標分析・財政指標組合せ分析表!$BP$51:$DC$51</c:f>
              <c:numCache>
                <c:formatCode>#,##0.0;"▲ "#,##0.0</c:formatCode>
                <c:ptCount val="40"/>
                <c:pt idx="24">
                  <c:v>23</c:v>
                </c:pt>
                <c:pt idx="32">
                  <c:v>15.3</c:v>
                </c:pt>
              </c:numCache>
            </c:numRef>
          </c:yVal>
          <c:smooth val="0"/>
          <c:extLst>
            <c:ext xmlns:c16="http://schemas.microsoft.com/office/drawing/2014/chart" uri="{C3380CC4-5D6E-409C-BE32-E72D297353CC}">
              <c16:uniqueId val="{00000009-2CFB-4FCA-A009-753B8EB8C1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{3A258D38-83F8-41DE-9B80-71EA1BA8BA31}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FB-4FCA-A009-753B8EB8C1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{D217CBD2-919D-4267-BB3A-B5D1F8B6056E}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FB-4FCA-A009-753B8EB8C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{11D0B648-E27B-45E8-BC86-EFA72728DB8D}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FB-4FCA-A009-753B8EB8C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{2471149B-1232-4830-B234-D99FF7F3A5AB}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FB-4FCA-A009-753B8EB8C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{F093C8FB-4EA0-4BEE-B80A-CCD564CE0BAC}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FB-4FCA-A009-753B8EB8C1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{5022C8D3-7988-47F3-B28B-9485B4CBEA30}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FB-4FCA-A009-753B8EB8C1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{443A98CF-BCAE-4457-A018-05EA613D454D}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FB-4FCA-A009-753B8EB8C1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{0911397C-A6EE-4F74-B4B0-602B0A1D301C}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FB-4FCA-A009-753B8EB8C12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{0D1AE151-3A87-4AA3-B969-D5474A797595}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FB-4FCA-A009-753B8EB8C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2CFB-4FCA-A009-753B8EB8C126}"/>
            </c:ext>
          </c:extLst>
        </c:ser>
        <c:dLbls>
          <c:showLegendKey val="0"/>
          <c:showVal val="1"/>
          <c:showCatName val="0"/>
          <c:showSerName val="0"/>
          <c:showPercent val="0"/>
          <c:showBubbleSize val="0"/>
        </c:dLbls>
        <c:axId val="46179840"/>
        <c:axId val="46181760"/>
      </c:scatterChart>
      <c:valAx>
        <c:axId val="461798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{6275C88C-302D-4F26-8326-0F2C047426D9}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EA-4FB5-8401-467B1A01D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{2E148700-D9A2-4ED6-BAB3-37A3BCBB121F}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EA-4FB5-8401-467B1A01D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{4BD0DB1A-F5C5-4D17-9607-0277960E7E63}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EA-4FB5-8401-467B1A01D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{BA8AB835-0989-4EC4-80E9-31FF3BB40CCD}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EA-4FB5-8401-467B1A01D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{CCAAB906-09D9-4B80-B764-1DAF6857EBB3}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EA-4FB5-8401-467B1A01D5D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{A145DCDA-B4E5-4C14-AD49-E1E362D820A2}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EA-4FB5-8401-467B1A01D5D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{12C665D7-FF89-4F55-94F3-EE2A3050DEC7}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EA-4FB5-8401-467B1A01D5DF}"/>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{4F3E5EDA-6874-4753-9862-F822BDF05419}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EA-4FB5-8401-467B1A01D5DF}"/>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{7541A5D3-A5AC-49B1-94B4-04FEFE84547F}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EA-4FB5-8401-467B1A01D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2.9</c:v>
                </c:pt>
                <c:pt idx="16">
                  <c:v>2</c:v>
                </c:pt>
                <c:pt idx="24">
                  <c:v>1.1000000000000001</c:v>
                </c:pt>
                <c:pt idx="32">
                  <c:v>1.1000000000000001</c:v>
                </c:pt>
              </c:numCache>
            </c:numRef>
          </c:xVal>
          <c:yVal>
            <c:numRef>
              <c:f>公会計指標分析・財政指標組合せ分析表!$BP$73:$DC$73</c:f>
              <c:numCache>
                <c:formatCode>#,##0.0;"▲ "#,##0.0</c:formatCode>
                <c:ptCount val="40"/>
                <c:pt idx="24">
                  <c:v>23</c:v>
                </c:pt>
                <c:pt idx="32">
                  <c:v>15.3</c:v>
                </c:pt>
              </c:numCache>
            </c:numRef>
          </c:yVal>
          <c:smooth val="0"/>
          <c:extLst>
            <c:ext xmlns:c16="http://schemas.microsoft.com/office/drawing/2014/chart" uri="{C3380CC4-5D6E-409C-BE32-E72D297353CC}">
              <c16:uniqueId val="{00000009-4FEA-4FB5-8401-467B1A01D5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{D9DE2477-9BB7-4F8C-B6DB-D479A1FBEB4D}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EA-4FB5-8401-467B1A01D5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{3601646B-AF79-4CC4-A4AC-04285CCCA5D1}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EA-4FB5-8401-467B1A01D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{A2994B37-5A4C-4407-B850-8A4ECE9527F4}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EA-4FB5-8401-467B1A01D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{1B23C03D-280F-494A-A0EC-28D206035328}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EA-4FB5-8401-467B1A01D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{537DFBC3-B775-4A8C-AF5D-04E125DEB73B}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EA-4FB5-8401-467B1A01D5D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{4A0FFC9F-463E-4B01-8802-9892181933B6}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EA-4FB5-8401-467B1A01D5DF}"/>
                </c:ext>
              </c:extLst>
            </c:dLbl>
            <c:dLbl>
              <c:idx val="16"/>
              <c:layout>
                <c:manualLayout>
                  <c:x val="-2.2559824111598157E-2"/>
                  <c:y val="-5.7893071270978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{9F487655-F722-4005-BE08-1B18B2C0132A}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EA-4FB5-8401-467B1A01D5DF}"/>
                </c:ext>
              </c:extLst>
            </c:dLbl>
            <c:dLbl>
              <c:idx val="24"/>
              <c:layout>
                <c:manualLayout>
                  <c:x val="-4.0836159126623243E-2"/>
                  <c:y val="-6.69402229046097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{431408C4-C7AA-4CC6-B353-C9A036F10B28}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EA-4FB5-8401-467B1A01D5D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{99487D3D-0422-41AF-AB38-B79D85801E8D}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EA-4FB5-8401-467B1A01D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4FEA-4FB5-8401-467B1A01D5DF}"/>
            </c:ext>
          </c:extLst>
        </c:ser>
        <c:dLbls>
          <c:showLegendKey val="0"/>
          <c:showVal val="1"/>
          <c:showCatName val="0"/>
          <c:showSerName val="0"/>
          <c:showPercent val="0"/>
          <c:showBubbleSize val="0"/>
        </c:dLbls>
        <c:axId val="84219776"/>
        <c:axId val="84234240"/>
      </c:scatterChart>
      <c:valAx>
        <c:axId val="84219776"/>
        <c:scaling>
          <c:orientation val="minMax"/>
          <c:max val="10.4"/>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実質公債費比率の分子のうち、元利償還金等（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における比率が最も高い項目は元利償還金であり、小中学校の耐震改修等を進めてきたことにより、財源とした地方債の償還開始に伴い、平成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年度は前年度より</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2,800</a:t>
          </a:r>
          <a:r>
            <a:rPr kumimoji="1" lang="ja-JP" altLang="en-US" sz="1300">
              <a:latin typeface="ＭＳ ゴシック" pitchFamily="49" charset="-128"/>
              <a:ea typeface="ＭＳ ゴシック" pitchFamily="49" charset="-128"/>
            </a:rPr>
            <a:t>万円増加した。今後も、庁舎整備や学校給食共同調理場建替に係る借り入れの償還が控えており、財政推計において平成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末に地方債残高のピークを見込んでいることから、分子の増加傾向が続く。交付税算入される地方債の選定等はもちろんのこと、将来負担を抑制するために、地方債対象事業の慎重な見極め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年度決算について</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、学校給食共同調理場建替事業の施設整備費に係る債務負担行為の設定</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分を積算したが、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において、前年度の算定に積算の対象外（債務負担行為のうち履行完了前のもの）が含まれていたことが判明し</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た。この訂正により、左の表中、対象外</a:t>
          </a:r>
          <a:r>
            <a:rPr kumimoji="1" lang="ja-JP" altLang="en-US" sz="1150">
              <a:latin typeface="ＭＳ ゴシック" pitchFamily="49" charset="-128"/>
              <a:ea typeface="ＭＳ ゴシック" pitchFamily="49" charset="-128"/>
            </a:rPr>
            <a:t>分を控除して</a:t>
          </a:r>
          <a:r>
            <a:rPr kumimoji="1" lang="en-US" altLang="ja-JP" sz="1150">
              <a:latin typeface="ＭＳ ゴシック" pitchFamily="49" charset="-128"/>
              <a:ea typeface="ＭＳ ゴシック" pitchFamily="49" charset="-128"/>
            </a:rPr>
            <a:t>3,841</a:t>
          </a:r>
          <a:r>
            <a:rPr kumimoji="1" lang="ja-JP" altLang="en-US" sz="1150">
              <a:latin typeface="ＭＳ ゴシック" pitchFamily="49" charset="-128"/>
              <a:ea typeface="ＭＳ ゴシック" pitchFamily="49" charset="-128"/>
            </a:rPr>
            <a:t>を</a:t>
          </a:r>
          <a:r>
            <a:rPr kumimoji="1" lang="en-US" altLang="ja-JP" sz="1150">
              <a:latin typeface="ＭＳ ゴシック" pitchFamily="49" charset="-128"/>
              <a:ea typeface="ＭＳ ゴシック" pitchFamily="49" charset="-128"/>
            </a:rPr>
            <a:t>905</a:t>
          </a:r>
          <a:r>
            <a:rPr kumimoji="1" lang="ja-JP" altLang="en-US" sz="1150">
              <a:latin typeface="ＭＳ ゴシック" pitchFamily="49" charset="-128"/>
              <a:ea typeface="ＭＳ ゴシック" pitchFamily="49" charset="-128"/>
            </a:rPr>
            <a:t>とし、また、公営企業債等繰入見込額についても引用数値を訂正したことにより</a:t>
          </a:r>
          <a:r>
            <a:rPr kumimoji="1" lang="en-US" altLang="ja-JP" sz="1150">
              <a:latin typeface="ＭＳ ゴシック" pitchFamily="49" charset="-128"/>
              <a:ea typeface="ＭＳ ゴシック" pitchFamily="49" charset="-128"/>
            </a:rPr>
            <a:t>879</a:t>
          </a:r>
          <a:r>
            <a:rPr kumimoji="1" lang="ja-JP" altLang="en-US" sz="1150">
              <a:latin typeface="ＭＳ ゴシック" pitchFamily="49" charset="-128"/>
              <a:ea typeface="ＭＳ ゴシック" pitchFamily="49" charset="-128"/>
            </a:rPr>
            <a:t>を</a:t>
          </a:r>
          <a:r>
            <a:rPr kumimoji="1" lang="en-US" altLang="ja-JP" sz="1150">
              <a:latin typeface="ＭＳ ゴシック" pitchFamily="49" charset="-128"/>
              <a:ea typeface="ＭＳ ゴシック" pitchFamily="49" charset="-128"/>
            </a:rPr>
            <a:t>564</a:t>
          </a:r>
          <a:r>
            <a:rPr kumimoji="1" lang="ja-JP" altLang="en-US" sz="1150">
              <a:latin typeface="ＭＳ ゴシック" pitchFamily="49" charset="-128"/>
              <a:ea typeface="ＭＳ ゴシック" pitchFamily="49" charset="-128"/>
            </a:rPr>
            <a:t>とし、結果、分子は</a:t>
          </a:r>
          <a:r>
            <a:rPr kumimoji="1" lang="en-US" altLang="ja-JP" sz="1150">
              <a:latin typeface="ＭＳ ゴシック" pitchFamily="49" charset="-128"/>
              <a:ea typeface="ＭＳ ゴシック" pitchFamily="49" charset="-128"/>
            </a:rPr>
            <a:t>2,369</a:t>
          </a:r>
          <a:r>
            <a:rPr kumimoji="1" lang="ja-JP" altLang="en-US" sz="1150">
              <a:latin typeface="ＭＳ ゴシック" pitchFamily="49" charset="-128"/>
              <a:ea typeface="ＭＳ ゴシック" pitchFamily="49" charset="-128"/>
            </a:rPr>
            <a:t>から▲</a:t>
          </a:r>
          <a:r>
            <a:rPr kumimoji="1" lang="en-US" altLang="ja-JP" sz="1150">
              <a:latin typeface="ＭＳ ゴシック" pitchFamily="49" charset="-128"/>
              <a:ea typeface="ＭＳ ゴシック" pitchFamily="49" charset="-128"/>
            </a:rPr>
            <a:t>881</a:t>
          </a:r>
          <a:r>
            <a:rPr kumimoji="1" lang="ja-JP" altLang="en-US" sz="1150">
              <a:latin typeface="ＭＳ ゴシック" pitchFamily="49" charset="-128"/>
              <a:ea typeface="ＭＳ ゴシック" pitchFamily="49" charset="-128"/>
            </a:rPr>
            <a:t>となる。しかし、平成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は、庁舎整備等に係る借り入れに伴う地方債残高の増加並びに学校給食共同調理場建替及び冨士公園予定地取得に係る債務負担行為支出予定額の算入により、将来負担額の伸びが充当可能財源の伸びを上回り、分子に数値が現れた。</a:t>
          </a:r>
        </a:p>
        <a:p>
          <a:r>
            <a:rPr kumimoji="1" lang="ja-JP" altLang="en-US" sz="1150">
              <a:latin typeface="ＭＳ ゴシック" pitchFamily="49" charset="-128"/>
              <a:ea typeface="ＭＳ ゴシック" pitchFamily="49" charset="-128"/>
            </a:rPr>
            <a:t>　債務負担行為に基づく支出予定額は、学校給食共同調理場及び冨士公園予定地取得分について、それぞれ平成</a:t>
          </a:r>
          <a:r>
            <a:rPr kumimoji="1" lang="en-US" altLang="ja-JP" sz="1150">
              <a:latin typeface="ＭＳ ゴシック" pitchFamily="49" charset="-128"/>
              <a:ea typeface="ＭＳ ゴシック" pitchFamily="49" charset="-128"/>
            </a:rPr>
            <a:t>30</a:t>
          </a:r>
          <a:r>
            <a:rPr kumimoji="1" lang="ja-JP" altLang="en-US" sz="1150">
              <a:latin typeface="ＭＳ ゴシック" pitchFamily="49" charset="-128"/>
              <a:ea typeface="ＭＳ ゴシック" pitchFamily="49" charset="-128"/>
            </a:rPr>
            <a:t>年度及び平成</a:t>
          </a:r>
          <a:r>
            <a:rPr kumimoji="1" lang="en-US" altLang="ja-JP" sz="1150">
              <a:latin typeface="ＭＳ ゴシック" pitchFamily="49" charset="-128"/>
              <a:ea typeface="ＭＳ ゴシック" pitchFamily="49" charset="-128"/>
            </a:rPr>
            <a:t>33</a:t>
          </a:r>
          <a:r>
            <a:rPr kumimoji="1" lang="ja-JP" altLang="en-US" sz="1150">
              <a:latin typeface="ＭＳ ゴシック" pitchFamily="49" charset="-128"/>
              <a:ea typeface="ＭＳ ゴシック" pitchFamily="49" charset="-128"/>
            </a:rPr>
            <a:t>年度までの履行により減少に向かうが、今後は国庫補助を除いた額が地方債残高に影響し、平成</a:t>
          </a:r>
          <a:r>
            <a:rPr kumimoji="1" lang="en-US" altLang="ja-JP" sz="1150">
              <a:latin typeface="ＭＳ ゴシック" pitchFamily="49" charset="-128"/>
              <a:ea typeface="ＭＳ ゴシック" pitchFamily="49" charset="-128"/>
            </a:rPr>
            <a:t>33</a:t>
          </a:r>
          <a:r>
            <a:rPr kumimoji="1" lang="ja-JP" altLang="en-US" sz="1150">
              <a:latin typeface="ＭＳ ゴシック" pitchFamily="49" charset="-128"/>
              <a:ea typeface="ＭＳ ゴシック" pitchFamily="49" charset="-128"/>
            </a:rPr>
            <a:t>年度は財政推計において地方債残高のピークと見込んでいることから、新たな地方債対象事業の慎重な見極めが必要である。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額の増加の理由は、主に、千葉ニュータウン事業に係る白井市道等整備基金について、千葉ニュータウン事業の完了に伴い、未施工の道路等に係る千葉県等からの負担金を積み立てるものであるが、予定箇所に係る工事時期が未だ決定していないこと及び新たな対象箇所に係る負担金を収入して積み立てたことによる。また、基金全体において半数以上の割合を占める財政調整基金について、実質収支により積み増しができたことも影響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しかし、社会福祉事業推進基金については、基金対象事業における対象者の増等に伴い取り崩し額が増加する一方、積み立ての財源がないことから、基金残高が減少傾向である。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財政調整基金については、行政経営指針により第５次総合計画の前期基本計画及び後期基本計画の最終年度である、平成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年度末及び平成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年度末のいずれにおいても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目標としている。この目標の達成とあわせて、特に、今後、個別施設計画に基づく施設の長寿命化等に係る経費の増加に対応するための財源となる公共施設整備保全基金や、財源としているサービスの対象者の増加により取崩額が増加している社会福祉事業推進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年度決算の状況を分析し、計画的な積み立てについて検討する必要がある。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また、基金の効率的な運用についても検討を進めていく。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の整備及び保全。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・社会福祉事業推進基金：住民の保健福祉の増進を図り、社会福祉事業を強化推進するため（心身障害者通所助成、福祉タクシー助成などの事業）。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・千葉ニュータウン事業に係る白井市道等整備基金：新たな対象箇所に係る負担金を収入して積み立てたことによる増加。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・公共施設整備保全基金：庁舎整備事業等の財源として取り崩したことによる減少。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・まちづくり寄附金基金：当該年度に受け入れた寄附金の増加による。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については、今後策定する公共施設の個別施設計画の実施に伴い需要が増加することから、計画的な積み立てを進めていく必要がある。社会福祉事業推進基金については、基金を財源として実施しているサービスの対象者が増加していることから、対象となるサービスの見直しや新たな財源の確保に向けて検討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年度決算の状況を分析し、将来必要となる対象経費の額により、基金の計画的な積み立てについて検討していく。また、基金の効率的な運用についても検討を進めていく。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資金繰りの面から取り崩しを行っているが、前年度の実質収支に応じた積み立てにより、増減がある。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年度末に定めた行政経営指針において、第５次総合計画前期基本計画の最終年度である平成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これらの新たな課題に対応し、かつ、目標数値を達成するため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月に策定した財政推計と今後の決算の状況を分析し、見込みの予算規模に対する基金繰入額の算定方法を検討していく必要がある。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基金の活用を行っていないことから、金額に増減はない。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白井市は、有形固定資産減価償却率が類似団体を大きく下回り、また、平成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て若干の改善がみられる。これは、庁舎建替及び小中学校の大規模改修を他自治体より先行して実施していることに起因する。今後、学校給食共同調理場の建替があるため、さらに減価償却率が下がるが、一方で、老朽化の進んだ建物もあ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年度策定の公共施設等総合管理計画及び今後に策定する個別施設計画に基づいて、施設の適切かつ計画的な維持管理をする必要がある。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9" name="直線コネクタ 68"/>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0"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1" name="直線コネクタ 70"/>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2"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3" name="直線コネクタ 72"/>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4"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5" name="フローチャート: 判断 74"/>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6" name="フローチャート: 判断 75"/>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7" name="フローチャート: 判断 76"/>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85" name="楕円 84"/>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158841</xdr:rowOff>
    </xdr:to>
    <xdr:cxnSp macro="">
      <xdr:nvCxnSpPr>
        <xdr:cNvPr id="86" name="直線コネクタ 85"/>
        <xdr:cNvCxnSpPr/>
      </xdr:nvCxnSpPr>
      <xdr:spPr>
        <a:xfrm>
          <a:off x="4051300" y="621447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7"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8"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89" name="n_1mainValue有形固定資産減価償却率"/>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白井市は、債務償還可能年数は類似団体と同程度であるが、平成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年度に学校給食共同調理場の建替に係る多額の地方債をしていることから、債務償還可能年数の上昇が見込まれる。平成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年度に策定した行政経営指針に基づいて、借入残高の圧縮に努めるとともに特に交付税措置のない地方債の新規発行を抑制することで、債務償還可能年数の改善に取り組む必要がある。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32" name="楕円 131"/>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38147</xdr:rowOff>
    </xdr:from>
    <xdr:ext cx="340478" cy="259045"/>
    <xdr:sp macro="" textlink="">
      <xdr:nvSpPr>
        <xdr:cNvPr id="133" name="債務償還可能年数該当値テキスト"/>
        <xdr:cNvSpPr txBox="1"/>
      </xdr:nvSpPr>
      <xdr:spPr>
        <a:xfrm>
          <a:off x="14846300" y="6124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1" name="楕円 70"/>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33218</xdr:rowOff>
    </xdr:from>
    <xdr:ext cx="405111" cy="259045"/>
    <xdr:sp macro="" textlink="">
      <xdr:nvSpPr>
        <xdr:cNvPr id="72" name="【道路】&#10;有形固定資産減価償却率該当値テキスト"/>
        <xdr:cNvSpPr txBox="1"/>
      </xdr:nvSpPr>
      <xdr:spPr>
        <a:xfrm>
          <a:off x="4673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3" name="楕円 72"/>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38</xdr:row>
      <xdr:rowOff>136616</xdr:rowOff>
    </xdr:to>
    <xdr:cxnSp macro="">
      <xdr:nvCxnSpPr>
        <xdr:cNvPr id="74" name="直線コネクタ 73"/>
        <xdr:cNvCxnSpPr/>
      </xdr:nvCxnSpPr>
      <xdr:spPr>
        <a:xfrm flipV="1">
          <a:off x="3797300" y="66206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77" name="n_1mainValue【道路】&#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139749</xdr:rowOff>
    </xdr:from>
    <xdr:to>
      <xdr:col>55</xdr:col>
      <xdr:colOff>50800</xdr:colOff>
      <xdr:row>42</xdr:row>
      <xdr:rowOff>69899</xdr:rowOff>
    </xdr:to>
    <xdr:sp macro="" textlink="">
      <xdr:nvSpPr>
        <xdr:cNvPr id="117" name="楕円 116"/>
        <xdr:cNvSpPr/>
      </xdr:nvSpPr>
      <xdr:spPr>
        <a:xfrm>
          <a:off x="10426700" y="71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54676</xdr:rowOff>
    </xdr:from>
    <xdr:ext cx="469744" cy="259045"/>
    <xdr:sp macro="" textlink="">
      <xdr:nvSpPr>
        <xdr:cNvPr id="118" name="【道路】&#10;一人当たり延長該当値テキスト"/>
        <xdr:cNvSpPr txBox="1"/>
      </xdr:nvSpPr>
      <xdr:spPr>
        <a:xfrm>
          <a:off x="10515600" y="708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139096</xdr:rowOff>
    </xdr:from>
    <xdr:to>
      <xdr:col>50</xdr:col>
      <xdr:colOff>165100</xdr:colOff>
      <xdr:row>42</xdr:row>
      <xdr:rowOff>69246</xdr:rowOff>
    </xdr:to>
    <xdr:sp macro="" textlink="">
      <xdr:nvSpPr>
        <xdr:cNvPr id="119" name="楕円 118"/>
        <xdr:cNvSpPr/>
      </xdr:nvSpPr>
      <xdr:spPr>
        <a:xfrm>
          <a:off x="9588500" y="71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18446</xdr:rowOff>
    </xdr:from>
    <xdr:to>
      <xdr:col>55</xdr:col>
      <xdr:colOff>0</xdr:colOff>
      <xdr:row>42</xdr:row>
      <xdr:rowOff>19099</xdr:rowOff>
    </xdr:to>
    <xdr:cxnSp macro="">
      <xdr:nvCxnSpPr>
        <xdr:cNvPr id="120" name="直線コネクタ 119"/>
        <xdr:cNvCxnSpPr/>
      </xdr:nvCxnSpPr>
      <xdr:spPr>
        <a:xfrm>
          <a:off x="9639300" y="721934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60373</xdr:rowOff>
    </xdr:from>
    <xdr:ext cx="469744" cy="259045"/>
    <xdr:sp macro="" textlink="">
      <xdr:nvSpPr>
        <xdr:cNvPr id="123" name="n_1mainValue【道路】&#10;一人当たり延長"/>
        <xdr:cNvSpPr txBox="1"/>
      </xdr:nvSpPr>
      <xdr:spPr>
        <a:xfrm>
          <a:off x="9391727" y="726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63" name="楕円 162"/>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4734</xdr:rowOff>
    </xdr:from>
    <xdr:ext cx="405111" cy="259045"/>
    <xdr:sp macro="" textlink="">
      <xdr:nvSpPr>
        <xdr:cNvPr id="164" name="【橋りょう・トンネル】&#10;有形固定資産減価償却率該当値テキスト"/>
        <xdr:cNvSpPr txBox="1"/>
      </xdr:nvSpPr>
      <xdr:spPr>
        <a:xfrm>
          <a:off x="4673600" y="994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65" name="楕円 164"/>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40822</xdr:rowOff>
    </xdr:to>
    <xdr:cxnSp macro="">
      <xdr:nvCxnSpPr>
        <xdr:cNvPr id="166" name="直線コネクタ 165"/>
        <xdr:cNvCxnSpPr/>
      </xdr:nvCxnSpPr>
      <xdr:spPr>
        <a:xfrm flipV="1">
          <a:off x="3797300" y="1014820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69"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55978</xdr:rowOff>
    </xdr:from>
    <xdr:to>
      <xdr:col>55</xdr:col>
      <xdr:colOff>50800</xdr:colOff>
      <xdr:row>63</xdr:row>
      <xdr:rowOff>157578</xdr:rowOff>
    </xdr:to>
    <xdr:sp macro="" textlink="">
      <xdr:nvSpPr>
        <xdr:cNvPr id="207" name="楕円 206"/>
        <xdr:cNvSpPr/>
      </xdr:nvSpPr>
      <xdr:spPr>
        <a:xfrm>
          <a:off x="10426700" y="10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78855</xdr:rowOff>
    </xdr:from>
    <xdr:ext cx="599010" cy="259045"/>
    <xdr:sp macro="" textlink="">
      <xdr:nvSpPr>
        <xdr:cNvPr id="208" name="【橋りょう・トンネル】&#10;一人当たり有形固定資産（償却資産）額該当値テキスト"/>
        <xdr:cNvSpPr txBox="1"/>
      </xdr:nvSpPr>
      <xdr:spPr>
        <a:xfrm>
          <a:off x="10515600" y="1070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57941</xdr:rowOff>
    </xdr:from>
    <xdr:to>
      <xdr:col>50</xdr:col>
      <xdr:colOff>165100</xdr:colOff>
      <xdr:row>63</xdr:row>
      <xdr:rowOff>159541</xdr:rowOff>
    </xdr:to>
    <xdr:sp macro="" textlink="">
      <xdr:nvSpPr>
        <xdr:cNvPr id="209" name="楕円 208"/>
        <xdr:cNvSpPr/>
      </xdr:nvSpPr>
      <xdr:spPr>
        <a:xfrm>
          <a:off x="9588500" y="108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106778</xdr:rowOff>
    </xdr:from>
    <xdr:to>
      <xdr:col>55</xdr:col>
      <xdr:colOff>0</xdr:colOff>
      <xdr:row>63</xdr:row>
      <xdr:rowOff>108741</xdr:rowOff>
    </xdr:to>
    <xdr:cxnSp macro="">
      <xdr:nvCxnSpPr>
        <xdr:cNvPr id="210" name="直線コネクタ 209"/>
        <xdr:cNvCxnSpPr/>
      </xdr:nvCxnSpPr>
      <xdr:spPr>
        <a:xfrm flipV="1">
          <a:off x="9639300" y="10908128"/>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1"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4618</xdr:rowOff>
    </xdr:from>
    <xdr:ext cx="599010" cy="259045"/>
    <xdr:sp macro="" textlink="">
      <xdr:nvSpPr>
        <xdr:cNvPr id="213" name="n_1mainValue【橋りょう・トンネル】&#10;一人当たり有形固定資産（償却資産）額"/>
        <xdr:cNvSpPr txBox="1"/>
      </xdr:nvSpPr>
      <xdr:spPr>
        <a:xfrm>
          <a:off x="9327095" y="106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70" name="直線コネクタ 26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7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72" name="直線コネクタ 27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7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74" name="直線コネクタ 27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75"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76" name="フローチャート: 判断 27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77" name="フローチャート: 判断 27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78" name="フローチャート: 判断 27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76835</xdr:rowOff>
    </xdr:from>
    <xdr:to>
      <xdr:col>85</xdr:col>
      <xdr:colOff>177800</xdr:colOff>
      <xdr:row>42</xdr:row>
      <xdr:rowOff>6985</xdr:rowOff>
    </xdr:to>
    <xdr:sp macro="" textlink="">
      <xdr:nvSpPr>
        <xdr:cNvPr id="284" name="楕円 283"/>
        <xdr:cNvSpPr/>
      </xdr:nvSpPr>
      <xdr:spPr>
        <a:xfrm>
          <a:off x="16268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163212</xdr:rowOff>
    </xdr:from>
    <xdr:ext cx="405111" cy="259045"/>
    <xdr:sp macro="" textlink="">
      <xdr:nvSpPr>
        <xdr:cNvPr id="285" name="【認定こども園・幼稚園・保育所】&#10;有形固定資産減価償却率該当値テキスト"/>
        <xdr:cNvSpPr txBox="1"/>
      </xdr:nvSpPr>
      <xdr:spPr>
        <a:xfrm>
          <a:off x="16357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286" name="楕円 285"/>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41</xdr:row>
      <xdr:rowOff>167640</xdr:rowOff>
    </xdr:to>
    <xdr:cxnSp macro="">
      <xdr:nvCxnSpPr>
        <xdr:cNvPr id="287" name="直線コネクタ 286"/>
        <xdr:cNvCxnSpPr/>
      </xdr:nvCxnSpPr>
      <xdr:spPr>
        <a:xfrm flipV="1">
          <a:off x="15481300" y="7157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28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28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290"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1" name="直線コネクタ 3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2" name="テキスト ボックス 3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3" name="直線コネクタ 3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4" name="テキスト ボックス 3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5" name="直線コネクタ 3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6" name="テキスト ボックス 3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7" name="直線コネクタ 3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8" name="テキスト ボックス 3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12" name="直線コネクタ 31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4" name="直線コネクタ 31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1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16" name="直線コネクタ 31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17"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18" name="フローチャート: 判断 31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9" name="フローチャート: 判断 31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20" name="フローチャート: 判断 31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26" name="楕円 325"/>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327" name="【認定こども園・幼稚園・保育所】&#10;一人当たり面積該当値テキスト"/>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328" name="楕円 327"/>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329" name="直線コネクタ 328"/>
        <xdr:cNvCxnSpPr/>
      </xdr:nvCxnSpPr>
      <xdr:spPr>
        <a:xfrm>
          <a:off x="21323300" y="684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3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3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332" name="n_1mainValue【認定こども園・幼稚園・保育所】&#10;一人当たり面積"/>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57" name="直線コネクタ 356"/>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58"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59" name="直線コネクタ 358"/>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60"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61" name="直線コネクタ 360"/>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62"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63" name="フローチャート: 判断 362"/>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65" name="フローチャート: 判断 364"/>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371" name="楕円 370"/>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372" name="【学校施設】&#10;有形固定資産減価償却率該当値テキスト"/>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373" name="楕円 372"/>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102870</xdr:rowOff>
    </xdr:to>
    <xdr:cxnSp macro="">
      <xdr:nvCxnSpPr>
        <xdr:cNvPr id="374" name="直線コネクタ 373"/>
        <xdr:cNvCxnSpPr/>
      </xdr:nvCxnSpPr>
      <xdr:spPr>
        <a:xfrm flipV="1">
          <a:off x="15481300" y="1035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7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377"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00" name="直線コネクタ 399"/>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1"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02" name="直線コネクタ 401"/>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03"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04" name="直線コネクタ 403"/>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05"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06" name="フローチャート: 判断 405"/>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07" name="フローチャート: 判断 406"/>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08" name="フローチャート: 判断 407"/>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81331</xdr:rowOff>
    </xdr:from>
    <xdr:to>
      <xdr:col>116</xdr:col>
      <xdr:colOff>114300</xdr:colOff>
      <xdr:row>63</xdr:row>
      <xdr:rowOff>11481</xdr:rowOff>
    </xdr:to>
    <xdr:sp macro="" textlink="">
      <xdr:nvSpPr>
        <xdr:cNvPr id="414" name="楕円 413"/>
        <xdr:cNvSpPr/>
      </xdr:nvSpPr>
      <xdr:spPr>
        <a:xfrm>
          <a:off x="221107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104208</xdr:rowOff>
    </xdr:from>
    <xdr:ext cx="469744" cy="259045"/>
    <xdr:sp macro="" textlink="">
      <xdr:nvSpPr>
        <xdr:cNvPr id="415" name="【学校施設】&#10;一人当たり面積該当値テキスト"/>
        <xdr:cNvSpPr txBox="1"/>
      </xdr:nvSpPr>
      <xdr:spPr>
        <a:xfrm>
          <a:off x="22199600" y="105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76759</xdr:rowOff>
    </xdr:from>
    <xdr:to>
      <xdr:col>112</xdr:col>
      <xdr:colOff>38100</xdr:colOff>
      <xdr:row>63</xdr:row>
      <xdr:rowOff>6909</xdr:rowOff>
    </xdr:to>
    <xdr:sp macro="" textlink="">
      <xdr:nvSpPr>
        <xdr:cNvPr id="416" name="楕円 415"/>
        <xdr:cNvSpPr/>
      </xdr:nvSpPr>
      <xdr:spPr>
        <a:xfrm>
          <a:off x="21272500" y="107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127559</xdr:rowOff>
    </xdr:from>
    <xdr:to>
      <xdr:col>116</xdr:col>
      <xdr:colOff>63500</xdr:colOff>
      <xdr:row>62</xdr:row>
      <xdr:rowOff>132131</xdr:rowOff>
    </xdr:to>
    <xdr:cxnSp macro="">
      <xdr:nvCxnSpPr>
        <xdr:cNvPr id="417" name="直線コネクタ 416"/>
        <xdr:cNvCxnSpPr/>
      </xdr:nvCxnSpPr>
      <xdr:spPr>
        <a:xfrm>
          <a:off x="21323300" y="107574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1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23436</xdr:rowOff>
    </xdr:from>
    <xdr:ext cx="469744" cy="259045"/>
    <xdr:sp macro="" textlink="">
      <xdr:nvSpPr>
        <xdr:cNvPr id="420" name="n_1mainValue【学校施設】&#10;一人当たり面積"/>
        <xdr:cNvSpPr txBox="1"/>
      </xdr:nvSpPr>
      <xdr:spPr>
        <a:xfrm>
          <a:off x="21075727" y="104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45" name="直線コネクタ 444"/>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46"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47" name="直線コネクタ 446"/>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0"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1" name="フローチャート: 判断 45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52" name="フローチャート: 判断 451"/>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53" name="フローチャート: 判断 452"/>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459" name="楕円 458"/>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29227</xdr:rowOff>
    </xdr:from>
    <xdr:ext cx="405111" cy="259045"/>
    <xdr:sp macro="" textlink="">
      <xdr:nvSpPr>
        <xdr:cNvPr id="460" name="【児童館】&#10;有形固定資産減価償却率該当値テキスト"/>
        <xdr:cNvSpPr txBox="1"/>
      </xdr:nvSpPr>
      <xdr:spPr>
        <a:xfrm>
          <a:off x="16357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461" name="楕円 460"/>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76200</xdr:rowOff>
    </xdr:to>
    <xdr:cxnSp macro="">
      <xdr:nvCxnSpPr>
        <xdr:cNvPr id="462" name="直線コネクタ 461"/>
        <xdr:cNvCxnSpPr/>
      </xdr:nvCxnSpPr>
      <xdr:spPr>
        <a:xfrm flipV="1">
          <a:off x="15481300" y="1411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463"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64"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143527</xdr:rowOff>
    </xdr:from>
    <xdr:ext cx="405111" cy="259045"/>
    <xdr:sp macro="" textlink="">
      <xdr:nvSpPr>
        <xdr:cNvPr id="465" name="n_1mainValue【児童館】&#10;有形固定資産減価償却率"/>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6" name="直線コネクタ 4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7" name="テキスト ボックス 4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8" name="直線コネクタ 4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9" name="テキスト ボックス 4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0" name="直線コネクタ 4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1" name="テキスト ボックス 4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2" name="直線コネクタ 4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3" name="テキスト ボックス 4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4" name="直線コネクタ 4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5" name="テキスト ボックス 4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6" name="直線コネクタ 4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7" name="テキスト ボックス 4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491" name="直線コネクタ 490"/>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49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493" name="直線コネクタ 49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9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95" name="直線コネクタ 49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496"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97" name="フローチャート: 判断 496"/>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498" name="フローチャート: 判断 497"/>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499" name="フローチャート: 判断 498"/>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505" name="楕円 504"/>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42834</xdr:rowOff>
    </xdr:from>
    <xdr:ext cx="469744" cy="259045"/>
    <xdr:sp macro="" textlink="">
      <xdr:nvSpPr>
        <xdr:cNvPr id="506" name="【児童館】&#10;一人当たり面積該当値テキスト"/>
        <xdr:cNvSpPr txBox="1"/>
      </xdr:nvSpPr>
      <xdr:spPr>
        <a:xfrm>
          <a:off x="221996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507" name="楕円 506"/>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70757</xdr:rowOff>
    </xdr:to>
    <xdr:cxnSp macro="">
      <xdr:nvCxnSpPr>
        <xdr:cNvPr id="508" name="直線コネクタ 507"/>
        <xdr:cNvCxnSpPr/>
      </xdr:nvCxnSpPr>
      <xdr:spPr>
        <a:xfrm>
          <a:off x="21323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09"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1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138084</xdr:rowOff>
    </xdr:from>
    <xdr:ext cx="469744" cy="259045"/>
    <xdr:sp macro="" textlink="">
      <xdr:nvSpPr>
        <xdr:cNvPr id="511" name="n_1main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2" name="テキスト ボックス 5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3" name="直線コネクタ 5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4" name="テキスト ボックス 5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5" name="直線コネクタ 5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6" name="テキスト ボックス 5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7" name="直線コネクタ 5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8" name="テキスト ボックス 5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9" name="直線コネクタ 5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0" name="テキスト ボックス 5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1" name="直線コネクタ 5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2" name="テキスト ボックス 5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6" name="直線コネクタ 53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8" name="直線コネクタ 53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541"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42" name="フローチャート: 判断 54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43" name="フローチャート: 判断 54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4" name="フローチャート: 判断 54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550" name="楕円 549"/>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551" name="【公民館】&#10;有形固定資産減価償却率該当値テキスト"/>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552" name="楕円 551"/>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43814</xdr:rowOff>
    </xdr:to>
    <xdr:cxnSp macro="">
      <xdr:nvCxnSpPr>
        <xdr:cNvPr id="553" name="直線コネクタ 552"/>
        <xdr:cNvCxnSpPr/>
      </xdr:nvCxnSpPr>
      <xdr:spPr>
        <a:xfrm flipV="1">
          <a:off x="15481300" y="180193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54"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5"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556" name="n_1mainValue【公民館】&#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82" name="直線コネクタ 58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4" name="直線コネクタ 5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6" name="直線コネクタ 58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87"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8" name="フローチャート: 判断 58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9" name="フローチャート: 判断 58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90" name="フローチャート: 判断 58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596" name="楕円 59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597" name="【公民館】&#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598" name="楕円 59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599" name="直線コネクタ 598"/>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0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0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02"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白井市はほとんどの類型において、有形固定資産減価償却率は類似団体平均と同等、あるいは下回っているが、特に大きく下回っている項目は、認定こども園・幼稚園・保育所及び道路である。認定こども園・幼稚園・保育所については、市内の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園が該当しているが、最も古い保育園であっても耐用年数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年のうち</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しか経過しておらず、また園児数の増等に伴い増改築を行っていることから、他団体に比べて大きく下回った。今後については、少子高齢化の進展に伴い園児数が減少していくことが見込まれているため、施設の統廃合及び転用も視野に入れながら、個別施設計画の策定を行ったうえで施設の在り方を検討するとともに適切な維持管理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また道路については、類似団体平均に比べて取得が新しいため有形固定資産減価償却率が低いが、交通量等の多い道路は劣化が見られ修繕等が必要となっていることから、平成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年度に策定した舗装修繕計画及び附属物修繕計画に基づいて適切かつ計画的な維持管理な修繕に取り組む必要がある。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1" name="楕円 70"/>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2" name="【図書館】&#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3" name="楕円 72"/>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51707</xdr:rowOff>
    </xdr:to>
    <xdr:cxnSp macro="">
      <xdr:nvCxnSpPr>
        <xdr:cNvPr id="74" name="直線コネクタ 73"/>
        <xdr:cNvCxnSpPr/>
      </xdr:nvCxnSpPr>
      <xdr:spPr>
        <a:xfrm flipV="1">
          <a:off x="3797300" y="65357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93634</xdr:rowOff>
    </xdr:from>
    <xdr:ext cx="405111" cy="259045"/>
    <xdr:sp macro="" textlink="">
      <xdr:nvSpPr>
        <xdr:cNvPr id="77" name="n_1mainValue【図書館】&#10;有形固定資産減価償却率"/>
        <xdr:cNvSpPr txBox="1"/>
      </xdr:nvSpPr>
      <xdr:spPr>
        <a:xfrm>
          <a:off x="3582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15" name="楕円 114"/>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16"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17" name="楕円 116"/>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18" name="直線コネクタ 117"/>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21"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61" name="楕円 160"/>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8000</xdr:rowOff>
    </xdr:from>
    <xdr:ext cx="405111" cy="259045"/>
    <xdr:sp macro="" textlink="">
      <xdr:nvSpPr>
        <xdr:cNvPr id="162" name="【体育館・プール】&#10;有形固定資産減価償却率該当値テキスト"/>
        <xdr:cNvSpPr txBox="1"/>
      </xdr:nvSpPr>
      <xdr:spPr>
        <a:xfrm>
          <a:off x="4673600" y="960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138612</xdr:rowOff>
    </xdr:from>
    <xdr:to>
      <xdr:col>20</xdr:col>
      <xdr:colOff>38100</xdr:colOff>
      <xdr:row>57</xdr:row>
      <xdr:rowOff>68762</xdr:rowOff>
    </xdr:to>
    <xdr:sp macro="" textlink="">
      <xdr:nvSpPr>
        <xdr:cNvPr id="163" name="楕円 162"/>
        <xdr:cNvSpPr/>
      </xdr:nvSpPr>
      <xdr:spPr>
        <a:xfrm>
          <a:off x="3746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17962</xdr:rowOff>
    </xdr:from>
    <xdr:to>
      <xdr:col>24</xdr:col>
      <xdr:colOff>63500</xdr:colOff>
      <xdr:row>57</xdr:row>
      <xdr:rowOff>35923</xdr:rowOff>
    </xdr:to>
    <xdr:cxnSp macro="">
      <xdr:nvCxnSpPr>
        <xdr:cNvPr id="164" name="直線コネクタ 163"/>
        <xdr:cNvCxnSpPr/>
      </xdr:nvCxnSpPr>
      <xdr:spPr>
        <a:xfrm>
          <a:off x="3797300" y="97906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85289</xdr:rowOff>
    </xdr:from>
    <xdr:ext cx="405111" cy="259045"/>
    <xdr:sp macro="" textlink="">
      <xdr:nvSpPr>
        <xdr:cNvPr id="167" name="n_1mainValue【体育館・プール】&#10;有形固定資産減価償却率"/>
        <xdr:cNvSpPr txBox="1"/>
      </xdr:nvSpPr>
      <xdr:spPr>
        <a:xfrm>
          <a:off x="3582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154991</xdr:rowOff>
    </xdr:from>
    <xdr:to>
      <xdr:col>54</xdr:col>
      <xdr:colOff>189865</xdr:colOff>
      <xdr:row>63</xdr:row>
      <xdr:rowOff>164135</xdr:rowOff>
    </xdr:to>
    <xdr:cxnSp macro="">
      <xdr:nvCxnSpPr>
        <xdr:cNvPr id="189" name="直線コネクタ 188"/>
        <xdr:cNvCxnSpPr/>
      </xdr:nvCxnSpPr>
      <xdr:spPr>
        <a:xfrm flipV="1">
          <a:off x="10476865" y="10784891"/>
          <a:ext cx="0" cy="18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90"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91" name="直線コネクタ 190"/>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101668</xdr:rowOff>
    </xdr:from>
    <xdr:ext cx="469744" cy="259045"/>
    <xdr:sp macro="" textlink="">
      <xdr:nvSpPr>
        <xdr:cNvPr id="192" name="【体育館・プール】&#10;一人当たり面積最大値テキスト"/>
        <xdr:cNvSpPr txBox="1"/>
      </xdr:nvSpPr>
      <xdr:spPr>
        <a:xfrm>
          <a:off x="10515600" y="105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154991</xdr:rowOff>
    </xdr:from>
    <xdr:to>
      <xdr:col>55</xdr:col>
      <xdr:colOff>88900</xdr:colOff>
      <xdr:row>62</xdr:row>
      <xdr:rowOff>154991</xdr:rowOff>
    </xdr:to>
    <xdr:cxnSp macro="">
      <xdr:nvCxnSpPr>
        <xdr:cNvPr id="193" name="直線コネクタ 192"/>
        <xdr:cNvCxnSpPr/>
      </xdr:nvCxnSpPr>
      <xdr:spPr>
        <a:xfrm>
          <a:off x="10388600" y="1078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34155</xdr:rowOff>
    </xdr:from>
    <xdr:ext cx="469744" cy="259045"/>
    <xdr:sp macro="" textlink="">
      <xdr:nvSpPr>
        <xdr:cNvPr id="194" name="【体育館・プール】&#10;一人当たり面積平均値テキスト"/>
        <xdr:cNvSpPr txBox="1"/>
      </xdr:nvSpPr>
      <xdr:spPr>
        <a:xfrm>
          <a:off x="10515600" y="10835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55728</xdr:rowOff>
    </xdr:from>
    <xdr:to>
      <xdr:col>55</xdr:col>
      <xdr:colOff>50800</xdr:colOff>
      <xdr:row>63</xdr:row>
      <xdr:rowOff>157328</xdr:rowOff>
    </xdr:to>
    <xdr:sp macro="" textlink="">
      <xdr:nvSpPr>
        <xdr:cNvPr id="195" name="フローチャート: 判断 194"/>
        <xdr:cNvSpPr/>
      </xdr:nvSpPr>
      <xdr:spPr>
        <a:xfrm>
          <a:off x="10426700" y="108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39268</xdr:rowOff>
    </xdr:from>
    <xdr:to>
      <xdr:col>50</xdr:col>
      <xdr:colOff>165100</xdr:colOff>
      <xdr:row>63</xdr:row>
      <xdr:rowOff>140868</xdr:rowOff>
    </xdr:to>
    <xdr:sp macro="" textlink="">
      <xdr:nvSpPr>
        <xdr:cNvPr id="196" name="フローチャート: 判断 195"/>
        <xdr:cNvSpPr/>
      </xdr:nvSpPr>
      <xdr:spPr>
        <a:xfrm>
          <a:off x="9588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58014</xdr:rowOff>
    </xdr:from>
    <xdr:to>
      <xdr:col>46</xdr:col>
      <xdr:colOff>38100</xdr:colOff>
      <xdr:row>63</xdr:row>
      <xdr:rowOff>159614</xdr:rowOff>
    </xdr:to>
    <xdr:sp macro="" textlink="">
      <xdr:nvSpPr>
        <xdr:cNvPr id="197" name="フローチャート: 判断 196"/>
        <xdr:cNvSpPr/>
      </xdr:nvSpPr>
      <xdr:spPr>
        <a:xfrm>
          <a:off x="8699500" y="108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154025</xdr:rowOff>
    </xdr:from>
    <xdr:to>
      <xdr:col>55</xdr:col>
      <xdr:colOff>50800</xdr:colOff>
      <xdr:row>63</xdr:row>
      <xdr:rowOff>84175</xdr:rowOff>
    </xdr:to>
    <xdr:sp macro="" textlink="">
      <xdr:nvSpPr>
        <xdr:cNvPr id="203" name="楕円 202"/>
        <xdr:cNvSpPr/>
      </xdr:nvSpPr>
      <xdr:spPr>
        <a:xfrm>
          <a:off x="10426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68952</xdr:rowOff>
    </xdr:from>
    <xdr:ext cx="469744" cy="259045"/>
    <xdr:sp macro="" textlink="">
      <xdr:nvSpPr>
        <xdr:cNvPr id="204" name="【体育館・プール】&#10;一人当たり面積該当値テキスト"/>
        <xdr:cNvSpPr txBox="1"/>
      </xdr:nvSpPr>
      <xdr:spPr>
        <a:xfrm>
          <a:off x="10515600" y="1069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104648</xdr:rowOff>
    </xdr:from>
    <xdr:to>
      <xdr:col>50</xdr:col>
      <xdr:colOff>165100</xdr:colOff>
      <xdr:row>56</xdr:row>
      <xdr:rowOff>34798</xdr:rowOff>
    </xdr:to>
    <xdr:sp macro="" textlink="">
      <xdr:nvSpPr>
        <xdr:cNvPr id="205" name="楕円 204"/>
        <xdr:cNvSpPr/>
      </xdr:nvSpPr>
      <xdr:spPr>
        <a:xfrm>
          <a:off x="9588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155448</xdr:rowOff>
    </xdr:from>
    <xdr:to>
      <xdr:col>55</xdr:col>
      <xdr:colOff>0</xdr:colOff>
      <xdr:row>63</xdr:row>
      <xdr:rowOff>33375</xdr:rowOff>
    </xdr:to>
    <xdr:cxnSp macro="">
      <xdr:nvCxnSpPr>
        <xdr:cNvPr id="206" name="直線コネクタ 205"/>
        <xdr:cNvCxnSpPr/>
      </xdr:nvCxnSpPr>
      <xdr:spPr>
        <a:xfrm>
          <a:off x="9639300" y="9585198"/>
          <a:ext cx="838200" cy="12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131995</xdr:rowOff>
    </xdr:from>
    <xdr:ext cx="469744" cy="259045"/>
    <xdr:sp macro="" textlink="">
      <xdr:nvSpPr>
        <xdr:cNvPr id="207" name="n_1aveValue【体育館・プール】&#10;一人当たり面積"/>
        <xdr:cNvSpPr txBox="1"/>
      </xdr:nvSpPr>
      <xdr:spPr>
        <a:xfrm>
          <a:off x="9391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4691</xdr:rowOff>
    </xdr:from>
    <xdr:ext cx="469744" cy="259045"/>
    <xdr:sp macro="" textlink="">
      <xdr:nvSpPr>
        <xdr:cNvPr id="208" name="n_2aveValue【体育館・プール】&#10;一人当たり面積"/>
        <xdr:cNvSpPr txBox="1"/>
      </xdr:nvSpPr>
      <xdr:spPr>
        <a:xfrm>
          <a:off x="8515427"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51325</xdr:rowOff>
    </xdr:from>
    <xdr:ext cx="469744" cy="259045"/>
    <xdr:sp macro="" textlink="">
      <xdr:nvSpPr>
        <xdr:cNvPr id="209" name="n_1mainValue【体育館・プール】&#10;一人当たり面積"/>
        <xdr:cNvSpPr txBox="1"/>
      </xdr:nvSpPr>
      <xdr:spPr>
        <a:xfrm>
          <a:off x="9391727" y="930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4" name="直線コネクタ 23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6" name="直線コネクタ 23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39"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0" name="フローチャート: 判断 23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1" name="フローチャート: 判断 24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2" name="フローチャート: 判断 241"/>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48" name="楕円 247"/>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49" name="【福祉施設】&#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50" name="楕円 249"/>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133350</xdr:rowOff>
    </xdr:to>
    <xdr:cxnSp macro="">
      <xdr:nvCxnSpPr>
        <xdr:cNvPr id="251" name="直線コネクタ 250"/>
        <xdr:cNvCxnSpPr/>
      </xdr:nvCxnSpPr>
      <xdr:spPr>
        <a:xfrm flipV="1">
          <a:off x="3797300" y="14314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2"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3"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54" name="n_1mainValue【福祉施設】&#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6" name="直線コネクタ 275"/>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7"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78" name="直線コネクタ 277"/>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79"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0" name="直線コネクタ 279"/>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1"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2" name="フローチャート: 判断 281"/>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3" name="フローチャート: 判断 282"/>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4" name="フローチャート: 判断 283"/>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90" name="楕円 289"/>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17035</xdr:rowOff>
    </xdr:from>
    <xdr:ext cx="469744" cy="259045"/>
    <xdr:sp macro="" textlink="">
      <xdr:nvSpPr>
        <xdr:cNvPr id="291" name="【福祉施設】&#10;一人当たり面積該当値テキスト"/>
        <xdr:cNvSpPr txBox="1"/>
      </xdr:nvSpPr>
      <xdr:spPr>
        <a:xfrm>
          <a:off x="10515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92" name="楕円 291"/>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44958</xdr:rowOff>
    </xdr:to>
    <xdr:cxnSp macro="">
      <xdr:nvCxnSpPr>
        <xdr:cNvPr id="293" name="直線コネクタ 292"/>
        <xdr:cNvCxnSpPr/>
      </xdr:nvCxnSpPr>
      <xdr:spPr>
        <a:xfrm>
          <a:off x="9639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4"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5"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109999</xdr:rowOff>
    </xdr:from>
    <xdr:ext cx="469744" cy="259045"/>
    <xdr:sp macro="" textlink="">
      <xdr:nvSpPr>
        <xdr:cNvPr id="296" name="n_1mainValue【福祉施設】&#10;一人当たり面積"/>
        <xdr:cNvSpPr txBox="1"/>
      </xdr:nvSpPr>
      <xdr:spPr>
        <a:xfrm>
          <a:off x="9391727" y="143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7" name="直線コネクタ 30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8" name="テキスト ボックス 30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9" name="直線コネクタ 30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0" name="テキスト ボックス 30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1" name="直線コネクタ 31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2" name="テキスト ボックス 31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3" name="直線コネクタ 31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4" name="テキスト ボックス 31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5" name="直線コネクタ 31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6" name="テキスト ボックス 31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7" name="直線コネクタ 31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8" name="テキスト ボックス 31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2" name="直線コネクタ 32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4" name="直線コネクタ 32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6" name="直線コネクタ 32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2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28" name="フローチャート: 判断 32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29" name="フローチャート: 判断 32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0" name="フローチャート: 判断 32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36" name="楕円 335"/>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337" name="【市民会館】&#10;有形固定資産減価償却率該当値テキスト"/>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338" name="楕円 337"/>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166007</xdr:rowOff>
    </xdr:to>
    <xdr:cxnSp macro="">
      <xdr:nvCxnSpPr>
        <xdr:cNvPr id="339" name="直線コネクタ 338"/>
        <xdr:cNvCxnSpPr/>
      </xdr:nvCxnSpPr>
      <xdr:spPr>
        <a:xfrm flipV="1">
          <a:off x="3797300" y="179657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0"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1"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342"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6" name="直線コネクタ 365"/>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7"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8" name="直線コネクタ 367"/>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69"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0" name="直線コネクタ 369"/>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2" name="フローチャート: 判断 37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3" name="フローチャート: 判断 372"/>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4" name="フローチャート: 判断 373"/>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380" name="楕円 379"/>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381"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382" name="楕円 381"/>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76200</xdr:rowOff>
    </xdr:to>
    <xdr:cxnSp macro="">
      <xdr:nvCxnSpPr>
        <xdr:cNvPr id="383" name="直線コネクタ 382"/>
        <xdr:cNvCxnSpPr/>
      </xdr:nvCxnSpPr>
      <xdr:spPr>
        <a:xfrm>
          <a:off x="9639300" y="1841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4"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5"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386"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28" name="直線コネクタ 4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0" name="直線コネクタ 4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4" name="フローチャート: 判断 4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5" name="フローチャート: 判断 4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36" name="フローチャート: 判断 43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42" name="楕円 441"/>
        <xdr:cNvSpPr/>
      </xdr:nvSpPr>
      <xdr:spPr>
        <a:xfrm>
          <a:off x="16268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164754</xdr:rowOff>
    </xdr:from>
    <xdr:ext cx="405111" cy="259045"/>
    <xdr:sp macro="" textlink="">
      <xdr:nvSpPr>
        <xdr:cNvPr id="443" name="【保健センター・保健所】&#10;有形固定資産減価償却率該当値テキスト"/>
        <xdr:cNvSpPr txBox="1"/>
      </xdr:nvSpPr>
      <xdr:spPr>
        <a:xfrm>
          <a:off x="16357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44" name="楕円 443"/>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65315</xdr:rowOff>
    </xdr:to>
    <xdr:cxnSp macro="">
      <xdr:nvCxnSpPr>
        <xdr:cNvPr id="445" name="直線コネクタ 444"/>
        <xdr:cNvCxnSpPr/>
      </xdr:nvCxnSpPr>
      <xdr:spPr>
        <a:xfrm flipV="1">
          <a:off x="15481300" y="1030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46"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47"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132642</xdr:rowOff>
    </xdr:from>
    <xdr:ext cx="405111" cy="259045"/>
    <xdr:sp macro="" textlink="">
      <xdr:nvSpPr>
        <xdr:cNvPr id="448" name="n_1main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4" name="直線コネクタ 473"/>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5"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6" name="直線コネクタ 475"/>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7"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78" name="直線コネクタ 477"/>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479"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0" name="フローチャート: 判断 479"/>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1" name="フローチャート: 判断 480"/>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82" name="フローチャート: 判断 481"/>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488" name="楕円 487"/>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52812</xdr:rowOff>
    </xdr:from>
    <xdr:ext cx="469744" cy="259045"/>
    <xdr:sp macro="" textlink="">
      <xdr:nvSpPr>
        <xdr:cNvPr id="489" name="【保健センター・保健所】&#10;一人当たり面積該当値テキスト"/>
        <xdr:cNvSpPr txBox="1"/>
      </xdr:nvSpPr>
      <xdr:spPr>
        <a:xfrm>
          <a:off x="221996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490" name="楕円 489"/>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491" name="直線コネクタ 490"/>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492"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93"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167112</xdr:rowOff>
    </xdr:from>
    <xdr:ext cx="469744" cy="259045"/>
    <xdr:sp macro="" textlink="">
      <xdr:nvSpPr>
        <xdr:cNvPr id="494" name="n_1mainValue【保健センター・保健所】&#10;一人当たり面積"/>
        <xdr:cNvSpPr txBox="1"/>
      </xdr:nvSpPr>
      <xdr:spPr>
        <a:xfrm>
          <a:off x="21075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0" name="直線コネクタ 5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2" name="直線コネクタ 5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4" name="直線コネクタ 5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2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6" name="フローチャート: 判断 5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7" name="フローチャート: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28" name="フローチャート: 判断 5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534" name="楕円 533"/>
        <xdr:cNvSpPr/>
      </xdr:nvSpPr>
      <xdr:spPr>
        <a:xfrm>
          <a:off x="16268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14713</xdr:rowOff>
    </xdr:from>
    <xdr:ext cx="405111" cy="259045"/>
    <xdr:sp macro="" textlink="">
      <xdr:nvSpPr>
        <xdr:cNvPr id="535" name="【消防施設】&#10;有形固定資産減価償却率該当値テキスト"/>
        <xdr:cNvSpPr txBox="1"/>
      </xdr:nvSpPr>
      <xdr:spPr>
        <a:xfrm>
          <a:off x="16357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536" name="楕円 535"/>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87086</xdr:rowOff>
    </xdr:to>
    <xdr:cxnSp macro="">
      <xdr:nvCxnSpPr>
        <xdr:cNvPr id="537" name="直線コネクタ 536"/>
        <xdr:cNvCxnSpPr/>
      </xdr:nvCxnSpPr>
      <xdr:spPr>
        <a:xfrm>
          <a:off x="15481300" y="14234161"/>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3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3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540" name="n_1mainValue【消防施設】&#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74" name="直線コネクタ 57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7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76" name="直線コネクタ 57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7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8" name="直線コネクタ 57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579"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80" name="フローチャート: 判断 57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81" name="フローチャート: 判断 58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82" name="フローチャート: 判断 58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20501</xdr:rowOff>
    </xdr:from>
    <xdr:to>
      <xdr:col>85</xdr:col>
      <xdr:colOff>177800</xdr:colOff>
      <xdr:row>107</xdr:row>
      <xdr:rowOff>122101</xdr:rowOff>
    </xdr:to>
    <xdr:sp macro="" textlink="">
      <xdr:nvSpPr>
        <xdr:cNvPr id="588" name="楕円 587"/>
        <xdr:cNvSpPr/>
      </xdr:nvSpPr>
      <xdr:spPr>
        <a:xfrm>
          <a:off x="16268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170378</xdr:rowOff>
    </xdr:from>
    <xdr:ext cx="405111" cy="259045"/>
    <xdr:sp macro="" textlink="">
      <xdr:nvSpPr>
        <xdr:cNvPr id="589" name="【庁舎】&#10;有形固定資産減価償却率該当値テキスト"/>
        <xdr:cNvSpPr txBox="1"/>
      </xdr:nvSpPr>
      <xdr:spPr>
        <a:xfrm>
          <a:off x="16357600"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590" name="楕円 589"/>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107</xdr:row>
      <xdr:rowOff>71301</xdr:rowOff>
    </xdr:to>
    <xdr:cxnSp macro="">
      <xdr:nvCxnSpPr>
        <xdr:cNvPr id="591" name="直線コネクタ 590"/>
        <xdr:cNvCxnSpPr/>
      </xdr:nvCxnSpPr>
      <xdr:spPr>
        <a:xfrm>
          <a:off x="15481300" y="18127436"/>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59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9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594" name="n_1mainValue【庁舎】&#10;有形固定資産減価償却率"/>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5" name="テキスト ボックス 6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9" name="直線コネクタ 61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2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21" name="直線コネクタ 62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23" name="直線コネクタ 6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2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5" name="フローチャート: 判断 62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26" name="フローチャート: 判断 62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27" name="フローチャート: 判断 62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33" name="楕円 63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634" name="【庁舎】&#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635" name="楕円 634"/>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107</xdr:row>
      <xdr:rowOff>49530</xdr:rowOff>
    </xdr:to>
    <xdr:cxnSp macro="">
      <xdr:nvCxnSpPr>
        <xdr:cNvPr id="636" name="直線コネクタ 635"/>
        <xdr:cNvCxnSpPr/>
      </xdr:nvCxnSpPr>
      <xdr:spPr>
        <a:xfrm flipV="1">
          <a:off x="21323300" y="18318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3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3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116857</xdr:rowOff>
    </xdr:from>
    <xdr:ext cx="469744" cy="259045"/>
    <xdr:sp macro="" textlink="">
      <xdr:nvSpPr>
        <xdr:cNvPr id="639" name="n_1mainValue【庁舎】&#10;一人当たり面積"/>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白井市の施設の中で、類似団体平均や千葉県平均と比べて有形固定資産減価償却率が大きく下回っている項目は、庁舎となっている。この項目については、平成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年度の数値からも大きく下回っているが、これは平成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年度に新庁舎が完成したことによるものであり、それにともない、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若干上昇している。今後は維持管理に係る経費及び新築に伴い借り入れた地方債の償還金の増加が懸念されることから、施設を適切に管理・活用することで無駄な出費を減らすとともに、地方債の発行を抑制することで地方債残高の圧縮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一方で、類似団体平均と比べて有形固定資産減価償却率が上回っている項目としては、体育館・プールおよび保健センター・保健所があげられる。体育館・プールについては、平成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年度に建設された市内で唯一の市民プールが該当しており、耐用年数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年を経過していることによるものである。老朽化が著しく、残り数年で耐用年数を超えてしまうため、平成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年度に策定した公共施設等総合管理計画及び今後策定予定の長寿命化計画に基づいて長寿命化を行いながら維持管理費用の低減化を図る必要がある。また、保健センター・保健所については、平成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年度に建設された保健福祉センターが該当し、耐用年数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ものである。保健福祉センターについては類似団体及び千葉県内市町村平均と比べると早期に建設を行ったことから老朽化が進んでいるが、経過年数がまだ耐用年数の半分未満であり使用する上での問題は発生していないことから、当該施設の修繕計画等を策定し適切かつ計画的な維持管理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臨時財政対策債振替前の基準財政需要額の伸率（</a:t>
          </a:r>
          <a:r>
            <a:rPr kumimoji="1" lang="en-US" altLang="ja-JP" sz="1150">
              <a:latin typeface="ＭＳ Ｐゴシック" panose="020B0600070205080204" pitchFamily="50" charset="-128"/>
              <a:ea typeface="ＭＳ Ｐゴシック" panose="020B0600070205080204" pitchFamily="50" charset="-128"/>
            </a:rPr>
            <a:t>0.92</a:t>
          </a:r>
          <a:r>
            <a:rPr kumimoji="1" lang="ja-JP" altLang="en-US" sz="1150">
              <a:latin typeface="ＭＳ Ｐゴシック" panose="020B0600070205080204" pitchFamily="50" charset="-128"/>
              <a:ea typeface="ＭＳ Ｐゴシック" panose="020B0600070205080204" pitchFamily="50" charset="-128"/>
            </a:rPr>
            <a:t>％）は基準財政収入額の伸率（</a:t>
          </a:r>
          <a:r>
            <a:rPr kumimoji="1" lang="en-US" altLang="ja-JP" sz="1150">
              <a:latin typeface="ＭＳ Ｐゴシック" panose="020B0600070205080204" pitchFamily="50" charset="-128"/>
              <a:ea typeface="ＭＳ Ｐゴシック" panose="020B0600070205080204" pitchFamily="50" charset="-128"/>
            </a:rPr>
            <a:t>0.75</a:t>
          </a:r>
          <a:r>
            <a:rPr kumimoji="1" lang="ja-JP" altLang="en-US" sz="1150">
              <a:latin typeface="ＭＳ Ｐゴシック" panose="020B0600070205080204" pitchFamily="50" charset="-128"/>
              <a:ea typeface="ＭＳ Ｐゴシック" panose="020B0600070205080204" pitchFamily="50" charset="-128"/>
            </a:rPr>
            <a:t>％）を上回ったが、臨時財政対策債振替相当額の増加によって平成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年度単年度の財政力指数が上昇し、結果として、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年度の財政力指数は前年度と同値となった。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年では、僅かに上昇傾向にある。基準財政需要額は社会福祉費の増などによることから、今後も増加が見込まれ、基準財政収入額は所得割などの市税の増によることから、人口減少に向かうにつれて、財政力指数の低下が見込まれる。市税の徴収強化のほか、行政経営改革の取組みにより、健全な財政状況の維持に努め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年度と比較して</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ポイント増加し、類似団体と同様の傾向ではあるが、平均値との差は縮小し、かつ、平成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年度以降で最も高い数値となった。これは、経常収支比率算定にあたっての分母となる市税は前年度より</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億</a:t>
          </a:r>
          <a:r>
            <a:rPr kumimoji="1" lang="en-US" altLang="ja-JP" sz="1150">
              <a:latin typeface="ＭＳ Ｐゴシック" panose="020B0600070205080204" pitchFamily="50" charset="-128"/>
              <a:ea typeface="ＭＳ Ｐゴシック" panose="020B0600070205080204" pitchFamily="50" charset="-128"/>
            </a:rPr>
            <a:t>3,400</a:t>
          </a:r>
          <a:r>
            <a:rPr kumimoji="1" lang="ja-JP" altLang="en-US" sz="1150">
              <a:latin typeface="ＭＳ Ｐゴシック" panose="020B0600070205080204" pitchFamily="50" charset="-128"/>
              <a:ea typeface="ＭＳ Ｐゴシック" panose="020B0600070205080204" pitchFamily="50" charset="-128"/>
            </a:rPr>
            <a:t>万円増加しているものの、分子となる経常経費充当一般財源のうち、義務的経費である人件費、扶助費、公債費のいずれもが増加し、合計</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億</a:t>
          </a:r>
          <a:r>
            <a:rPr kumimoji="1" lang="en-US" altLang="ja-JP" sz="1150">
              <a:latin typeface="ＭＳ Ｐゴシック" panose="020B0600070205080204" pitchFamily="50" charset="-128"/>
              <a:ea typeface="ＭＳ Ｐゴシック" panose="020B0600070205080204" pitchFamily="50" charset="-128"/>
            </a:rPr>
            <a:t>8,000</a:t>
          </a:r>
          <a:r>
            <a:rPr kumimoji="1" lang="ja-JP" altLang="en-US" sz="1150">
              <a:latin typeface="ＭＳ Ｐゴシック" panose="020B0600070205080204" pitchFamily="50" charset="-128"/>
              <a:ea typeface="ＭＳ Ｐゴシック" panose="020B0600070205080204" pitchFamily="50" charset="-128"/>
            </a:rPr>
            <a:t>万円増となったため、分子の伸び率が分母を</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ポイント上回ったことによる。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義務的経費の増加は、保育需要の増や近年実施してきた小中学校の耐震改修等に係る償還の開始等によるもので、公債費は財政推計において平成</a:t>
          </a:r>
          <a:r>
            <a:rPr kumimoji="1" lang="en-US" altLang="ja-JP" sz="1150">
              <a:latin typeface="ＭＳ Ｐゴシック" panose="020B0600070205080204" pitchFamily="50" charset="-128"/>
              <a:ea typeface="ＭＳ Ｐゴシック" panose="020B0600070205080204" pitchFamily="50" charset="-128"/>
            </a:rPr>
            <a:t>32</a:t>
          </a:r>
          <a:r>
            <a:rPr kumimoji="1" lang="ja-JP" altLang="en-US" sz="1150">
              <a:latin typeface="ＭＳ Ｐゴシック" panose="020B0600070205080204" pitchFamily="50" charset="-128"/>
              <a:ea typeface="ＭＳ Ｐゴシック" panose="020B0600070205080204" pitchFamily="50" charset="-128"/>
            </a:rPr>
            <a:t>年度まで増加を見込んでおり、市税の徴収強化や効率的な事務の執行に努める必要がある。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26881</xdr:rowOff>
    </xdr:to>
    <xdr:cxnSp macro="">
      <xdr:nvCxnSpPr>
        <xdr:cNvPr id="132" name="直線コネクタ 131"/>
        <xdr:cNvCxnSpPr/>
      </xdr:nvCxnSpPr>
      <xdr:spPr>
        <a:xfrm>
          <a:off x="4114800" y="1043707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150071</xdr:rowOff>
    </xdr:to>
    <xdr:cxnSp macro="">
      <xdr:nvCxnSpPr>
        <xdr:cNvPr id="135" name="直線コネクタ 134"/>
        <xdr:cNvCxnSpPr/>
      </xdr:nvCxnSpPr>
      <xdr:spPr>
        <a:xfrm>
          <a:off x="3225800" y="103365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166158</xdr:rowOff>
    </xdr:to>
    <xdr:cxnSp macro="">
      <xdr:nvCxnSpPr>
        <xdr:cNvPr id="138" name="直線コネクタ 137"/>
        <xdr:cNvCxnSpPr/>
      </xdr:nvCxnSpPr>
      <xdr:spPr>
        <a:xfrm flipV="1">
          <a:off x="2336800" y="1033653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6773</xdr:rowOff>
    </xdr:to>
    <xdr:cxnSp macro="">
      <xdr:nvCxnSpPr>
        <xdr:cNvPr id="141" name="直線コネクタ 140"/>
        <xdr:cNvCxnSpPr/>
      </xdr:nvCxnSpPr>
      <xdr:spPr>
        <a:xfrm flipV="1">
          <a:off x="1447800" y="104531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147531</xdr:rowOff>
    </xdr:from>
    <xdr:to>
      <xdr:col>23</xdr:col>
      <xdr:colOff>184150</xdr:colOff>
      <xdr:row>61</xdr:row>
      <xdr:rowOff>77681</xdr:rowOff>
    </xdr:to>
    <xdr:sp macro="" textlink="">
      <xdr:nvSpPr>
        <xdr:cNvPr id="151" name="楕円 150"/>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164058</xdr:rowOff>
    </xdr:from>
    <xdr:ext cx="762000" cy="259045"/>
    <xdr:sp macro="" textlink="">
      <xdr:nvSpPr>
        <xdr:cNvPr id="152" name="財政構造の弾力性該当値テキスト"/>
        <xdr:cNvSpPr txBox="1"/>
      </xdr:nvSpPr>
      <xdr:spPr>
        <a:xfrm>
          <a:off x="5041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99271</xdr:rowOff>
    </xdr:from>
    <xdr:to>
      <xdr:col>19</xdr:col>
      <xdr:colOff>184150</xdr:colOff>
      <xdr:row>61</xdr:row>
      <xdr:rowOff>29421</xdr:rowOff>
    </xdr:to>
    <xdr:sp macro="" textlink="">
      <xdr:nvSpPr>
        <xdr:cNvPr id="153" name="楕円 152"/>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39598</xdr:rowOff>
    </xdr:from>
    <xdr:ext cx="736600" cy="259045"/>
    <xdr:sp macro="" textlink="">
      <xdr:nvSpPr>
        <xdr:cNvPr id="154" name="テキスト ボックス 153"/>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30285</xdr:rowOff>
    </xdr:from>
    <xdr:ext cx="762000" cy="259045"/>
    <xdr:sp macro="" textlink="">
      <xdr:nvSpPr>
        <xdr:cNvPr id="158" name="テキスト ボックス 157"/>
        <xdr:cNvSpPr txBox="1"/>
      </xdr:nvSpPr>
      <xdr:spPr>
        <a:xfrm>
          <a:off x="1955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年度決算における人件費及び物件費の構成比はそれぞれ</a:t>
          </a:r>
          <a:r>
            <a:rPr kumimoji="1" lang="en-US" altLang="ja-JP" sz="1150">
              <a:latin typeface="ＭＳ Ｐゴシック" panose="020B0600070205080204" pitchFamily="50" charset="-128"/>
              <a:ea typeface="ＭＳ Ｐゴシック" panose="020B0600070205080204" pitchFamily="50" charset="-128"/>
            </a:rPr>
            <a:t>15.9</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14.3</a:t>
          </a:r>
          <a:r>
            <a:rPr kumimoji="1" lang="ja-JP" altLang="en-US" sz="1150">
              <a:latin typeface="ＭＳ Ｐゴシック" panose="020B0600070205080204" pitchFamily="50" charset="-128"/>
              <a:ea typeface="ＭＳ Ｐゴシック" panose="020B0600070205080204" pitchFamily="50" charset="-128"/>
            </a:rPr>
            <a:t>％で、指標は前年度より</a:t>
          </a:r>
          <a:r>
            <a:rPr kumimoji="1" lang="en-US" altLang="ja-JP" sz="1150">
              <a:latin typeface="ＭＳ Ｐゴシック" panose="020B0600070205080204" pitchFamily="50" charset="-128"/>
              <a:ea typeface="ＭＳ Ｐゴシック" panose="020B0600070205080204" pitchFamily="50" charset="-128"/>
            </a:rPr>
            <a:t>152</a:t>
          </a:r>
          <a:r>
            <a:rPr kumimoji="1" lang="ja-JP" altLang="en-US" sz="1150">
              <a:latin typeface="ＭＳ Ｐゴシック" panose="020B0600070205080204" pitchFamily="50" charset="-128"/>
              <a:ea typeface="ＭＳ Ｐゴシック" panose="020B0600070205080204" pitchFamily="50" charset="-128"/>
            </a:rPr>
            <a:t>円の増である。人件費については管理職の増加などにより対前年度伸び率</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％で、物件費については平成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年度は庁舎整備に伴う備品の入れ替えにより、備品購入費の前年度比</a:t>
          </a:r>
          <a:r>
            <a:rPr kumimoji="1" lang="en-US" altLang="ja-JP" sz="1150">
              <a:latin typeface="ＭＳ Ｐゴシック" panose="020B0600070205080204" pitchFamily="50" charset="-128"/>
              <a:ea typeface="ＭＳ Ｐゴシック" panose="020B0600070205080204" pitchFamily="50" charset="-128"/>
            </a:rPr>
            <a:t>6,500</a:t>
          </a:r>
          <a:r>
            <a:rPr kumimoji="1" lang="ja-JP" altLang="en-US" sz="1150">
              <a:latin typeface="ＭＳ Ｐゴシック" panose="020B0600070205080204" pitchFamily="50" charset="-128"/>
              <a:ea typeface="ＭＳ Ｐゴシック" panose="020B0600070205080204" pitchFamily="50" charset="-128"/>
            </a:rPr>
            <a:t>万円増が影響し、</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％の伸び率となったが、これは、事業完了の平成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年度までの特殊要因である。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経年では、平成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日から平成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日の人口は</a:t>
          </a:r>
          <a:r>
            <a:rPr kumimoji="1" lang="en-US" altLang="ja-JP" sz="1150">
              <a:latin typeface="ＭＳ Ｐゴシック" panose="020B0600070205080204" pitchFamily="50" charset="-128"/>
              <a:ea typeface="ＭＳ Ｐゴシック" panose="020B0600070205080204" pitchFamily="50" charset="-128"/>
            </a:rPr>
            <a:t>1,272</a:t>
          </a:r>
          <a:r>
            <a:rPr kumimoji="1" lang="ja-JP" altLang="en-US" sz="1150">
              <a:latin typeface="ＭＳ Ｐゴシック" panose="020B0600070205080204" pitchFamily="50" charset="-128"/>
              <a:ea typeface="ＭＳ Ｐゴシック" panose="020B0600070205080204" pitchFamily="50" charset="-128"/>
            </a:rPr>
            <a:t>人増加している一方で、人口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50">
              <a:latin typeface="ＭＳ Ｐゴシック" panose="020B0600070205080204" pitchFamily="50" charset="-128"/>
              <a:ea typeface="ＭＳ Ｐゴシック" panose="020B0600070205080204" pitchFamily="50" charset="-128"/>
            </a:rPr>
            <a:t>5,767</a:t>
          </a:r>
          <a:r>
            <a:rPr kumimoji="1" lang="ja-JP" altLang="en-US" sz="1150">
              <a:latin typeface="ＭＳ Ｐゴシック" panose="020B0600070205080204" pitchFamily="50" charset="-128"/>
              <a:ea typeface="ＭＳ Ｐゴシック" panose="020B0600070205080204" pitchFamily="50" charset="-128"/>
            </a:rPr>
            <a:t>円増加しており、また、類似団体平均値との差も縮小してきている。行政経営改革実施計画の項目のみならず、業務手法の再点検が必要である。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93509</xdr:rowOff>
    </xdr:from>
    <xdr:to>
      <xdr:col>23</xdr:col>
      <xdr:colOff>133350</xdr:colOff>
      <xdr:row>83</xdr:row>
      <xdr:rowOff>95546</xdr:rowOff>
    </xdr:to>
    <xdr:cxnSp macro="">
      <xdr:nvCxnSpPr>
        <xdr:cNvPr id="195" name="直線コネクタ 194"/>
        <xdr:cNvCxnSpPr/>
      </xdr:nvCxnSpPr>
      <xdr:spPr>
        <a:xfrm>
          <a:off x="4114800" y="14323859"/>
          <a:ext cx="8382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79192</xdr:rowOff>
    </xdr:from>
    <xdr:to>
      <xdr:col>19</xdr:col>
      <xdr:colOff>133350</xdr:colOff>
      <xdr:row>83</xdr:row>
      <xdr:rowOff>93509</xdr:rowOff>
    </xdr:to>
    <xdr:cxnSp macro="">
      <xdr:nvCxnSpPr>
        <xdr:cNvPr id="198" name="直線コネクタ 197"/>
        <xdr:cNvCxnSpPr/>
      </xdr:nvCxnSpPr>
      <xdr:spPr>
        <a:xfrm>
          <a:off x="3225800" y="14309542"/>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61322</xdr:rowOff>
    </xdr:from>
    <xdr:to>
      <xdr:col>15</xdr:col>
      <xdr:colOff>82550</xdr:colOff>
      <xdr:row>83</xdr:row>
      <xdr:rowOff>79192</xdr:rowOff>
    </xdr:to>
    <xdr:cxnSp macro="">
      <xdr:nvCxnSpPr>
        <xdr:cNvPr id="201" name="直線コネクタ 200"/>
        <xdr:cNvCxnSpPr/>
      </xdr:nvCxnSpPr>
      <xdr:spPr>
        <a:xfrm>
          <a:off x="2336800" y="14291672"/>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18236</xdr:rowOff>
    </xdr:from>
    <xdr:to>
      <xdr:col>11</xdr:col>
      <xdr:colOff>31750</xdr:colOff>
      <xdr:row>83</xdr:row>
      <xdr:rowOff>61322</xdr:rowOff>
    </xdr:to>
    <xdr:cxnSp macro="">
      <xdr:nvCxnSpPr>
        <xdr:cNvPr id="204" name="直線コネクタ 203"/>
        <xdr:cNvCxnSpPr/>
      </xdr:nvCxnSpPr>
      <xdr:spPr>
        <a:xfrm>
          <a:off x="1447800" y="14248586"/>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44746</xdr:rowOff>
    </xdr:from>
    <xdr:to>
      <xdr:col>23</xdr:col>
      <xdr:colOff>184150</xdr:colOff>
      <xdr:row>83</xdr:row>
      <xdr:rowOff>146346</xdr:rowOff>
    </xdr:to>
    <xdr:sp macro="" textlink="">
      <xdr:nvSpPr>
        <xdr:cNvPr id="214" name="楕円 213"/>
        <xdr:cNvSpPr/>
      </xdr:nvSpPr>
      <xdr:spPr>
        <a:xfrm>
          <a:off x="4902200" y="142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61273</xdr:rowOff>
    </xdr:from>
    <xdr:ext cx="762000" cy="259045"/>
    <xdr:sp macro="" textlink="">
      <xdr:nvSpPr>
        <xdr:cNvPr id="215" name="人件費・物件費等の状況該当値テキスト"/>
        <xdr:cNvSpPr txBox="1"/>
      </xdr:nvSpPr>
      <xdr:spPr>
        <a:xfrm>
          <a:off x="5041900" y="1412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42709</xdr:rowOff>
    </xdr:from>
    <xdr:to>
      <xdr:col>19</xdr:col>
      <xdr:colOff>184150</xdr:colOff>
      <xdr:row>83</xdr:row>
      <xdr:rowOff>144309</xdr:rowOff>
    </xdr:to>
    <xdr:sp macro="" textlink="">
      <xdr:nvSpPr>
        <xdr:cNvPr id="216" name="楕円 215"/>
        <xdr:cNvSpPr/>
      </xdr:nvSpPr>
      <xdr:spPr>
        <a:xfrm>
          <a:off x="4064000" y="142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154486</xdr:rowOff>
    </xdr:from>
    <xdr:ext cx="736600" cy="259045"/>
    <xdr:sp macro="" textlink="">
      <xdr:nvSpPr>
        <xdr:cNvPr id="217" name="テキスト ボックス 216"/>
        <xdr:cNvSpPr txBox="1"/>
      </xdr:nvSpPr>
      <xdr:spPr>
        <a:xfrm>
          <a:off x="3733800" y="1404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28392</xdr:rowOff>
    </xdr:from>
    <xdr:to>
      <xdr:col>15</xdr:col>
      <xdr:colOff>133350</xdr:colOff>
      <xdr:row>83</xdr:row>
      <xdr:rowOff>129992</xdr:rowOff>
    </xdr:to>
    <xdr:sp macro="" textlink="">
      <xdr:nvSpPr>
        <xdr:cNvPr id="218" name="楕円 217"/>
        <xdr:cNvSpPr/>
      </xdr:nvSpPr>
      <xdr:spPr>
        <a:xfrm>
          <a:off x="31750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140169</xdr:rowOff>
    </xdr:from>
    <xdr:ext cx="762000" cy="259045"/>
    <xdr:sp macro="" textlink="">
      <xdr:nvSpPr>
        <xdr:cNvPr id="219" name="テキスト ボックス 218"/>
        <xdr:cNvSpPr txBox="1"/>
      </xdr:nvSpPr>
      <xdr:spPr>
        <a:xfrm>
          <a:off x="2844800" y="140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10522</xdr:rowOff>
    </xdr:from>
    <xdr:to>
      <xdr:col>11</xdr:col>
      <xdr:colOff>82550</xdr:colOff>
      <xdr:row>83</xdr:row>
      <xdr:rowOff>112122</xdr:rowOff>
    </xdr:to>
    <xdr:sp macro="" textlink="">
      <xdr:nvSpPr>
        <xdr:cNvPr id="220" name="楕円 219"/>
        <xdr:cNvSpPr/>
      </xdr:nvSpPr>
      <xdr:spPr>
        <a:xfrm>
          <a:off x="2286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122299</xdr:rowOff>
    </xdr:from>
    <xdr:ext cx="762000" cy="259045"/>
    <xdr:sp macro="" textlink="">
      <xdr:nvSpPr>
        <xdr:cNvPr id="221" name="テキスト ボックス 220"/>
        <xdr:cNvSpPr txBox="1"/>
      </xdr:nvSpPr>
      <xdr:spPr>
        <a:xfrm>
          <a:off x="1955800" y="140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138886</xdr:rowOff>
    </xdr:from>
    <xdr:to>
      <xdr:col>7</xdr:col>
      <xdr:colOff>31750</xdr:colOff>
      <xdr:row>83</xdr:row>
      <xdr:rowOff>69036</xdr:rowOff>
    </xdr:to>
    <xdr:sp macro="" textlink="">
      <xdr:nvSpPr>
        <xdr:cNvPr id="222" name="楕円 221"/>
        <xdr:cNvSpPr/>
      </xdr:nvSpPr>
      <xdr:spPr>
        <a:xfrm>
          <a:off x="1397000" y="141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79213</xdr:rowOff>
    </xdr:from>
    <xdr:ext cx="762000" cy="259045"/>
    <xdr:sp macro="" textlink="">
      <xdr:nvSpPr>
        <xdr:cNvPr id="223" name="テキスト ボックス 222"/>
        <xdr:cNvSpPr txBox="1"/>
      </xdr:nvSpPr>
      <xdr:spPr>
        <a:xfrm>
          <a:off x="1066800" y="1396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年度は数値が未確定のため、前年度の数値がそのまま記載されている。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経年では類似団体平均値を上回り、近年では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を超えている。これは、管理職層における高校卒の比率が高まったことのほか、県警や県教育委員会からの派遣について、派遣前の額を考慮して給料を決定していることも影響している。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指数の引き下げのために、給料表の独自継ぎ足し部分を削除する改正を平成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月から適用するほか、今後、派遣職員に係る給料決定方法の見直し等を行う。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69850</xdr:rowOff>
    </xdr:to>
    <xdr:cxnSp macro="">
      <xdr:nvCxnSpPr>
        <xdr:cNvPr id="262" name="直線コネクタ 261"/>
        <xdr:cNvCxnSpPr/>
      </xdr:nvCxnSpPr>
      <xdr:spPr>
        <a:xfrm>
          <a:off x="15290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120650</xdr:rowOff>
    </xdr:to>
    <xdr:cxnSp macro="">
      <xdr:nvCxnSpPr>
        <xdr:cNvPr id="265" name="直線コネクタ 264"/>
        <xdr:cNvCxnSpPr/>
      </xdr:nvCxnSpPr>
      <xdr:spPr>
        <a:xfrm>
          <a:off x="14401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51707</xdr:rowOff>
    </xdr:to>
    <xdr:cxnSp macro="">
      <xdr:nvCxnSpPr>
        <xdr:cNvPr id="268" name="直線コネクタ 267"/>
        <xdr:cNvCxnSpPr/>
      </xdr:nvCxnSpPr>
      <xdr:spPr>
        <a:xfrm>
          <a:off x="13512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9"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6" name="楕円 28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7" name="テキスト ボックス 286"/>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年度の数値は、前年度の定員管理の状況と平成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月の人口により積算されたものであるが、数値は減少傾向にある。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これは、千葉ニュータウンの開発に伴って昭和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年代に大量採用した職員が徐々に定年退職を迎えていることに加えて、定員管理指針に基づき職員数の抑制を図っているためである。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月にこの指針を見直し、再任用職員を含めた職員数の目標を定めた。職員人件費の抑制だけを成果とせず、限られた職員数であらたな行政需要に対応し、効率的な行政運営を行う体制づくりが必要である。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75671</xdr:rowOff>
    </xdr:from>
    <xdr:to>
      <xdr:col>81</xdr:col>
      <xdr:colOff>44450</xdr:colOff>
      <xdr:row>60</xdr:row>
      <xdr:rowOff>83714</xdr:rowOff>
    </xdr:to>
    <xdr:cxnSp macro="">
      <xdr:nvCxnSpPr>
        <xdr:cNvPr id="322" name="直線コネクタ 321"/>
        <xdr:cNvCxnSpPr/>
      </xdr:nvCxnSpPr>
      <xdr:spPr>
        <a:xfrm flipV="1">
          <a:off x="16179800" y="1036267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105833</xdr:rowOff>
    </xdr:to>
    <xdr:cxnSp macro="">
      <xdr:nvCxnSpPr>
        <xdr:cNvPr id="325" name="直線コネクタ 324"/>
        <xdr:cNvCxnSpPr/>
      </xdr:nvCxnSpPr>
      <xdr:spPr>
        <a:xfrm flipV="1">
          <a:off x="15290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87736</xdr:rowOff>
    </xdr:from>
    <xdr:to>
      <xdr:col>72</xdr:col>
      <xdr:colOff>203200</xdr:colOff>
      <xdr:row>60</xdr:row>
      <xdr:rowOff>105833</xdr:rowOff>
    </xdr:to>
    <xdr:cxnSp macro="">
      <xdr:nvCxnSpPr>
        <xdr:cNvPr id="328" name="直線コネクタ 327"/>
        <xdr:cNvCxnSpPr/>
      </xdr:nvCxnSpPr>
      <xdr:spPr>
        <a:xfrm>
          <a:off x="14401800" y="103747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101812</xdr:rowOff>
    </xdr:to>
    <xdr:cxnSp macro="">
      <xdr:nvCxnSpPr>
        <xdr:cNvPr id="331" name="直線コネクタ 330"/>
        <xdr:cNvCxnSpPr/>
      </xdr:nvCxnSpPr>
      <xdr:spPr>
        <a:xfrm flipV="1">
          <a:off x="13512800" y="1037473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24871</xdr:rowOff>
    </xdr:from>
    <xdr:to>
      <xdr:col>81</xdr:col>
      <xdr:colOff>95250</xdr:colOff>
      <xdr:row>60</xdr:row>
      <xdr:rowOff>126471</xdr:rowOff>
    </xdr:to>
    <xdr:sp macro="" textlink="">
      <xdr:nvSpPr>
        <xdr:cNvPr id="341" name="楕円 340"/>
        <xdr:cNvSpPr/>
      </xdr:nvSpPr>
      <xdr:spPr>
        <a:xfrm>
          <a:off x="169672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41398</xdr:rowOff>
    </xdr:from>
    <xdr:ext cx="762000" cy="259045"/>
    <xdr:sp macro="" textlink="">
      <xdr:nvSpPr>
        <xdr:cNvPr id="342" name="定員管理の状況該当値テキスト"/>
        <xdr:cNvSpPr txBox="1"/>
      </xdr:nvSpPr>
      <xdr:spPr>
        <a:xfrm>
          <a:off x="17106900" y="1015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43" name="楕円 342"/>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4" name="テキスト ボックス 343"/>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5" name="楕円 344"/>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6" name="テキスト ボックス 345"/>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7" name="楕円 346"/>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148713</xdr:rowOff>
    </xdr:from>
    <xdr:ext cx="762000" cy="259045"/>
    <xdr:sp macro="" textlink="">
      <xdr:nvSpPr>
        <xdr:cNvPr id="348" name="テキスト ボックス 347"/>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51012</xdr:rowOff>
    </xdr:from>
    <xdr:to>
      <xdr:col>64</xdr:col>
      <xdr:colOff>152400</xdr:colOff>
      <xdr:row>60</xdr:row>
      <xdr:rowOff>152612</xdr:rowOff>
    </xdr:to>
    <xdr:sp macro="" textlink="">
      <xdr:nvSpPr>
        <xdr:cNvPr id="349" name="楕円 348"/>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162789</xdr:rowOff>
    </xdr:from>
    <xdr:ext cx="762000" cy="259045"/>
    <xdr:sp macro="" textlink="">
      <xdr:nvSpPr>
        <xdr:cNvPr id="350" name="テキスト ボックス 349"/>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年度決算において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％を算定したが、算定に反映する数値の誤りが判明し、これを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％に訂正した。平成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経年では数値は減少傾向にあったが、単年度の数値では、近年実施してきた小中学校の耐震改修等大規模改修事業の財源借り入れにより上昇しており、平成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年度も白井第一小学校大規模改事業の元金償還開始などから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年度においても庁舎整備や学校給食共同調理場建替事業に係る財源を新たに借り入れることから、今後は数値の上昇が見込まれる。将来負担を抑制するために、地方債対象事業の慎重な見極めが必要である。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104458</xdr:rowOff>
    </xdr:to>
    <xdr:cxnSp macro="">
      <xdr:nvCxnSpPr>
        <xdr:cNvPr id="380" name="直線コネクタ 379"/>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158750</xdr:rowOff>
    </xdr:to>
    <xdr:cxnSp macro="">
      <xdr:nvCxnSpPr>
        <xdr:cNvPr id="383" name="直線コネクタ 382"/>
        <xdr:cNvCxnSpPr/>
      </xdr:nvCxnSpPr>
      <xdr:spPr>
        <a:xfrm flipV="1">
          <a:off x="15290800" y="644810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41593</xdr:rowOff>
    </xdr:to>
    <xdr:cxnSp macro="">
      <xdr:nvCxnSpPr>
        <xdr:cNvPr id="386" name="直線コネクタ 385"/>
        <xdr:cNvCxnSpPr/>
      </xdr:nvCxnSpPr>
      <xdr:spPr>
        <a:xfrm flipV="1">
          <a:off x="14401800" y="65024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41593</xdr:rowOff>
    </xdr:from>
    <xdr:to>
      <xdr:col>68</xdr:col>
      <xdr:colOff>152400</xdr:colOff>
      <xdr:row>38</xdr:row>
      <xdr:rowOff>83820</xdr:rowOff>
    </xdr:to>
    <xdr:cxnSp macro="">
      <xdr:nvCxnSpPr>
        <xdr:cNvPr id="389" name="直線コネクタ 388"/>
        <xdr:cNvCxnSpPr/>
      </xdr:nvCxnSpPr>
      <xdr:spPr>
        <a:xfrm flipV="1">
          <a:off x="13512800" y="65566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53658</xdr:rowOff>
    </xdr:from>
    <xdr:to>
      <xdr:col>81</xdr:col>
      <xdr:colOff>95250</xdr:colOff>
      <xdr:row>37</xdr:row>
      <xdr:rowOff>155258</xdr:rowOff>
    </xdr:to>
    <xdr:sp macro="" textlink="">
      <xdr:nvSpPr>
        <xdr:cNvPr id="399" name="楕円 398"/>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70185</xdr:rowOff>
    </xdr:from>
    <xdr:ext cx="762000" cy="259045"/>
    <xdr:sp macro="" textlink="">
      <xdr:nvSpPr>
        <xdr:cNvPr id="400" name="公債費負担の状況該当値テキスト"/>
        <xdr:cNvSpPr txBox="1"/>
      </xdr:nvSpPr>
      <xdr:spPr>
        <a:xfrm>
          <a:off x="17106900" y="62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1" name="楕円 400"/>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165435</xdr:rowOff>
    </xdr:from>
    <xdr:ext cx="736600" cy="259045"/>
    <xdr:sp macro="" textlink="">
      <xdr:nvSpPr>
        <xdr:cNvPr id="402" name="テキスト ボックス 401"/>
        <xdr:cNvSpPr txBox="1"/>
      </xdr:nvSpPr>
      <xdr:spPr>
        <a:xfrm>
          <a:off x="15798800" y="616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3" name="楕円 402"/>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4" name="テキスト ボックス 403"/>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162243</xdr:rowOff>
    </xdr:from>
    <xdr:to>
      <xdr:col>68</xdr:col>
      <xdr:colOff>203200</xdr:colOff>
      <xdr:row>38</xdr:row>
      <xdr:rowOff>92393</xdr:rowOff>
    </xdr:to>
    <xdr:sp macro="" textlink="">
      <xdr:nvSpPr>
        <xdr:cNvPr id="405" name="楕円 404"/>
        <xdr:cNvSpPr/>
      </xdr:nvSpPr>
      <xdr:spPr>
        <a:xfrm>
          <a:off x="14351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102569</xdr:rowOff>
    </xdr:from>
    <xdr:ext cx="762000" cy="259045"/>
    <xdr:sp macro="" textlink="">
      <xdr:nvSpPr>
        <xdr:cNvPr id="406" name="テキスト ボックス 405"/>
        <xdr:cNvSpPr txBox="1"/>
      </xdr:nvSpPr>
      <xdr:spPr>
        <a:xfrm>
          <a:off x="14020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7" name="楕円 406"/>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8" name="テキスト ボックス 407"/>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年度決算において、学校給食共同調理場建替事業の施設整備費に係る債務負担行為の設定により</a:t>
          </a:r>
          <a:r>
            <a:rPr kumimoji="1" lang="en-US" altLang="ja-JP" sz="1200">
              <a:latin typeface="ＭＳ Ｐゴシック" panose="020B0600070205080204" pitchFamily="50" charset="-128"/>
              <a:ea typeface="ＭＳ Ｐゴシック" panose="020B0600070205080204" pitchFamily="50" charset="-128"/>
            </a:rPr>
            <a:t>23.0</a:t>
          </a:r>
          <a:r>
            <a:rPr kumimoji="1" lang="ja-JP" altLang="en-US" sz="1200">
              <a:latin typeface="ＭＳ Ｐゴシック" panose="020B0600070205080204" pitchFamily="50" charset="-128"/>
              <a:ea typeface="ＭＳ Ｐゴシック" panose="020B0600070205080204" pitchFamily="50" charset="-128"/>
            </a:rPr>
            <a:t>％を算定したが、平成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年度決算において、前年度の算定に積算の対象外（債務負担行為のうち履行完了前のもの）が含まれていたことが判明し、これを訂正した結果、数値に現れないこととなった。平成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年度は、庁舎整備等に係る借り入れに伴う地方債残高の増加及び冨士公園予定地取得に係る債務負担行為支出予定額の算入により</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年ぶりに数値に現れた。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近年、小中学校の耐震改修等大規模事業を実施したことに伴い、地方債残高が増加していることから、地方債対象事業の慎重な見極めが必要である。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93430</xdr:rowOff>
    </xdr:from>
    <xdr:to>
      <xdr:col>81</xdr:col>
      <xdr:colOff>44450</xdr:colOff>
      <xdr:row>14</xdr:row>
      <xdr:rowOff>155363</xdr:rowOff>
    </xdr:to>
    <xdr:cxnSp macro="">
      <xdr:nvCxnSpPr>
        <xdr:cNvPr id="442" name="直線コネクタ 441"/>
        <xdr:cNvCxnSpPr/>
      </xdr:nvCxnSpPr>
      <xdr:spPr>
        <a:xfrm flipV="1">
          <a:off x="16179800" y="2493730"/>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6" name="テキスト ボックス 445"/>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8" name="テキスト ボックス 447"/>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42630</xdr:rowOff>
    </xdr:from>
    <xdr:to>
      <xdr:col>81</xdr:col>
      <xdr:colOff>95250</xdr:colOff>
      <xdr:row>14</xdr:row>
      <xdr:rowOff>144230</xdr:rowOff>
    </xdr:to>
    <xdr:sp macro="" textlink="">
      <xdr:nvSpPr>
        <xdr:cNvPr id="458" name="楕円 457"/>
        <xdr:cNvSpPr/>
      </xdr:nvSpPr>
      <xdr:spPr>
        <a:xfrm>
          <a:off x="169672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135357</xdr:rowOff>
    </xdr:from>
    <xdr:ext cx="762000" cy="259045"/>
    <xdr:sp macro="" textlink="">
      <xdr:nvSpPr>
        <xdr:cNvPr id="459" name="将来負担の状況該当値テキスト"/>
        <xdr:cNvSpPr txBox="1"/>
      </xdr:nvSpPr>
      <xdr:spPr>
        <a:xfrm>
          <a:off x="17106900" y="23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104563</xdr:rowOff>
    </xdr:from>
    <xdr:to>
      <xdr:col>77</xdr:col>
      <xdr:colOff>95250</xdr:colOff>
      <xdr:row>15</xdr:row>
      <xdr:rowOff>34713</xdr:rowOff>
    </xdr:to>
    <xdr:sp macro="" textlink="">
      <xdr:nvSpPr>
        <xdr:cNvPr id="460" name="楕円 459"/>
        <xdr:cNvSpPr/>
      </xdr:nvSpPr>
      <xdr:spPr>
        <a:xfrm>
          <a:off x="16129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44890</xdr:rowOff>
    </xdr:from>
    <xdr:ext cx="736600" cy="259045"/>
    <xdr:sp macro="" textlink="">
      <xdr:nvSpPr>
        <xdr:cNvPr id="461" name="テキスト ボックス 460"/>
        <xdr:cNvSpPr txBox="1"/>
      </xdr:nvSpPr>
      <xdr:spPr>
        <a:xfrm>
          <a:off x="15798800" y="22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ポイント減少したが、決算額は増加しており、経常収支比率算定に当たっての分母の伸びを分子の伸びが上回り、全体の比率において影響を受けた結果として、数値が下がったものである。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人件費の増は管理職の増加などによるが、定年退職に伴う職員の年齢構成の変化に加えて、平成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月に定員管理指針を見直し、更なる職員数の抑制や組織のスリム化を図ることから、今後は減少が見込まれる。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54610</xdr:rowOff>
    </xdr:to>
    <xdr:cxnSp macro="">
      <xdr:nvCxnSpPr>
        <xdr:cNvPr id="66" name="直線コネクタ 65"/>
        <xdr:cNvCxnSpPr/>
      </xdr:nvCxnSpPr>
      <xdr:spPr>
        <a:xfrm flipV="1">
          <a:off x="3987800" y="6360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54610</xdr:rowOff>
    </xdr:to>
    <xdr:cxnSp macro="">
      <xdr:nvCxnSpPr>
        <xdr:cNvPr id="69" name="直線コネクタ 68"/>
        <xdr:cNvCxnSpPr/>
      </xdr:nvCxnSpPr>
      <xdr:spPr>
        <a:xfrm>
          <a:off x="3098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31750</xdr:rowOff>
    </xdr:to>
    <xdr:cxnSp macro="">
      <xdr:nvCxnSpPr>
        <xdr:cNvPr id="72" name="直線コネクタ 71"/>
        <xdr:cNvCxnSpPr/>
      </xdr:nvCxnSpPr>
      <xdr:spPr>
        <a:xfrm flipV="1">
          <a:off x="2209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ポイント減少したが、決算額は増加しており、経常収支比率算定に当たっての分母の伸びを分子の伸びが上回り、全体の比率において影響を受けた結果として、数値が下がったものである。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行政経営改革の観点から、職員数を削減する一方で業務の効率化を図るために、平成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月に定めた「アウトソーシングに関する指針」に基づき、物件費の増加傾向が見込まれるが、人件費の減少幅とのバランスに留意する必要がある。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24130</xdr:rowOff>
    </xdr:to>
    <xdr:cxnSp macro="">
      <xdr:nvCxnSpPr>
        <xdr:cNvPr id="125" name="直線コネクタ 124"/>
        <xdr:cNvCxnSpPr/>
      </xdr:nvCxnSpPr>
      <xdr:spPr>
        <a:xfrm flipV="1">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24130</xdr:rowOff>
    </xdr:to>
    <xdr:cxnSp macro="">
      <xdr:nvCxnSpPr>
        <xdr:cNvPr id="128" name="直線コネクタ 127"/>
        <xdr:cNvCxnSpPr/>
      </xdr:nvCxnSpPr>
      <xdr:spPr>
        <a:xfrm>
          <a:off x="14782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1" name="直線コネクタ 130"/>
        <xdr:cNvCxnSpPr/>
      </xdr:nvCxnSpPr>
      <xdr:spPr>
        <a:xfrm flipV="1">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14986</xdr:rowOff>
    </xdr:to>
    <xdr:cxnSp macro="">
      <xdr:nvCxnSpPr>
        <xdr:cNvPr id="134" name="直線コネクタ 133"/>
        <xdr:cNvCxnSpPr/>
      </xdr:nvCxnSpPr>
      <xdr:spPr>
        <a:xfrm>
          <a:off x="13004800" y="2847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ポイント上昇し、類似団体平均値の傾向と概ね一致している。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理由は、障害福祉サービスの利用者増に伴い決算額が増加しているが交付税措置により一般財源を要することや、保育需要の増に伴う市負担額の増加、待機児童対策に係る事業の実施によるものである。市単独の扶助費については行政経営改革の点から見直しを行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年度の増加要因は今後も継続が見込まれることから、財源の確保や他の経費の抑制に努める必要がある。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140607</xdr:rowOff>
    </xdr:to>
    <xdr:cxnSp macro="">
      <xdr:nvCxnSpPr>
        <xdr:cNvPr id="188" name="直線コネクタ 187"/>
        <xdr:cNvCxnSpPr/>
      </xdr:nvCxnSpPr>
      <xdr:spPr>
        <a:xfrm>
          <a:off x="3987800" y="9472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1" name="直線コネクタ 190"/>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31750</xdr:rowOff>
    </xdr:to>
    <xdr:cxnSp macro="">
      <xdr:nvCxnSpPr>
        <xdr:cNvPr id="194" name="直線コネクタ 193"/>
        <xdr:cNvCxnSpPr/>
      </xdr:nvCxnSpPr>
      <xdr:spPr>
        <a:xfrm flipV="1">
          <a:off x="2209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55</xdr:row>
      <xdr:rowOff>31750</xdr:rowOff>
    </xdr:to>
    <xdr:cxnSp macro="">
      <xdr:nvCxnSpPr>
        <xdr:cNvPr id="197" name="直線コネクタ 196"/>
        <xdr:cNvCxnSpPr/>
      </xdr:nvCxnSpPr>
      <xdr:spPr>
        <a:xfrm>
          <a:off x="1320800" y="9330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その他の主な構成は繰出金及び維持補修費で、このうち繰出金が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経年では、後期高齢者医療及び介護保険事業に係る繰出金が一貫して増加している。高齢化の進展に伴い今後も必要経費が増加する見込みのため、効果的な予防策の実施に努める必要がある。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123190</xdr:rowOff>
    </xdr:to>
    <xdr:cxnSp macro="">
      <xdr:nvCxnSpPr>
        <xdr:cNvPr id="249" name="直線コネクタ 248"/>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100330</xdr:rowOff>
    </xdr:to>
    <xdr:cxnSp macro="">
      <xdr:nvCxnSpPr>
        <xdr:cNvPr id="252" name="直線コネクタ 251"/>
        <xdr:cNvCxnSpPr/>
      </xdr:nvCxnSpPr>
      <xdr:spPr>
        <a:xfrm>
          <a:off x="14782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39370</xdr:rowOff>
    </xdr:to>
    <xdr:cxnSp macro="">
      <xdr:nvCxnSpPr>
        <xdr:cNvPr id="255" name="直線コネクタ 254"/>
        <xdr:cNvCxnSpPr/>
      </xdr:nvCxnSpPr>
      <xdr:spPr>
        <a:xfrm>
          <a:off x="13893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39370</xdr:rowOff>
    </xdr:to>
    <xdr:cxnSp macro="">
      <xdr:nvCxnSpPr>
        <xdr:cNvPr id="258" name="直線コネクタ 257"/>
        <xdr:cNvCxnSpPr/>
      </xdr:nvCxnSpPr>
      <xdr:spPr>
        <a:xfrm>
          <a:off x="13004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5" name="テキスト ボックス 274"/>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6" name="楕円 275"/>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7" name="テキスト ボックス 276"/>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ポイント改善したものの、類似団体平均値を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これは、消防業務やごみ処理業務などを一部事務組合において実施しているためであり、補助費への経常経費充当一般財源のうち</a:t>
          </a:r>
          <a:r>
            <a:rPr kumimoji="1" lang="en-US" altLang="ja-JP" sz="1200">
              <a:latin typeface="ＭＳ Ｐゴシック" panose="020B0600070205080204" pitchFamily="50" charset="-128"/>
              <a:ea typeface="ＭＳ Ｐゴシック" panose="020B0600070205080204" pitchFamily="50" charset="-128"/>
            </a:rPr>
            <a:t>87.9</a:t>
          </a:r>
          <a:r>
            <a:rPr kumimoji="1" lang="ja-JP" altLang="en-US" sz="1200">
              <a:latin typeface="ＭＳ Ｐゴシック" panose="020B0600070205080204" pitchFamily="50" charset="-128"/>
              <a:ea typeface="ＭＳ Ｐゴシック" panose="020B0600070205080204" pitchFamily="50" charset="-128"/>
            </a:rPr>
            <a:t>％が一部事務組合に対するものである。これらの組合の施設に係る老朽化対策等は大規模事業となることから、市が実施する事業の精査のみならず、組合に対しても、より効率的な事務事業の執行を求め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106426</xdr:rowOff>
    </xdr:to>
    <xdr:cxnSp macro="">
      <xdr:nvCxnSpPr>
        <xdr:cNvPr id="307" name="直線コネクタ 306"/>
        <xdr:cNvCxnSpPr/>
      </xdr:nvCxnSpPr>
      <xdr:spPr>
        <a:xfrm flipV="1">
          <a:off x="15671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10" name="直線コネクタ 309"/>
        <xdr:cNvCxnSpPr/>
      </xdr:nvCxnSpPr>
      <xdr:spPr>
        <a:xfrm flipV="1">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3556</xdr:rowOff>
    </xdr:to>
    <xdr:cxnSp macro="">
      <xdr:nvCxnSpPr>
        <xdr:cNvPr id="313" name="直線コネクタ 312"/>
        <xdr:cNvCxnSpPr/>
      </xdr:nvCxnSpPr>
      <xdr:spPr>
        <a:xfrm flipV="1">
          <a:off x="13893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72136</xdr:rowOff>
    </xdr:to>
    <xdr:cxnSp macro="">
      <xdr:nvCxnSpPr>
        <xdr:cNvPr id="316" name="直線コネクタ 315"/>
        <xdr:cNvCxnSpPr/>
      </xdr:nvCxnSpPr>
      <xdr:spPr>
        <a:xfrm flipV="1">
          <a:off x="13004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0" name="楕円 32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1" name="テキスト ボックス 33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2" name="楕円 331"/>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3" name="テキスト ボックス 332"/>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4" name="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ポイント上昇し、類似団体平均値を下回っているものの、その差は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ポイント縮小している。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経年では、若干の減少から上昇傾向に転じている。これは、臨時財政対策債に加えて、小中学校の耐震改修等、大規模事業に係る元金償還開始分が、平成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償還終了額を上回ったことによる。庁舎整備や学校給食共同調理場建替に伴う借り入れにより、今後も公債費の増加が続くことから、将来負担を抑制するために、地方債対象事業の慎重な見極めが必要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163576</xdr:rowOff>
    </xdr:to>
    <xdr:cxnSp macro="">
      <xdr:nvCxnSpPr>
        <xdr:cNvPr id="365" name="直線コネクタ 364"/>
        <xdr:cNvCxnSpPr/>
      </xdr:nvCxnSpPr>
      <xdr:spPr>
        <a:xfrm>
          <a:off x="3987800" y="13157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127000</xdr:rowOff>
    </xdr:to>
    <xdr:cxnSp macro="">
      <xdr:nvCxnSpPr>
        <xdr:cNvPr id="368" name="直線コネクタ 367"/>
        <xdr:cNvCxnSpPr/>
      </xdr:nvCxnSpPr>
      <xdr:spPr>
        <a:xfrm>
          <a:off x="3098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136144</xdr:rowOff>
    </xdr:to>
    <xdr:cxnSp macro="">
      <xdr:nvCxnSpPr>
        <xdr:cNvPr id="371" name="直線コネクタ 370"/>
        <xdr:cNvCxnSpPr/>
      </xdr:nvCxnSpPr>
      <xdr:spPr>
        <a:xfrm flipV="1">
          <a:off x="2209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33274</xdr:rowOff>
    </xdr:to>
    <xdr:cxnSp macro="">
      <xdr:nvCxnSpPr>
        <xdr:cNvPr id="374" name="直線コネクタ 373"/>
        <xdr:cNvCxnSpPr/>
      </xdr:nvCxnSpPr>
      <xdr:spPr>
        <a:xfrm flipV="1">
          <a:off x="1320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5"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8" name="楕円 387"/>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9" name="テキスト ボックス 388"/>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0" name="楕円 389"/>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1" name="テキスト ボックス 390"/>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2" name="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3" name="テキスト ボックス 392"/>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今後、公債費の増加が見込まれる中で、公債費以外について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数値が上昇しており、義務的経費である扶助費も増加が見込まれる。職員人件費の抑制に向けて、管理職手当の削減など行政経営改革の取組みに着手しているが、経常収支比率の改善に向けて、高齢化に伴う繰出金の抑制や事務の効率的な執行による支出の抑制だけでなく、市税の徴収強化等による収入の確保にも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31750</xdr:rowOff>
    </xdr:to>
    <xdr:cxnSp macro="">
      <xdr:nvCxnSpPr>
        <xdr:cNvPr id="426" name="直線コネクタ 425"/>
        <xdr:cNvCxnSpPr/>
      </xdr:nvCxnSpPr>
      <xdr:spPr>
        <a:xfrm>
          <a:off x="15671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16511</xdr:rowOff>
    </xdr:to>
    <xdr:cxnSp macro="">
      <xdr:nvCxnSpPr>
        <xdr:cNvPr id="429" name="直線コネクタ 428"/>
        <xdr:cNvCxnSpPr/>
      </xdr:nvCxnSpPr>
      <xdr:spPr>
        <a:xfrm>
          <a:off x="14782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24130</xdr:rowOff>
    </xdr:to>
    <xdr:cxnSp macro="">
      <xdr:nvCxnSpPr>
        <xdr:cNvPr id="432" name="直線コネクタ 431"/>
        <xdr:cNvCxnSpPr/>
      </xdr:nvCxnSpPr>
      <xdr:spPr>
        <a:xfrm flipV="1">
          <a:off x="13893800" y="131610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5" name="直線コネクタ 434"/>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5" name="楕円 44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6"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47" name="楕円 446"/>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48" name="テキスト ボックス 44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9" name="楕円 448"/>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166388</xdr:rowOff>
    </xdr:from>
    <xdr:ext cx="762000" cy="259045"/>
    <xdr:sp macro="" textlink="">
      <xdr:nvSpPr>
        <xdr:cNvPr id="450" name="テキスト ボックス 449"/>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23425</xdr:rowOff>
    </xdr:from>
    <xdr:to>
      <xdr:col>29</xdr:col>
      <xdr:colOff>127000</xdr:colOff>
      <xdr:row>17</xdr:row>
      <xdr:rowOff>27711</xdr:rowOff>
    </xdr:to>
    <xdr:cxnSp macro="">
      <xdr:nvCxnSpPr>
        <xdr:cNvPr id="50" name="直線コネクタ 49"/>
        <xdr:cNvCxnSpPr/>
      </xdr:nvCxnSpPr>
      <xdr:spPr bwMode="auto">
        <a:xfrm flipV="1">
          <a:off x="5003800" y="2985700"/>
          <a:ext cx="6477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8202</xdr:rowOff>
    </xdr:from>
    <xdr:ext cx="762000" cy="259045"/>
    <xdr:sp macro="" textlink="">
      <xdr:nvSpPr>
        <xdr:cNvPr id="51" name="人口1人当たり決算額の推移平均値テキスト130"/>
        <xdr:cNvSpPr txBox="1"/>
      </xdr:nvSpPr>
      <xdr:spPr>
        <a:xfrm>
          <a:off x="5740400" y="297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21215</xdr:rowOff>
    </xdr:from>
    <xdr:to>
      <xdr:col>26</xdr:col>
      <xdr:colOff>50800</xdr:colOff>
      <xdr:row>17</xdr:row>
      <xdr:rowOff>27711</xdr:rowOff>
    </xdr:to>
    <xdr:cxnSp macro="">
      <xdr:nvCxnSpPr>
        <xdr:cNvPr id="53" name="直線コネクタ 52"/>
        <xdr:cNvCxnSpPr/>
      </xdr:nvCxnSpPr>
      <xdr:spPr bwMode="auto">
        <a:xfrm>
          <a:off x="43053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18872</xdr:rowOff>
    </xdr:from>
    <xdr:to>
      <xdr:col>22</xdr:col>
      <xdr:colOff>114300</xdr:colOff>
      <xdr:row>17</xdr:row>
      <xdr:rowOff>21215</xdr:rowOff>
    </xdr:to>
    <xdr:cxnSp macro="">
      <xdr:nvCxnSpPr>
        <xdr:cNvPr id="56" name="直線コネクタ 55"/>
        <xdr:cNvCxnSpPr/>
      </xdr:nvCxnSpPr>
      <xdr:spPr bwMode="auto">
        <a:xfrm>
          <a:off x="3606800" y="2981147"/>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14624</xdr:rowOff>
    </xdr:from>
    <xdr:to>
      <xdr:col>18</xdr:col>
      <xdr:colOff>177800</xdr:colOff>
      <xdr:row>17</xdr:row>
      <xdr:rowOff>18872</xdr:rowOff>
    </xdr:to>
    <xdr:cxnSp macro="">
      <xdr:nvCxnSpPr>
        <xdr:cNvPr id="59" name="直線コネクタ 58"/>
        <xdr:cNvCxnSpPr/>
      </xdr:nvCxnSpPr>
      <xdr:spPr bwMode="auto">
        <a:xfrm>
          <a:off x="2908300" y="2976899"/>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144075</xdr:rowOff>
    </xdr:from>
    <xdr:to>
      <xdr:col>29</xdr:col>
      <xdr:colOff>177800</xdr:colOff>
      <xdr:row>17</xdr:row>
      <xdr:rowOff>74225</xdr:rowOff>
    </xdr:to>
    <xdr:sp macro="" textlink="">
      <xdr:nvSpPr>
        <xdr:cNvPr id="69" name="楕円 68"/>
        <xdr:cNvSpPr/>
      </xdr:nvSpPr>
      <xdr:spPr bwMode="auto">
        <a:xfrm>
          <a:off x="56007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160602</xdr:rowOff>
    </xdr:from>
    <xdr:ext cx="762000" cy="259045"/>
    <xdr:sp macro="" textlink="">
      <xdr:nvSpPr>
        <xdr:cNvPr id="70" name="人口1人当たり決算額の推移該当値テキスト130"/>
        <xdr:cNvSpPr txBox="1"/>
      </xdr:nvSpPr>
      <xdr:spPr>
        <a:xfrm>
          <a:off x="5740400" y="27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148361</xdr:rowOff>
    </xdr:from>
    <xdr:to>
      <xdr:col>26</xdr:col>
      <xdr:colOff>101600</xdr:colOff>
      <xdr:row>17</xdr:row>
      <xdr:rowOff>78511</xdr:rowOff>
    </xdr:to>
    <xdr:sp macro="" textlink="">
      <xdr:nvSpPr>
        <xdr:cNvPr id="71" name="楕円 70"/>
        <xdr:cNvSpPr/>
      </xdr:nvSpPr>
      <xdr:spPr bwMode="auto">
        <a:xfrm>
          <a:off x="4953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88688</xdr:rowOff>
    </xdr:from>
    <xdr:ext cx="736600" cy="259045"/>
    <xdr:sp macro="" textlink="">
      <xdr:nvSpPr>
        <xdr:cNvPr id="72" name="テキスト ボックス 71"/>
        <xdr:cNvSpPr txBox="1"/>
      </xdr:nvSpPr>
      <xdr:spPr>
        <a:xfrm>
          <a:off x="4622800" y="270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141865</xdr:rowOff>
    </xdr:from>
    <xdr:to>
      <xdr:col>22</xdr:col>
      <xdr:colOff>165100</xdr:colOff>
      <xdr:row>17</xdr:row>
      <xdr:rowOff>72015</xdr:rowOff>
    </xdr:to>
    <xdr:sp macro="" textlink="">
      <xdr:nvSpPr>
        <xdr:cNvPr id="73" name="楕円 72"/>
        <xdr:cNvSpPr/>
      </xdr:nvSpPr>
      <xdr:spPr bwMode="auto">
        <a:xfrm>
          <a:off x="42545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82192</xdr:rowOff>
    </xdr:from>
    <xdr:ext cx="762000" cy="259045"/>
    <xdr:sp macro="" textlink="">
      <xdr:nvSpPr>
        <xdr:cNvPr id="74" name="テキスト ボックス 73"/>
        <xdr:cNvSpPr txBox="1"/>
      </xdr:nvSpPr>
      <xdr:spPr>
        <a:xfrm>
          <a:off x="39243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139522</xdr:rowOff>
    </xdr:from>
    <xdr:to>
      <xdr:col>19</xdr:col>
      <xdr:colOff>38100</xdr:colOff>
      <xdr:row>17</xdr:row>
      <xdr:rowOff>69672</xdr:rowOff>
    </xdr:to>
    <xdr:sp macro="" textlink="">
      <xdr:nvSpPr>
        <xdr:cNvPr id="75" name="楕円 74"/>
        <xdr:cNvSpPr/>
      </xdr:nvSpPr>
      <xdr:spPr bwMode="auto">
        <a:xfrm>
          <a:off x="35560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54449</xdr:rowOff>
    </xdr:from>
    <xdr:ext cx="762000" cy="259045"/>
    <xdr:sp macro="" textlink="">
      <xdr:nvSpPr>
        <xdr:cNvPr id="76" name="テキスト ボックス 75"/>
        <xdr:cNvSpPr txBox="1"/>
      </xdr:nvSpPr>
      <xdr:spPr>
        <a:xfrm>
          <a:off x="3225800" y="30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135274</xdr:rowOff>
    </xdr:from>
    <xdr:to>
      <xdr:col>15</xdr:col>
      <xdr:colOff>101600</xdr:colOff>
      <xdr:row>17</xdr:row>
      <xdr:rowOff>65424</xdr:rowOff>
    </xdr:to>
    <xdr:sp macro="" textlink="">
      <xdr:nvSpPr>
        <xdr:cNvPr id="77" name="楕円 76"/>
        <xdr:cNvSpPr/>
      </xdr:nvSpPr>
      <xdr:spPr bwMode="auto">
        <a:xfrm>
          <a:off x="2857500" y="292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50201</xdr:rowOff>
    </xdr:from>
    <xdr:ext cx="762000" cy="259045"/>
    <xdr:sp macro="" textlink="">
      <xdr:nvSpPr>
        <xdr:cNvPr id="78" name="テキスト ボックス 77"/>
        <xdr:cNvSpPr txBox="1"/>
      </xdr:nvSpPr>
      <xdr:spPr>
        <a:xfrm>
          <a:off x="2527300" y="30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62143</xdr:rowOff>
    </xdr:from>
    <xdr:to>
      <xdr:col>29</xdr:col>
      <xdr:colOff>127000</xdr:colOff>
      <xdr:row>37</xdr:row>
      <xdr:rowOff>100515</xdr:rowOff>
    </xdr:to>
    <xdr:cxnSp macro="">
      <xdr:nvCxnSpPr>
        <xdr:cNvPr id="113" name="直線コネクタ 112"/>
        <xdr:cNvCxnSpPr/>
      </xdr:nvCxnSpPr>
      <xdr:spPr bwMode="auto">
        <a:xfrm flipV="1">
          <a:off x="5003800" y="7186843"/>
          <a:ext cx="6477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100515</xdr:rowOff>
    </xdr:from>
    <xdr:to>
      <xdr:col>26</xdr:col>
      <xdr:colOff>50800</xdr:colOff>
      <xdr:row>37</xdr:row>
      <xdr:rowOff>124878</xdr:rowOff>
    </xdr:to>
    <xdr:cxnSp macro="">
      <xdr:nvCxnSpPr>
        <xdr:cNvPr id="116" name="直線コネクタ 115"/>
        <xdr:cNvCxnSpPr/>
      </xdr:nvCxnSpPr>
      <xdr:spPr bwMode="auto">
        <a:xfrm flipV="1">
          <a:off x="43053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72006</xdr:rowOff>
    </xdr:from>
    <xdr:to>
      <xdr:col>22</xdr:col>
      <xdr:colOff>114300</xdr:colOff>
      <xdr:row>37</xdr:row>
      <xdr:rowOff>124878</xdr:rowOff>
    </xdr:to>
    <xdr:cxnSp macro="">
      <xdr:nvCxnSpPr>
        <xdr:cNvPr id="119" name="直線コネクタ 118"/>
        <xdr:cNvCxnSpPr/>
      </xdr:nvCxnSpPr>
      <xdr:spPr bwMode="auto">
        <a:xfrm>
          <a:off x="3606800" y="7196706"/>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130984</xdr:rowOff>
    </xdr:from>
    <xdr:to>
      <xdr:col>18</xdr:col>
      <xdr:colOff>177800</xdr:colOff>
      <xdr:row>37</xdr:row>
      <xdr:rowOff>72006</xdr:rowOff>
    </xdr:to>
    <xdr:cxnSp macro="">
      <xdr:nvCxnSpPr>
        <xdr:cNvPr id="122" name="直線コネクタ 121"/>
        <xdr:cNvCxnSpPr/>
      </xdr:nvCxnSpPr>
      <xdr:spPr bwMode="auto">
        <a:xfrm>
          <a:off x="2908300" y="7084234"/>
          <a:ext cx="698500" cy="1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11343</xdr:rowOff>
    </xdr:from>
    <xdr:to>
      <xdr:col>29</xdr:col>
      <xdr:colOff>177800</xdr:colOff>
      <xdr:row>37</xdr:row>
      <xdr:rowOff>112943</xdr:rowOff>
    </xdr:to>
    <xdr:sp macro="" textlink="">
      <xdr:nvSpPr>
        <xdr:cNvPr id="132" name="楕円 131"/>
        <xdr:cNvSpPr/>
      </xdr:nvSpPr>
      <xdr:spPr bwMode="auto">
        <a:xfrm>
          <a:off x="56007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154870</xdr:rowOff>
    </xdr:from>
    <xdr:ext cx="762000" cy="259045"/>
    <xdr:sp macro="" textlink="">
      <xdr:nvSpPr>
        <xdr:cNvPr id="133" name="人口1人当たり決算額の推移該当値テキスト445"/>
        <xdr:cNvSpPr txBox="1"/>
      </xdr:nvSpPr>
      <xdr:spPr>
        <a:xfrm>
          <a:off x="5740400" y="71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49715</xdr:rowOff>
    </xdr:from>
    <xdr:to>
      <xdr:col>26</xdr:col>
      <xdr:colOff>101600</xdr:colOff>
      <xdr:row>37</xdr:row>
      <xdr:rowOff>151315</xdr:rowOff>
    </xdr:to>
    <xdr:sp macro="" textlink="">
      <xdr:nvSpPr>
        <xdr:cNvPr id="134" name="楕円 133"/>
        <xdr:cNvSpPr/>
      </xdr:nvSpPr>
      <xdr:spPr bwMode="auto">
        <a:xfrm>
          <a:off x="49530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136092</xdr:rowOff>
    </xdr:from>
    <xdr:ext cx="736600" cy="259045"/>
    <xdr:sp macro="" textlink="">
      <xdr:nvSpPr>
        <xdr:cNvPr id="135" name="テキスト ボックス 134"/>
        <xdr:cNvSpPr txBox="1"/>
      </xdr:nvSpPr>
      <xdr:spPr>
        <a:xfrm>
          <a:off x="4622800" y="726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74078</xdr:rowOff>
    </xdr:from>
    <xdr:to>
      <xdr:col>22</xdr:col>
      <xdr:colOff>165100</xdr:colOff>
      <xdr:row>37</xdr:row>
      <xdr:rowOff>175678</xdr:rowOff>
    </xdr:to>
    <xdr:sp macro="" textlink="">
      <xdr:nvSpPr>
        <xdr:cNvPr id="136" name="楕円 135"/>
        <xdr:cNvSpPr/>
      </xdr:nvSpPr>
      <xdr:spPr bwMode="auto">
        <a:xfrm>
          <a:off x="42545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160455</xdr:rowOff>
    </xdr:from>
    <xdr:ext cx="762000" cy="259045"/>
    <xdr:sp macro="" textlink="">
      <xdr:nvSpPr>
        <xdr:cNvPr id="137" name="テキスト ボックス 136"/>
        <xdr:cNvSpPr txBox="1"/>
      </xdr:nvSpPr>
      <xdr:spPr>
        <a:xfrm>
          <a:off x="39243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21206</xdr:rowOff>
    </xdr:from>
    <xdr:to>
      <xdr:col>19</xdr:col>
      <xdr:colOff>38100</xdr:colOff>
      <xdr:row>37</xdr:row>
      <xdr:rowOff>122806</xdr:rowOff>
    </xdr:to>
    <xdr:sp macro="" textlink="">
      <xdr:nvSpPr>
        <xdr:cNvPr id="138" name="楕円 137"/>
        <xdr:cNvSpPr/>
      </xdr:nvSpPr>
      <xdr:spPr bwMode="auto">
        <a:xfrm>
          <a:off x="3556000" y="714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107583</xdr:rowOff>
    </xdr:from>
    <xdr:ext cx="762000" cy="259045"/>
    <xdr:sp macro="" textlink="">
      <xdr:nvSpPr>
        <xdr:cNvPr id="139" name="テキスト ボックス 138"/>
        <xdr:cNvSpPr txBox="1"/>
      </xdr:nvSpPr>
      <xdr:spPr>
        <a:xfrm>
          <a:off x="3225800" y="72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80184</xdr:rowOff>
    </xdr:from>
    <xdr:to>
      <xdr:col>15</xdr:col>
      <xdr:colOff>101600</xdr:colOff>
      <xdr:row>37</xdr:row>
      <xdr:rowOff>10334</xdr:rowOff>
    </xdr:to>
    <xdr:sp macro="" textlink="">
      <xdr:nvSpPr>
        <xdr:cNvPr id="140" name="楕円 139"/>
        <xdr:cNvSpPr/>
      </xdr:nvSpPr>
      <xdr:spPr bwMode="auto">
        <a:xfrm>
          <a:off x="2857500" y="703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166561</xdr:rowOff>
    </xdr:from>
    <xdr:ext cx="762000" cy="259045"/>
    <xdr:sp macro="" textlink="">
      <xdr:nvSpPr>
        <xdr:cNvPr id="141" name="テキスト ボックス 140"/>
        <xdr:cNvSpPr txBox="1"/>
      </xdr:nvSpPr>
      <xdr:spPr>
        <a:xfrm>
          <a:off x="2527300" y="711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8922</xdr:rowOff>
    </xdr:from>
    <xdr:to>
      <xdr:col>24</xdr:col>
      <xdr:colOff>63500</xdr:colOff>
      <xdr:row>38</xdr:row>
      <xdr:rowOff>11284</xdr:rowOff>
    </xdr:to>
    <xdr:cxnSp macro="">
      <xdr:nvCxnSpPr>
        <xdr:cNvPr id="61" name="直線コネクタ 60"/>
        <xdr:cNvCxnSpPr/>
      </xdr:nvCxnSpPr>
      <xdr:spPr>
        <a:xfrm>
          <a:off x="3797300" y="652402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166160</xdr:rowOff>
    </xdr:from>
    <xdr:to>
      <xdr:col>19</xdr:col>
      <xdr:colOff>177800</xdr:colOff>
      <xdr:row>38</xdr:row>
      <xdr:rowOff>8922</xdr:rowOff>
    </xdr:to>
    <xdr:cxnSp macro="">
      <xdr:nvCxnSpPr>
        <xdr:cNvPr id="64" name="直線コネクタ 63"/>
        <xdr:cNvCxnSpPr/>
      </xdr:nvCxnSpPr>
      <xdr:spPr>
        <a:xfrm>
          <a:off x="2908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166160</xdr:rowOff>
    </xdr:from>
    <xdr:to>
      <xdr:col>15</xdr:col>
      <xdr:colOff>50800</xdr:colOff>
      <xdr:row>38</xdr:row>
      <xdr:rowOff>3587</xdr:rowOff>
    </xdr:to>
    <xdr:cxnSp macro="">
      <xdr:nvCxnSpPr>
        <xdr:cNvPr id="67" name="直線コネクタ 66"/>
        <xdr:cNvCxnSpPr/>
      </xdr:nvCxnSpPr>
      <xdr:spPr>
        <a:xfrm flipV="1">
          <a:off x="2019300" y="6509810"/>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149511</xdr:rowOff>
    </xdr:from>
    <xdr:to>
      <xdr:col>10</xdr:col>
      <xdr:colOff>114300</xdr:colOff>
      <xdr:row>38</xdr:row>
      <xdr:rowOff>3587</xdr:rowOff>
    </xdr:to>
    <xdr:cxnSp macro="">
      <xdr:nvCxnSpPr>
        <xdr:cNvPr id="70" name="直線コネクタ 69"/>
        <xdr:cNvCxnSpPr/>
      </xdr:nvCxnSpPr>
      <xdr:spPr>
        <a:xfrm>
          <a:off x="1130300" y="6493161"/>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131934</xdr:rowOff>
    </xdr:from>
    <xdr:to>
      <xdr:col>24</xdr:col>
      <xdr:colOff>114300</xdr:colOff>
      <xdr:row>38</xdr:row>
      <xdr:rowOff>62084</xdr:rowOff>
    </xdr:to>
    <xdr:sp macro="" textlink="">
      <xdr:nvSpPr>
        <xdr:cNvPr id="80" name="楕円 79"/>
        <xdr:cNvSpPr/>
      </xdr:nvSpPr>
      <xdr:spPr>
        <a:xfrm>
          <a:off x="45847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110361</xdr:rowOff>
    </xdr:from>
    <xdr:ext cx="534377" cy="259045"/>
    <xdr:sp macro="" textlink="">
      <xdr:nvSpPr>
        <xdr:cNvPr id="81" name="人件費該当値テキスト"/>
        <xdr:cNvSpPr txBox="1"/>
      </xdr:nvSpPr>
      <xdr:spPr>
        <a:xfrm>
          <a:off x="4686300" y="64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129572</xdr:rowOff>
    </xdr:from>
    <xdr:to>
      <xdr:col>20</xdr:col>
      <xdr:colOff>38100</xdr:colOff>
      <xdr:row>38</xdr:row>
      <xdr:rowOff>59722</xdr:rowOff>
    </xdr:to>
    <xdr:sp macro="" textlink="">
      <xdr:nvSpPr>
        <xdr:cNvPr id="82" name="楕円 81"/>
        <xdr:cNvSpPr/>
      </xdr:nvSpPr>
      <xdr:spPr>
        <a:xfrm>
          <a:off x="3746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50849</xdr:rowOff>
    </xdr:from>
    <xdr:ext cx="534377" cy="259045"/>
    <xdr:sp macro="" textlink="">
      <xdr:nvSpPr>
        <xdr:cNvPr id="83" name="テキスト ボックス 82"/>
        <xdr:cNvSpPr txBox="1"/>
      </xdr:nvSpPr>
      <xdr:spPr>
        <a:xfrm>
          <a:off x="3530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115360</xdr:rowOff>
    </xdr:from>
    <xdr:to>
      <xdr:col>15</xdr:col>
      <xdr:colOff>101600</xdr:colOff>
      <xdr:row>38</xdr:row>
      <xdr:rowOff>45510</xdr:rowOff>
    </xdr:to>
    <xdr:sp macro="" textlink="">
      <xdr:nvSpPr>
        <xdr:cNvPr id="84" name="楕円 83"/>
        <xdr:cNvSpPr/>
      </xdr:nvSpPr>
      <xdr:spPr>
        <a:xfrm>
          <a:off x="2857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36637</xdr:rowOff>
    </xdr:from>
    <xdr:ext cx="534377" cy="259045"/>
    <xdr:sp macro="" textlink="">
      <xdr:nvSpPr>
        <xdr:cNvPr id="85" name="テキスト ボックス 84"/>
        <xdr:cNvSpPr txBox="1"/>
      </xdr:nvSpPr>
      <xdr:spPr>
        <a:xfrm>
          <a:off x="2641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124238</xdr:rowOff>
    </xdr:from>
    <xdr:to>
      <xdr:col>10</xdr:col>
      <xdr:colOff>165100</xdr:colOff>
      <xdr:row>38</xdr:row>
      <xdr:rowOff>54387</xdr:rowOff>
    </xdr:to>
    <xdr:sp macro="" textlink="">
      <xdr:nvSpPr>
        <xdr:cNvPr id="86" name="楕円 85"/>
        <xdr:cNvSpPr/>
      </xdr:nvSpPr>
      <xdr:spPr>
        <a:xfrm>
          <a:off x="1968500" y="646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45514</xdr:rowOff>
    </xdr:from>
    <xdr:ext cx="534377" cy="259045"/>
    <xdr:sp macro="" textlink="">
      <xdr:nvSpPr>
        <xdr:cNvPr id="87" name="テキスト ボックス 86"/>
        <xdr:cNvSpPr txBox="1"/>
      </xdr:nvSpPr>
      <xdr:spPr>
        <a:xfrm>
          <a:off x="1752111" y="65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98711</xdr:rowOff>
    </xdr:from>
    <xdr:to>
      <xdr:col>6</xdr:col>
      <xdr:colOff>38100</xdr:colOff>
      <xdr:row>38</xdr:row>
      <xdr:rowOff>28860</xdr:rowOff>
    </xdr:to>
    <xdr:sp macro="" textlink="">
      <xdr:nvSpPr>
        <xdr:cNvPr id="88" name="楕円 87"/>
        <xdr:cNvSpPr/>
      </xdr:nvSpPr>
      <xdr:spPr>
        <a:xfrm>
          <a:off x="1079500" y="6442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19988</xdr:rowOff>
    </xdr:from>
    <xdr:ext cx="534377" cy="259045"/>
    <xdr:sp macro="" textlink="">
      <xdr:nvSpPr>
        <xdr:cNvPr id="89" name="テキスト ボックス 88"/>
        <xdr:cNvSpPr txBox="1"/>
      </xdr:nvSpPr>
      <xdr:spPr>
        <a:xfrm>
          <a:off x="863111" y="6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20469</xdr:rowOff>
    </xdr:from>
    <xdr:to>
      <xdr:col>24</xdr:col>
      <xdr:colOff>63500</xdr:colOff>
      <xdr:row>56</xdr:row>
      <xdr:rowOff>21448</xdr:rowOff>
    </xdr:to>
    <xdr:cxnSp macro="">
      <xdr:nvCxnSpPr>
        <xdr:cNvPr id="121" name="直線コネクタ 120"/>
        <xdr:cNvCxnSpPr/>
      </xdr:nvCxnSpPr>
      <xdr:spPr>
        <a:xfrm flipV="1">
          <a:off x="3797300" y="962166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21448</xdr:rowOff>
    </xdr:from>
    <xdr:to>
      <xdr:col>19</xdr:col>
      <xdr:colOff>177800</xdr:colOff>
      <xdr:row>56</xdr:row>
      <xdr:rowOff>68704</xdr:rowOff>
    </xdr:to>
    <xdr:cxnSp macro="">
      <xdr:nvCxnSpPr>
        <xdr:cNvPr id="124" name="直線コネクタ 123"/>
        <xdr:cNvCxnSpPr/>
      </xdr:nvCxnSpPr>
      <xdr:spPr>
        <a:xfrm flipV="1">
          <a:off x="2908300" y="9622648"/>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68704</xdr:rowOff>
    </xdr:from>
    <xdr:to>
      <xdr:col>15</xdr:col>
      <xdr:colOff>50800</xdr:colOff>
      <xdr:row>56</xdr:row>
      <xdr:rowOff>103156</xdr:rowOff>
    </xdr:to>
    <xdr:cxnSp macro="">
      <xdr:nvCxnSpPr>
        <xdr:cNvPr id="127" name="直線コネクタ 126"/>
        <xdr:cNvCxnSpPr/>
      </xdr:nvCxnSpPr>
      <xdr:spPr>
        <a:xfrm flipV="1">
          <a:off x="2019300" y="9669904"/>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103156</xdr:rowOff>
    </xdr:from>
    <xdr:to>
      <xdr:col>10</xdr:col>
      <xdr:colOff>114300</xdr:colOff>
      <xdr:row>57</xdr:row>
      <xdr:rowOff>18738</xdr:rowOff>
    </xdr:to>
    <xdr:cxnSp macro="">
      <xdr:nvCxnSpPr>
        <xdr:cNvPr id="130" name="直線コネクタ 129"/>
        <xdr:cNvCxnSpPr/>
      </xdr:nvCxnSpPr>
      <xdr:spPr>
        <a:xfrm flipV="1">
          <a:off x="1130300" y="970435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141119</xdr:rowOff>
    </xdr:from>
    <xdr:to>
      <xdr:col>24</xdr:col>
      <xdr:colOff>114300</xdr:colOff>
      <xdr:row>56</xdr:row>
      <xdr:rowOff>71269</xdr:rowOff>
    </xdr:to>
    <xdr:sp macro="" textlink="">
      <xdr:nvSpPr>
        <xdr:cNvPr id="140" name="楕円 139"/>
        <xdr:cNvSpPr/>
      </xdr:nvSpPr>
      <xdr:spPr>
        <a:xfrm>
          <a:off x="4584700" y="95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119546</xdr:rowOff>
    </xdr:from>
    <xdr:ext cx="534377" cy="259045"/>
    <xdr:sp macro="" textlink="">
      <xdr:nvSpPr>
        <xdr:cNvPr id="141" name="物件費該当値テキスト"/>
        <xdr:cNvSpPr txBox="1"/>
      </xdr:nvSpPr>
      <xdr:spPr>
        <a:xfrm>
          <a:off x="4686300" y="95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142098</xdr:rowOff>
    </xdr:from>
    <xdr:to>
      <xdr:col>20</xdr:col>
      <xdr:colOff>38100</xdr:colOff>
      <xdr:row>56</xdr:row>
      <xdr:rowOff>72248</xdr:rowOff>
    </xdr:to>
    <xdr:sp macro="" textlink="">
      <xdr:nvSpPr>
        <xdr:cNvPr id="142" name="楕円 141"/>
        <xdr:cNvSpPr/>
      </xdr:nvSpPr>
      <xdr:spPr>
        <a:xfrm>
          <a:off x="3746500" y="95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63375</xdr:rowOff>
    </xdr:from>
    <xdr:ext cx="534377" cy="259045"/>
    <xdr:sp macro="" textlink="">
      <xdr:nvSpPr>
        <xdr:cNvPr id="143" name="テキスト ボックス 142"/>
        <xdr:cNvSpPr txBox="1"/>
      </xdr:nvSpPr>
      <xdr:spPr>
        <a:xfrm>
          <a:off x="35301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17904</xdr:rowOff>
    </xdr:from>
    <xdr:to>
      <xdr:col>15</xdr:col>
      <xdr:colOff>101600</xdr:colOff>
      <xdr:row>56</xdr:row>
      <xdr:rowOff>119504</xdr:rowOff>
    </xdr:to>
    <xdr:sp macro="" textlink="">
      <xdr:nvSpPr>
        <xdr:cNvPr id="144" name="楕円 143"/>
        <xdr:cNvSpPr/>
      </xdr:nvSpPr>
      <xdr:spPr>
        <a:xfrm>
          <a:off x="28575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110631</xdr:rowOff>
    </xdr:from>
    <xdr:ext cx="534377" cy="259045"/>
    <xdr:sp macro="" textlink="">
      <xdr:nvSpPr>
        <xdr:cNvPr id="145" name="テキスト ボックス 144"/>
        <xdr:cNvSpPr txBox="1"/>
      </xdr:nvSpPr>
      <xdr:spPr>
        <a:xfrm>
          <a:off x="2641111" y="97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52356</xdr:rowOff>
    </xdr:from>
    <xdr:to>
      <xdr:col>10</xdr:col>
      <xdr:colOff>165100</xdr:colOff>
      <xdr:row>56</xdr:row>
      <xdr:rowOff>153956</xdr:rowOff>
    </xdr:to>
    <xdr:sp macro="" textlink="">
      <xdr:nvSpPr>
        <xdr:cNvPr id="146" name="楕円 145"/>
        <xdr:cNvSpPr/>
      </xdr:nvSpPr>
      <xdr:spPr>
        <a:xfrm>
          <a:off x="1968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145083</xdr:rowOff>
    </xdr:from>
    <xdr:ext cx="534377" cy="259045"/>
    <xdr:sp macro="" textlink="">
      <xdr:nvSpPr>
        <xdr:cNvPr id="147" name="テキスト ボックス 146"/>
        <xdr:cNvSpPr txBox="1"/>
      </xdr:nvSpPr>
      <xdr:spPr>
        <a:xfrm>
          <a:off x="1752111" y="9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139388</xdr:rowOff>
    </xdr:from>
    <xdr:to>
      <xdr:col>6</xdr:col>
      <xdr:colOff>38100</xdr:colOff>
      <xdr:row>57</xdr:row>
      <xdr:rowOff>69538</xdr:rowOff>
    </xdr:to>
    <xdr:sp macro="" textlink="">
      <xdr:nvSpPr>
        <xdr:cNvPr id="148" name="楕円 147"/>
        <xdr:cNvSpPr/>
      </xdr:nvSpPr>
      <xdr:spPr>
        <a:xfrm>
          <a:off x="1079500" y="97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60665</xdr:rowOff>
    </xdr:from>
    <xdr:ext cx="534377" cy="259045"/>
    <xdr:sp macro="" textlink="">
      <xdr:nvSpPr>
        <xdr:cNvPr id="149" name="テキスト ボックス 148"/>
        <xdr:cNvSpPr txBox="1"/>
      </xdr:nvSpPr>
      <xdr:spPr>
        <a:xfrm>
          <a:off x="863111" y="98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91740</xdr:rowOff>
    </xdr:from>
    <xdr:to>
      <xdr:col>24</xdr:col>
      <xdr:colOff>63500</xdr:colOff>
      <xdr:row>78</xdr:row>
      <xdr:rowOff>92242</xdr:rowOff>
    </xdr:to>
    <xdr:cxnSp macro="">
      <xdr:nvCxnSpPr>
        <xdr:cNvPr id="176" name="直線コネクタ 175"/>
        <xdr:cNvCxnSpPr/>
      </xdr:nvCxnSpPr>
      <xdr:spPr>
        <a:xfrm flipV="1">
          <a:off x="3797300" y="1346484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92242</xdr:rowOff>
    </xdr:from>
    <xdr:to>
      <xdr:col>19</xdr:col>
      <xdr:colOff>177800</xdr:colOff>
      <xdr:row>78</xdr:row>
      <xdr:rowOff>94804</xdr:rowOff>
    </xdr:to>
    <xdr:cxnSp macro="">
      <xdr:nvCxnSpPr>
        <xdr:cNvPr id="179" name="直線コネクタ 178"/>
        <xdr:cNvCxnSpPr/>
      </xdr:nvCxnSpPr>
      <xdr:spPr>
        <a:xfrm flipV="1">
          <a:off x="2908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94804</xdr:rowOff>
    </xdr:from>
    <xdr:to>
      <xdr:col>15</xdr:col>
      <xdr:colOff>50800</xdr:colOff>
      <xdr:row>78</xdr:row>
      <xdr:rowOff>98095</xdr:rowOff>
    </xdr:to>
    <xdr:cxnSp macro="">
      <xdr:nvCxnSpPr>
        <xdr:cNvPr id="182" name="直線コネクタ 181"/>
        <xdr:cNvCxnSpPr/>
      </xdr:nvCxnSpPr>
      <xdr:spPr>
        <a:xfrm flipV="1">
          <a:off x="2019300" y="1346790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98095</xdr:rowOff>
    </xdr:from>
    <xdr:to>
      <xdr:col>10</xdr:col>
      <xdr:colOff>114300</xdr:colOff>
      <xdr:row>78</xdr:row>
      <xdr:rowOff>103947</xdr:rowOff>
    </xdr:to>
    <xdr:cxnSp macro="">
      <xdr:nvCxnSpPr>
        <xdr:cNvPr id="185" name="直線コネクタ 184"/>
        <xdr:cNvCxnSpPr/>
      </xdr:nvCxnSpPr>
      <xdr:spPr>
        <a:xfrm flipV="1">
          <a:off x="1130300" y="1347119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40940</xdr:rowOff>
    </xdr:from>
    <xdr:to>
      <xdr:col>24</xdr:col>
      <xdr:colOff>114300</xdr:colOff>
      <xdr:row>78</xdr:row>
      <xdr:rowOff>142540</xdr:rowOff>
    </xdr:to>
    <xdr:sp macro="" textlink="">
      <xdr:nvSpPr>
        <xdr:cNvPr id="195" name="楕円 194"/>
        <xdr:cNvSpPr/>
      </xdr:nvSpPr>
      <xdr:spPr>
        <a:xfrm>
          <a:off x="45847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127317</xdr:rowOff>
    </xdr:from>
    <xdr:ext cx="469744" cy="259045"/>
    <xdr:sp macro="" textlink="">
      <xdr:nvSpPr>
        <xdr:cNvPr id="196" name="維持補修費該当値テキスト"/>
        <xdr:cNvSpPr txBox="1"/>
      </xdr:nvSpPr>
      <xdr:spPr>
        <a:xfrm>
          <a:off x="4686300" y="133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41442</xdr:rowOff>
    </xdr:from>
    <xdr:to>
      <xdr:col>20</xdr:col>
      <xdr:colOff>38100</xdr:colOff>
      <xdr:row>78</xdr:row>
      <xdr:rowOff>143042</xdr:rowOff>
    </xdr:to>
    <xdr:sp macro="" textlink="">
      <xdr:nvSpPr>
        <xdr:cNvPr id="197" name="楕円 196"/>
        <xdr:cNvSpPr/>
      </xdr:nvSpPr>
      <xdr:spPr>
        <a:xfrm>
          <a:off x="3746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134169</xdr:rowOff>
    </xdr:from>
    <xdr:ext cx="469744" cy="259045"/>
    <xdr:sp macro="" textlink="">
      <xdr:nvSpPr>
        <xdr:cNvPr id="198" name="テキスト ボックス 197"/>
        <xdr:cNvSpPr txBox="1"/>
      </xdr:nvSpPr>
      <xdr:spPr>
        <a:xfrm>
          <a:off x="3562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44004</xdr:rowOff>
    </xdr:from>
    <xdr:to>
      <xdr:col>15</xdr:col>
      <xdr:colOff>101600</xdr:colOff>
      <xdr:row>78</xdr:row>
      <xdr:rowOff>145604</xdr:rowOff>
    </xdr:to>
    <xdr:sp macro="" textlink="">
      <xdr:nvSpPr>
        <xdr:cNvPr id="199" name="楕円 198"/>
        <xdr:cNvSpPr/>
      </xdr:nvSpPr>
      <xdr:spPr>
        <a:xfrm>
          <a:off x="2857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136731</xdr:rowOff>
    </xdr:from>
    <xdr:ext cx="378565" cy="259045"/>
    <xdr:sp macro="" textlink="">
      <xdr:nvSpPr>
        <xdr:cNvPr id="200" name="テキスト ボックス 199"/>
        <xdr:cNvSpPr txBox="1"/>
      </xdr:nvSpPr>
      <xdr:spPr>
        <a:xfrm>
          <a:off x="2719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47295</xdr:rowOff>
    </xdr:from>
    <xdr:to>
      <xdr:col>10</xdr:col>
      <xdr:colOff>165100</xdr:colOff>
      <xdr:row>78</xdr:row>
      <xdr:rowOff>148895</xdr:rowOff>
    </xdr:to>
    <xdr:sp macro="" textlink="">
      <xdr:nvSpPr>
        <xdr:cNvPr id="201" name="楕円 200"/>
        <xdr:cNvSpPr/>
      </xdr:nvSpPr>
      <xdr:spPr>
        <a:xfrm>
          <a:off x="1968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140022</xdr:rowOff>
    </xdr:from>
    <xdr:ext cx="378565" cy="259045"/>
    <xdr:sp macro="" textlink="">
      <xdr:nvSpPr>
        <xdr:cNvPr id="202" name="テキスト ボックス 201"/>
        <xdr:cNvSpPr txBox="1"/>
      </xdr:nvSpPr>
      <xdr:spPr>
        <a:xfrm>
          <a:off x="1830017" y="1351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53147</xdr:rowOff>
    </xdr:from>
    <xdr:to>
      <xdr:col>6</xdr:col>
      <xdr:colOff>38100</xdr:colOff>
      <xdr:row>78</xdr:row>
      <xdr:rowOff>154747</xdr:rowOff>
    </xdr:to>
    <xdr:sp macro="" textlink="">
      <xdr:nvSpPr>
        <xdr:cNvPr id="203" name="楕円 202"/>
        <xdr:cNvSpPr/>
      </xdr:nvSpPr>
      <xdr:spPr>
        <a:xfrm>
          <a:off x="1079500" y="134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145874</xdr:rowOff>
    </xdr:from>
    <xdr:ext cx="378565" cy="259045"/>
    <xdr:sp macro="" textlink="">
      <xdr:nvSpPr>
        <xdr:cNvPr id="204" name="テキスト ボックス 203"/>
        <xdr:cNvSpPr txBox="1"/>
      </xdr:nvSpPr>
      <xdr:spPr>
        <a:xfrm>
          <a:off x="941017" y="1351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1778</xdr:rowOff>
    </xdr:from>
    <xdr:to>
      <xdr:col>24</xdr:col>
      <xdr:colOff>63500</xdr:colOff>
      <xdr:row>98</xdr:row>
      <xdr:rowOff>23921</xdr:rowOff>
    </xdr:to>
    <xdr:cxnSp macro="">
      <xdr:nvCxnSpPr>
        <xdr:cNvPr id="232" name="直線コネクタ 231"/>
        <xdr:cNvCxnSpPr/>
      </xdr:nvCxnSpPr>
      <xdr:spPr>
        <a:xfrm flipV="1">
          <a:off x="3797300" y="16803878"/>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23921</xdr:rowOff>
    </xdr:from>
    <xdr:to>
      <xdr:col>19</xdr:col>
      <xdr:colOff>177800</xdr:colOff>
      <xdr:row>98</xdr:row>
      <xdr:rowOff>89393</xdr:rowOff>
    </xdr:to>
    <xdr:cxnSp macro="">
      <xdr:nvCxnSpPr>
        <xdr:cNvPr id="235" name="直線コネクタ 234"/>
        <xdr:cNvCxnSpPr/>
      </xdr:nvCxnSpPr>
      <xdr:spPr>
        <a:xfrm flipV="1">
          <a:off x="2908300" y="1682602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89393</xdr:rowOff>
    </xdr:from>
    <xdr:to>
      <xdr:col>15</xdr:col>
      <xdr:colOff>50800</xdr:colOff>
      <xdr:row>98</xdr:row>
      <xdr:rowOff>98050</xdr:rowOff>
    </xdr:to>
    <xdr:cxnSp macro="">
      <xdr:nvCxnSpPr>
        <xdr:cNvPr id="238" name="直線コネクタ 237"/>
        <xdr:cNvCxnSpPr/>
      </xdr:nvCxnSpPr>
      <xdr:spPr>
        <a:xfrm flipV="1">
          <a:off x="2019300" y="16891493"/>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98050</xdr:rowOff>
    </xdr:from>
    <xdr:to>
      <xdr:col>10</xdr:col>
      <xdr:colOff>114300</xdr:colOff>
      <xdr:row>99</xdr:row>
      <xdr:rowOff>10571</xdr:rowOff>
    </xdr:to>
    <xdr:cxnSp macro="">
      <xdr:nvCxnSpPr>
        <xdr:cNvPr id="241" name="直線コネクタ 240"/>
        <xdr:cNvCxnSpPr/>
      </xdr:nvCxnSpPr>
      <xdr:spPr>
        <a:xfrm flipV="1">
          <a:off x="1130300" y="16900150"/>
          <a:ext cx="889000" cy="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122428</xdr:rowOff>
    </xdr:from>
    <xdr:to>
      <xdr:col>24</xdr:col>
      <xdr:colOff>114300</xdr:colOff>
      <xdr:row>98</xdr:row>
      <xdr:rowOff>52578</xdr:rowOff>
    </xdr:to>
    <xdr:sp macro="" textlink="">
      <xdr:nvSpPr>
        <xdr:cNvPr id="251" name="楕円 250"/>
        <xdr:cNvSpPr/>
      </xdr:nvSpPr>
      <xdr:spPr>
        <a:xfrm>
          <a:off x="45847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100855</xdr:rowOff>
    </xdr:from>
    <xdr:ext cx="534377" cy="259045"/>
    <xdr:sp macro="" textlink="">
      <xdr:nvSpPr>
        <xdr:cNvPr id="252" name="扶助費該当値テキスト"/>
        <xdr:cNvSpPr txBox="1"/>
      </xdr:nvSpPr>
      <xdr:spPr>
        <a:xfrm>
          <a:off x="4686300"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144571</xdr:rowOff>
    </xdr:from>
    <xdr:to>
      <xdr:col>20</xdr:col>
      <xdr:colOff>38100</xdr:colOff>
      <xdr:row>98</xdr:row>
      <xdr:rowOff>74721</xdr:rowOff>
    </xdr:to>
    <xdr:sp macro="" textlink="">
      <xdr:nvSpPr>
        <xdr:cNvPr id="253" name="楕円 252"/>
        <xdr:cNvSpPr/>
      </xdr:nvSpPr>
      <xdr:spPr>
        <a:xfrm>
          <a:off x="3746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65848</xdr:rowOff>
    </xdr:from>
    <xdr:ext cx="534377" cy="259045"/>
    <xdr:sp macro="" textlink="">
      <xdr:nvSpPr>
        <xdr:cNvPr id="254" name="テキスト ボックス 253"/>
        <xdr:cNvSpPr txBox="1"/>
      </xdr:nvSpPr>
      <xdr:spPr>
        <a:xfrm>
          <a:off x="3530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38593</xdr:rowOff>
    </xdr:from>
    <xdr:to>
      <xdr:col>15</xdr:col>
      <xdr:colOff>101600</xdr:colOff>
      <xdr:row>98</xdr:row>
      <xdr:rowOff>140193</xdr:rowOff>
    </xdr:to>
    <xdr:sp macro="" textlink="">
      <xdr:nvSpPr>
        <xdr:cNvPr id="255" name="楕円 254"/>
        <xdr:cNvSpPr/>
      </xdr:nvSpPr>
      <xdr:spPr>
        <a:xfrm>
          <a:off x="2857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131320</xdr:rowOff>
    </xdr:from>
    <xdr:ext cx="534377" cy="259045"/>
    <xdr:sp macro="" textlink="">
      <xdr:nvSpPr>
        <xdr:cNvPr id="256" name="テキスト ボックス 255"/>
        <xdr:cNvSpPr txBox="1"/>
      </xdr:nvSpPr>
      <xdr:spPr>
        <a:xfrm>
          <a:off x="2641111" y="169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47250</xdr:rowOff>
    </xdr:from>
    <xdr:to>
      <xdr:col>10</xdr:col>
      <xdr:colOff>165100</xdr:colOff>
      <xdr:row>98</xdr:row>
      <xdr:rowOff>148850</xdr:rowOff>
    </xdr:to>
    <xdr:sp macro="" textlink="">
      <xdr:nvSpPr>
        <xdr:cNvPr id="257" name="楕円 256"/>
        <xdr:cNvSpPr/>
      </xdr:nvSpPr>
      <xdr:spPr>
        <a:xfrm>
          <a:off x="1968500" y="16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139977</xdr:rowOff>
    </xdr:from>
    <xdr:ext cx="534377" cy="259045"/>
    <xdr:sp macro="" textlink="">
      <xdr:nvSpPr>
        <xdr:cNvPr id="258" name="テキスト ボックス 257"/>
        <xdr:cNvSpPr txBox="1"/>
      </xdr:nvSpPr>
      <xdr:spPr>
        <a:xfrm>
          <a:off x="1752111" y="169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131221</xdr:rowOff>
    </xdr:from>
    <xdr:to>
      <xdr:col>6</xdr:col>
      <xdr:colOff>38100</xdr:colOff>
      <xdr:row>99</xdr:row>
      <xdr:rowOff>61371</xdr:rowOff>
    </xdr:to>
    <xdr:sp macro="" textlink="">
      <xdr:nvSpPr>
        <xdr:cNvPr id="259" name="楕円 258"/>
        <xdr:cNvSpPr/>
      </xdr:nvSpPr>
      <xdr:spPr>
        <a:xfrm>
          <a:off x="1079500" y="169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52498</xdr:rowOff>
    </xdr:from>
    <xdr:ext cx="534377" cy="259045"/>
    <xdr:sp macro="" textlink="">
      <xdr:nvSpPr>
        <xdr:cNvPr id="260" name="テキスト ボックス 259"/>
        <xdr:cNvSpPr txBox="1"/>
      </xdr:nvSpPr>
      <xdr:spPr>
        <a:xfrm>
          <a:off x="863111" y="170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94259</xdr:rowOff>
    </xdr:from>
    <xdr:to>
      <xdr:col>55</xdr:col>
      <xdr:colOff>0</xdr:colOff>
      <xdr:row>36</xdr:row>
      <xdr:rowOff>98463</xdr:rowOff>
    </xdr:to>
    <xdr:cxnSp macro="">
      <xdr:nvCxnSpPr>
        <xdr:cNvPr id="289" name="直線コネクタ 288"/>
        <xdr:cNvCxnSpPr/>
      </xdr:nvCxnSpPr>
      <xdr:spPr>
        <a:xfrm>
          <a:off x="9639300" y="6266459"/>
          <a:ext cx="8382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60973</xdr:rowOff>
    </xdr:from>
    <xdr:to>
      <xdr:col>50</xdr:col>
      <xdr:colOff>114300</xdr:colOff>
      <xdr:row>36</xdr:row>
      <xdr:rowOff>94259</xdr:rowOff>
    </xdr:to>
    <xdr:cxnSp macro="">
      <xdr:nvCxnSpPr>
        <xdr:cNvPr id="292" name="直線コネクタ 291"/>
        <xdr:cNvCxnSpPr/>
      </xdr:nvCxnSpPr>
      <xdr:spPr>
        <a:xfrm>
          <a:off x="8750300" y="6233173"/>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60973</xdr:rowOff>
    </xdr:from>
    <xdr:to>
      <xdr:col>45</xdr:col>
      <xdr:colOff>177800</xdr:colOff>
      <xdr:row>36</xdr:row>
      <xdr:rowOff>84315</xdr:rowOff>
    </xdr:to>
    <xdr:cxnSp macro="">
      <xdr:nvCxnSpPr>
        <xdr:cNvPr id="295" name="直線コネクタ 294"/>
        <xdr:cNvCxnSpPr/>
      </xdr:nvCxnSpPr>
      <xdr:spPr>
        <a:xfrm flipV="1">
          <a:off x="7861300" y="6233173"/>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68250</xdr:rowOff>
    </xdr:from>
    <xdr:to>
      <xdr:col>41</xdr:col>
      <xdr:colOff>50800</xdr:colOff>
      <xdr:row>36</xdr:row>
      <xdr:rowOff>84315</xdr:rowOff>
    </xdr:to>
    <xdr:cxnSp macro="">
      <xdr:nvCxnSpPr>
        <xdr:cNvPr id="298" name="直線コネクタ 297"/>
        <xdr:cNvCxnSpPr/>
      </xdr:nvCxnSpPr>
      <xdr:spPr>
        <a:xfrm>
          <a:off x="6972300" y="6069000"/>
          <a:ext cx="889000" cy="1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47663</xdr:rowOff>
    </xdr:from>
    <xdr:to>
      <xdr:col>55</xdr:col>
      <xdr:colOff>50800</xdr:colOff>
      <xdr:row>36</xdr:row>
      <xdr:rowOff>149263</xdr:rowOff>
    </xdr:to>
    <xdr:sp macro="" textlink="">
      <xdr:nvSpPr>
        <xdr:cNvPr id="308" name="楕円 307"/>
        <xdr:cNvSpPr/>
      </xdr:nvSpPr>
      <xdr:spPr>
        <a:xfrm>
          <a:off x="10426700" y="62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26090</xdr:rowOff>
    </xdr:from>
    <xdr:ext cx="534377" cy="259045"/>
    <xdr:sp macro="" textlink="">
      <xdr:nvSpPr>
        <xdr:cNvPr id="309" name="補助費等該当値テキスト"/>
        <xdr:cNvSpPr txBox="1"/>
      </xdr:nvSpPr>
      <xdr:spPr>
        <a:xfrm>
          <a:off x="10528300" y="61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43459</xdr:rowOff>
    </xdr:from>
    <xdr:to>
      <xdr:col>50</xdr:col>
      <xdr:colOff>165100</xdr:colOff>
      <xdr:row>36</xdr:row>
      <xdr:rowOff>145059</xdr:rowOff>
    </xdr:to>
    <xdr:sp macro="" textlink="">
      <xdr:nvSpPr>
        <xdr:cNvPr id="310" name="楕円 309"/>
        <xdr:cNvSpPr/>
      </xdr:nvSpPr>
      <xdr:spPr>
        <a:xfrm>
          <a:off x="9588500" y="62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136186</xdr:rowOff>
    </xdr:from>
    <xdr:ext cx="534377" cy="259045"/>
    <xdr:sp macro="" textlink="">
      <xdr:nvSpPr>
        <xdr:cNvPr id="311" name="テキスト ボックス 310"/>
        <xdr:cNvSpPr txBox="1"/>
      </xdr:nvSpPr>
      <xdr:spPr>
        <a:xfrm>
          <a:off x="9372111" y="63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10173</xdr:rowOff>
    </xdr:from>
    <xdr:to>
      <xdr:col>46</xdr:col>
      <xdr:colOff>38100</xdr:colOff>
      <xdr:row>36</xdr:row>
      <xdr:rowOff>111773</xdr:rowOff>
    </xdr:to>
    <xdr:sp macro="" textlink="">
      <xdr:nvSpPr>
        <xdr:cNvPr id="312" name="楕円 311"/>
        <xdr:cNvSpPr/>
      </xdr:nvSpPr>
      <xdr:spPr>
        <a:xfrm>
          <a:off x="8699500" y="61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128300</xdr:rowOff>
    </xdr:from>
    <xdr:ext cx="534377" cy="259045"/>
    <xdr:sp macro="" textlink="">
      <xdr:nvSpPr>
        <xdr:cNvPr id="313" name="テキスト ボックス 312"/>
        <xdr:cNvSpPr txBox="1"/>
      </xdr:nvSpPr>
      <xdr:spPr>
        <a:xfrm>
          <a:off x="8483111" y="59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33515</xdr:rowOff>
    </xdr:from>
    <xdr:to>
      <xdr:col>41</xdr:col>
      <xdr:colOff>101600</xdr:colOff>
      <xdr:row>36</xdr:row>
      <xdr:rowOff>135115</xdr:rowOff>
    </xdr:to>
    <xdr:sp macro="" textlink="">
      <xdr:nvSpPr>
        <xdr:cNvPr id="314" name="楕円 313"/>
        <xdr:cNvSpPr/>
      </xdr:nvSpPr>
      <xdr:spPr>
        <a:xfrm>
          <a:off x="7810500" y="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126242</xdr:rowOff>
    </xdr:from>
    <xdr:ext cx="534377" cy="259045"/>
    <xdr:sp macro="" textlink="">
      <xdr:nvSpPr>
        <xdr:cNvPr id="315" name="テキスト ボックス 314"/>
        <xdr:cNvSpPr txBox="1"/>
      </xdr:nvSpPr>
      <xdr:spPr>
        <a:xfrm>
          <a:off x="7594111" y="62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17450</xdr:rowOff>
    </xdr:from>
    <xdr:to>
      <xdr:col>36</xdr:col>
      <xdr:colOff>165100</xdr:colOff>
      <xdr:row>35</xdr:row>
      <xdr:rowOff>119050</xdr:rowOff>
    </xdr:to>
    <xdr:sp macro="" textlink="">
      <xdr:nvSpPr>
        <xdr:cNvPr id="316" name="楕円 315"/>
        <xdr:cNvSpPr/>
      </xdr:nvSpPr>
      <xdr:spPr>
        <a:xfrm>
          <a:off x="6921500" y="6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135577</xdr:rowOff>
    </xdr:from>
    <xdr:ext cx="534377" cy="259045"/>
    <xdr:sp macro="" textlink="">
      <xdr:nvSpPr>
        <xdr:cNvPr id="317" name="テキスト ボックス 316"/>
        <xdr:cNvSpPr txBox="1"/>
      </xdr:nvSpPr>
      <xdr:spPr>
        <a:xfrm>
          <a:off x="6705111" y="57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43213</xdr:rowOff>
    </xdr:from>
    <xdr:to>
      <xdr:col>55</xdr:col>
      <xdr:colOff>0</xdr:colOff>
      <xdr:row>57</xdr:row>
      <xdr:rowOff>63778</xdr:rowOff>
    </xdr:to>
    <xdr:cxnSp macro="">
      <xdr:nvCxnSpPr>
        <xdr:cNvPr id="344" name="直線コネクタ 343"/>
        <xdr:cNvCxnSpPr/>
      </xdr:nvCxnSpPr>
      <xdr:spPr>
        <a:xfrm flipV="1">
          <a:off x="9639300" y="9815863"/>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22360</xdr:rowOff>
    </xdr:from>
    <xdr:to>
      <xdr:col>50</xdr:col>
      <xdr:colOff>114300</xdr:colOff>
      <xdr:row>57</xdr:row>
      <xdr:rowOff>63778</xdr:rowOff>
    </xdr:to>
    <xdr:cxnSp macro="">
      <xdr:nvCxnSpPr>
        <xdr:cNvPr id="347" name="直線コネクタ 346"/>
        <xdr:cNvCxnSpPr/>
      </xdr:nvCxnSpPr>
      <xdr:spPr>
        <a:xfrm>
          <a:off x="8750300" y="9795010"/>
          <a:ext cx="8890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22360</xdr:rowOff>
    </xdr:from>
    <xdr:to>
      <xdr:col>45</xdr:col>
      <xdr:colOff>177800</xdr:colOff>
      <xdr:row>57</xdr:row>
      <xdr:rowOff>145355</xdr:rowOff>
    </xdr:to>
    <xdr:cxnSp macro="">
      <xdr:nvCxnSpPr>
        <xdr:cNvPr id="350" name="直線コネクタ 349"/>
        <xdr:cNvCxnSpPr/>
      </xdr:nvCxnSpPr>
      <xdr:spPr>
        <a:xfrm flipV="1">
          <a:off x="7861300" y="9795010"/>
          <a:ext cx="889000" cy="1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145355</xdr:rowOff>
    </xdr:from>
    <xdr:to>
      <xdr:col>41</xdr:col>
      <xdr:colOff>50800</xdr:colOff>
      <xdr:row>58</xdr:row>
      <xdr:rowOff>14967</xdr:rowOff>
    </xdr:to>
    <xdr:cxnSp macro="">
      <xdr:nvCxnSpPr>
        <xdr:cNvPr id="353" name="直線コネクタ 352"/>
        <xdr:cNvCxnSpPr/>
      </xdr:nvCxnSpPr>
      <xdr:spPr>
        <a:xfrm flipV="1">
          <a:off x="6972300" y="9918005"/>
          <a:ext cx="889000" cy="4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163863</xdr:rowOff>
    </xdr:from>
    <xdr:to>
      <xdr:col>55</xdr:col>
      <xdr:colOff>50800</xdr:colOff>
      <xdr:row>57</xdr:row>
      <xdr:rowOff>94013</xdr:rowOff>
    </xdr:to>
    <xdr:sp macro="" textlink="">
      <xdr:nvSpPr>
        <xdr:cNvPr id="363" name="楕円 362"/>
        <xdr:cNvSpPr/>
      </xdr:nvSpPr>
      <xdr:spPr>
        <a:xfrm>
          <a:off x="10426700" y="97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15290</xdr:rowOff>
    </xdr:from>
    <xdr:ext cx="534377" cy="259045"/>
    <xdr:sp macro="" textlink="">
      <xdr:nvSpPr>
        <xdr:cNvPr id="364" name="普通建設事業費該当値テキスト"/>
        <xdr:cNvSpPr txBox="1"/>
      </xdr:nvSpPr>
      <xdr:spPr>
        <a:xfrm>
          <a:off x="10528300" y="96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12978</xdr:rowOff>
    </xdr:from>
    <xdr:to>
      <xdr:col>50</xdr:col>
      <xdr:colOff>165100</xdr:colOff>
      <xdr:row>57</xdr:row>
      <xdr:rowOff>114578</xdr:rowOff>
    </xdr:to>
    <xdr:sp macro="" textlink="">
      <xdr:nvSpPr>
        <xdr:cNvPr id="365" name="楕円 364"/>
        <xdr:cNvSpPr/>
      </xdr:nvSpPr>
      <xdr:spPr>
        <a:xfrm>
          <a:off x="9588500" y="9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131105</xdr:rowOff>
    </xdr:from>
    <xdr:ext cx="534377" cy="259045"/>
    <xdr:sp macro="" textlink="">
      <xdr:nvSpPr>
        <xdr:cNvPr id="366" name="テキスト ボックス 365"/>
        <xdr:cNvSpPr txBox="1"/>
      </xdr:nvSpPr>
      <xdr:spPr>
        <a:xfrm>
          <a:off x="9372111" y="95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143010</xdr:rowOff>
    </xdr:from>
    <xdr:to>
      <xdr:col>46</xdr:col>
      <xdr:colOff>38100</xdr:colOff>
      <xdr:row>57</xdr:row>
      <xdr:rowOff>73160</xdr:rowOff>
    </xdr:to>
    <xdr:sp macro="" textlink="">
      <xdr:nvSpPr>
        <xdr:cNvPr id="367" name="楕円 366"/>
        <xdr:cNvSpPr/>
      </xdr:nvSpPr>
      <xdr:spPr>
        <a:xfrm>
          <a:off x="8699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89687</xdr:rowOff>
    </xdr:from>
    <xdr:ext cx="534377" cy="259045"/>
    <xdr:sp macro="" textlink="">
      <xdr:nvSpPr>
        <xdr:cNvPr id="368" name="テキスト ボックス 367"/>
        <xdr:cNvSpPr txBox="1"/>
      </xdr:nvSpPr>
      <xdr:spPr>
        <a:xfrm>
          <a:off x="8483111" y="95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94555</xdr:rowOff>
    </xdr:from>
    <xdr:to>
      <xdr:col>41</xdr:col>
      <xdr:colOff>101600</xdr:colOff>
      <xdr:row>58</xdr:row>
      <xdr:rowOff>24705</xdr:rowOff>
    </xdr:to>
    <xdr:sp macro="" textlink="">
      <xdr:nvSpPr>
        <xdr:cNvPr id="369" name="楕円 368"/>
        <xdr:cNvSpPr/>
      </xdr:nvSpPr>
      <xdr:spPr>
        <a:xfrm>
          <a:off x="7810500" y="98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15832</xdr:rowOff>
    </xdr:from>
    <xdr:ext cx="534377" cy="259045"/>
    <xdr:sp macro="" textlink="">
      <xdr:nvSpPr>
        <xdr:cNvPr id="370" name="テキスト ボックス 369"/>
        <xdr:cNvSpPr txBox="1"/>
      </xdr:nvSpPr>
      <xdr:spPr>
        <a:xfrm>
          <a:off x="7594111" y="9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135617</xdr:rowOff>
    </xdr:from>
    <xdr:to>
      <xdr:col>36</xdr:col>
      <xdr:colOff>165100</xdr:colOff>
      <xdr:row>58</xdr:row>
      <xdr:rowOff>65767</xdr:rowOff>
    </xdr:to>
    <xdr:sp macro="" textlink="">
      <xdr:nvSpPr>
        <xdr:cNvPr id="371" name="楕円 370"/>
        <xdr:cNvSpPr/>
      </xdr:nvSpPr>
      <xdr:spPr>
        <a:xfrm>
          <a:off x="6921500" y="99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56894</xdr:rowOff>
    </xdr:from>
    <xdr:ext cx="534377" cy="259045"/>
    <xdr:sp macro="" textlink="">
      <xdr:nvSpPr>
        <xdr:cNvPr id="372" name="テキスト ボックス 371"/>
        <xdr:cNvSpPr txBox="1"/>
      </xdr:nvSpPr>
      <xdr:spPr>
        <a:xfrm>
          <a:off x="6705111" y="100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145672</xdr:rowOff>
    </xdr:from>
    <xdr:to>
      <xdr:col>55</xdr:col>
      <xdr:colOff>0</xdr:colOff>
      <xdr:row>77</xdr:row>
      <xdr:rowOff>126772</xdr:rowOff>
    </xdr:to>
    <xdr:cxnSp macro="">
      <xdr:nvCxnSpPr>
        <xdr:cNvPr id="397" name="直線コネクタ 396"/>
        <xdr:cNvCxnSpPr/>
      </xdr:nvCxnSpPr>
      <xdr:spPr>
        <a:xfrm>
          <a:off x="9639300" y="13175872"/>
          <a:ext cx="838200" cy="1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145672</xdr:rowOff>
    </xdr:from>
    <xdr:to>
      <xdr:col>50</xdr:col>
      <xdr:colOff>114300</xdr:colOff>
      <xdr:row>77</xdr:row>
      <xdr:rowOff>122841</xdr:rowOff>
    </xdr:to>
    <xdr:cxnSp macro="">
      <xdr:nvCxnSpPr>
        <xdr:cNvPr id="400" name="直線コネクタ 399"/>
        <xdr:cNvCxnSpPr/>
      </xdr:nvCxnSpPr>
      <xdr:spPr>
        <a:xfrm flipV="1">
          <a:off x="8750300" y="13175872"/>
          <a:ext cx="889000" cy="1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122841</xdr:rowOff>
    </xdr:from>
    <xdr:to>
      <xdr:col>45</xdr:col>
      <xdr:colOff>177800</xdr:colOff>
      <xdr:row>77</xdr:row>
      <xdr:rowOff>135322</xdr:rowOff>
    </xdr:to>
    <xdr:cxnSp macro="">
      <xdr:nvCxnSpPr>
        <xdr:cNvPr id="403" name="直線コネクタ 402"/>
        <xdr:cNvCxnSpPr/>
      </xdr:nvCxnSpPr>
      <xdr:spPr>
        <a:xfrm flipV="1">
          <a:off x="7861300" y="13324491"/>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75972</xdr:rowOff>
    </xdr:from>
    <xdr:to>
      <xdr:col>55</xdr:col>
      <xdr:colOff>50800</xdr:colOff>
      <xdr:row>78</xdr:row>
      <xdr:rowOff>6122</xdr:rowOff>
    </xdr:to>
    <xdr:sp macro="" textlink="">
      <xdr:nvSpPr>
        <xdr:cNvPr id="413" name="楕円 412"/>
        <xdr:cNvSpPr/>
      </xdr:nvSpPr>
      <xdr:spPr>
        <a:xfrm>
          <a:off x="10426700" y="132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94872</xdr:rowOff>
    </xdr:from>
    <xdr:to>
      <xdr:col>50</xdr:col>
      <xdr:colOff>165100</xdr:colOff>
      <xdr:row>77</xdr:row>
      <xdr:rowOff>25022</xdr:rowOff>
    </xdr:to>
    <xdr:sp macro="" textlink="">
      <xdr:nvSpPr>
        <xdr:cNvPr id="415" name="楕円 414"/>
        <xdr:cNvSpPr/>
      </xdr:nvSpPr>
      <xdr:spPr>
        <a:xfrm>
          <a:off x="9588500" y="131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41550</xdr:rowOff>
    </xdr:from>
    <xdr:ext cx="534377" cy="259045"/>
    <xdr:sp macro="" textlink="">
      <xdr:nvSpPr>
        <xdr:cNvPr id="416" name="テキスト ボックス 415"/>
        <xdr:cNvSpPr txBox="1"/>
      </xdr:nvSpPr>
      <xdr:spPr>
        <a:xfrm>
          <a:off x="9372111" y="12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72041</xdr:rowOff>
    </xdr:from>
    <xdr:to>
      <xdr:col>46</xdr:col>
      <xdr:colOff>38100</xdr:colOff>
      <xdr:row>78</xdr:row>
      <xdr:rowOff>2191</xdr:rowOff>
    </xdr:to>
    <xdr:sp macro="" textlink="">
      <xdr:nvSpPr>
        <xdr:cNvPr id="417" name="楕円 416"/>
        <xdr:cNvSpPr/>
      </xdr:nvSpPr>
      <xdr:spPr>
        <a:xfrm>
          <a:off x="8699500" y="13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164768</xdr:rowOff>
    </xdr:from>
    <xdr:ext cx="534377" cy="259045"/>
    <xdr:sp macro="" textlink="">
      <xdr:nvSpPr>
        <xdr:cNvPr id="418" name="テキスト ボックス 417"/>
        <xdr:cNvSpPr txBox="1"/>
      </xdr:nvSpPr>
      <xdr:spPr>
        <a:xfrm>
          <a:off x="8483111" y="133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84522</xdr:rowOff>
    </xdr:from>
    <xdr:to>
      <xdr:col>41</xdr:col>
      <xdr:colOff>101600</xdr:colOff>
      <xdr:row>78</xdr:row>
      <xdr:rowOff>14672</xdr:rowOff>
    </xdr:to>
    <xdr:sp macro="" textlink="">
      <xdr:nvSpPr>
        <xdr:cNvPr id="419" name="楕円 418"/>
        <xdr:cNvSpPr/>
      </xdr:nvSpPr>
      <xdr:spPr>
        <a:xfrm>
          <a:off x="7810500" y="132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5799</xdr:rowOff>
    </xdr:from>
    <xdr:ext cx="534377" cy="259045"/>
    <xdr:sp macro="" textlink="">
      <xdr:nvSpPr>
        <xdr:cNvPr id="420" name="テキスト ボックス 419"/>
        <xdr:cNvSpPr txBox="1"/>
      </xdr:nvSpPr>
      <xdr:spPr>
        <a:xfrm>
          <a:off x="7594111" y="133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55314</xdr:rowOff>
    </xdr:from>
    <xdr:to>
      <xdr:col>55</xdr:col>
      <xdr:colOff>0</xdr:colOff>
      <xdr:row>98</xdr:row>
      <xdr:rowOff>125625</xdr:rowOff>
    </xdr:to>
    <xdr:cxnSp macro="">
      <xdr:nvCxnSpPr>
        <xdr:cNvPr id="451" name="直線コネクタ 450"/>
        <xdr:cNvCxnSpPr/>
      </xdr:nvCxnSpPr>
      <xdr:spPr>
        <a:xfrm flipV="1">
          <a:off x="9639300" y="16343064"/>
          <a:ext cx="838200" cy="5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155115</xdr:rowOff>
    </xdr:from>
    <xdr:to>
      <xdr:col>50</xdr:col>
      <xdr:colOff>114300</xdr:colOff>
      <xdr:row>98</xdr:row>
      <xdr:rowOff>125625</xdr:rowOff>
    </xdr:to>
    <xdr:cxnSp macro="">
      <xdr:nvCxnSpPr>
        <xdr:cNvPr id="454" name="直線コネクタ 453"/>
        <xdr:cNvCxnSpPr/>
      </xdr:nvCxnSpPr>
      <xdr:spPr>
        <a:xfrm>
          <a:off x="8750300" y="16442865"/>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155115</xdr:rowOff>
    </xdr:from>
    <xdr:to>
      <xdr:col>45</xdr:col>
      <xdr:colOff>177800</xdr:colOff>
      <xdr:row>97</xdr:row>
      <xdr:rowOff>54040</xdr:rowOff>
    </xdr:to>
    <xdr:cxnSp macro="">
      <xdr:nvCxnSpPr>
        <xdr:cNvPr id="457" name="直線コネクタ 456"/>
        <xdr:cNvCxnSpPr/>
      </xdr:nvCxnSpPr>
      <xdr:spPr>
        <a:xfrm flipV="1">
          <a:off x="7861300" y="16442865"/>
          <a:ext cx="8890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4514</xdr:rowOff>
    </xdr:from>
    <xdr:to>
      <xdr:col>55</xdr:col>
      <xdr:colOff>50800</xdr:colOff>
      <xdr:row>95</xdr:row>
      <xdr:rowOff>106114</xdr:rowOff>
    </xdr:to>
    <xdr:sp macro="" textlink="">
      <xdr:nvSpPr>
        <xdr:cNvPr id="467" name="楕円 466"/>
        <xdr:cNvSpPr/>
      </xdr:nvSpPr>
      <xdr:spPr>
        <a:xfrm>
          <a:off x="104267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27391</xdr:rowOff>
    </xdr:from>
    <xdr:ext cx="534377" cy="259045"/>
    <xdr:sp macro="" textlink="">
      <xdr:nvSpPr>
        <xdr:cNvPr id="468" name="普通建設事業費 （ うち更新整備　）該当値テキスト"/>
        <xdr:cNvSpPr txBox="1"/>
      </xdr:nvSpPr>
      <xdr:spPr>
        <a:xfrm>
          <a:off x="10528300" y="161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74825</xdr:rowOff>
    </xdr:from>
    <xdr:to>
      <xdr:col>50</xdr:col>
      <xdr:colOff>165100</xdr:colOff>
      <xdr:row>99</xdr:row>
      <xdr:rowOff>4975</xdr:rowOff>
    </xdr:to>
    <xdr:sp macro="" textlink="">
      <xdr:nvSpPr>
        <xdr:cNvPr id="469" name="楕円 468"/>
        <xdr:cNvSpPr/>
      </xdr:nvSpPr>
      <xdr:spPr>
        <a:xfrm>
          <a:off x="9588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167552</xdr:rowOff>
    </xdr:from>
    <xdr:ext cx="469744" cy="259045"/>
    <xdr:sp macro="" textlink="">
      <xdr:nvSpPr>
        <xdr:cNvPr id="470" name="テキスト ボックス 469"/>
        <xdr:cNvSpPr txBox="1"/>
      </xdr:nvSpPr>
      <xdr:spPr>
        <a:xfrm>
          <a:off x="9404428" y="16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104315</xdr:rowOff>
    </xdr:from>
    <xdr:to>
      <xdr:col>46</xdr:col>
      <xdr:colOff>38100</xdr:colOff>
      <xdr:row>96</xdr:row>
      <xdr:rowOff>34465</xdr:rowOff>
    </xdr:to>
    <xdr:sp macro="" textlink="">
      <xdr:nvSpPr>
        <xdr:cNvPr id="471" name="楕円 470"/>
        <xdr:cNvSpPr/>
      </xdr:nvSpPr>
      <xdr:spPr>
        <a:xfrm>
          <a:off x="8699500" y="163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50992</xdr:rowOff>
    </xdr:from>
    <xdr:ext cx="534377" cy="259045"/>
    <xdr:sp macro="" textlink="">
      <xdr:nvSpPr>
        <xdr:cNvPr id="472" name="テキスト ボックス 471"/>
        <xdr:cNvSpPr txBox="1"/>
      </xdr:nvSpPr>
      <xdr:spPr>
        <a:xfrm>
          <a:off x="8483111" y="161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3240</xdr:rowOff>
    </xdr:from>
    <xdr:to>
      <xdr:col>41</xdr:col>
      <xdr:colOff>101600</xdr:colOff>
      <xdr:row>97</xdr:row>
      <xdr:rowOff>104840</xdr:rowOff>
    </xdr:to>
    <xdr:sp macro="" textlink="">
      <xdr:nvSpPr>
        <xdr:cNvPr id="473" name="楕円 472"/>
        <xdr:cNvSpPr/>
      </xdr:nvSpPr>
      <xdr:spPr>
        <a:xfrm>
          <a:off x="7810500" y="166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95967</xdr:rowOff>
    </xdr:from>
    <xdr:ext cx="534377" cy="259045"/>
    <xdr:sp macro="" textlink="">
      <xdr:nvSpPr>
        <xdr:cNvPr id="474" name="テキスト ボックス 473"/>
        <xdr:cNvSpPr txBox="1"/>
      </xdr:nvSpPr>
      <xdr:spPr>
        <a:xfrm>
          <a:off x="7594111" y="167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97082</xdr:rowOff>
    </xdr:from>
    <xdr:to>
      <xdr:col>85</xdr:col>
      <xdr:colOff>127000</xdr:colOff>
      <xdr:row>39</xdr:row>
      <xdr:rowOff>98878</xdr:rowOff>
    </xdr:to>
    <xdr:cxnSp macro="">
      <xdr:nvCxnSpPr>
        <xdr:cNvPr id="505" name="直線コネクタ 504"/>
        <xdr:cNvCxnSpPr/>
      </xdr:nvCxnSpPr>
      <xdr:spPr>
        <a:xfrm>
          <a:off x="15481300" y="6783632"/>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97082</xdr:rowOff>
    </xdr:from>
    <xdr:to>
      <xdr:col>81</xdr:col>
      <xdr:colOff>50800</xdr:colOff>
      <xdr:row>39</xdr:row>
      <xdr:rowOff>98813</xdr:rowOff>
    </xdr:to>
    <xdr:cxnSp macro="">
      <xdr:nvCxnSpPr>
        <xdr:cNvPr id="508" name="直線コネクタ 507"/>
        <xdr:cNvCxnSpPr/>
      </xdr:nvCxnSpPr>
      <xdr:spPr>
        <a:xfrm flipV="1">
          <a:off x="14592300" y="678363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93425</xdr:rowOff>
    </xdr:from>
    <xdr:to>
      <xdr:col>76</xdr:col>
      <xdr:colOff>114300</xdr:colOff>
      <xdr:row>39</xdr:row>
      <xdr:rowOff>98813</xdr:rowOff>
    </xdr:to>
    <xdr:cxnSp macro="">
      <xdr:nvCxnSpPr>
        <xdr:cNvPr id="511" name="直線コネクタ 510"/>
        <xdr:cNvCxnSpPr/>
      </xdr:nvCxnSpPr>
      <xdr:spPr>
        <a:xfrm>
          <a:off x="13703300" y="677997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77521</xdr:rowOff>
    </xdr:from>
    <xdr:to>
      <xdr:col>71</xdr:col>
      <xdr:colOff>177800</xdr:colOff>
      <xdr:row>39</xdr:row>
      <xdr:rowOff>93425</xdr:rowOff>
    </xdr:to>
    <xdr:cxnSp macro="">
      <xdr:nvCxnSpPr>
        <xdr:cNvPr id="514" name="直線コネクタ 513"/>
        <xdr:cNvCxnSpPr/>
      </xdr:nvCxnSpPr>
      <xdr:spPr>
        <a:xfrm>
          <a:off x="12814300" y="6764071"/>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46282</xdr:rowOff>
    </xdr:from>
    <xdr:to>
      <xdr:col>81</xdr:col>
      <xdr:colOff>101600</xdr:colOff>
      <xdr:row>39</xdr:row>
      <xdr:rowOff>147882</xdr:rowOff>
    </xdr:to>
    <xdr:sp macro="" textlink="">
      <xdr:nvSpPr>
        <xdr:cNvPr id="526" name="楕円 525"/>
        <xdr:cNvSpPr/>
      </xdr:nvSpPr>
      <xdr:spPr>
        <a:xfrm>
          <a:off x="15430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139009</xdr:rowOff>
    </xdr:from>
    <xdr:ext cx="313932" cy="259045"/>
    <xdr:sp macro="" textlink="">
      <xdr:nvSpPr>
        <xdr:cNvPr id="527" name="テキスト ボックス 526"/>
        <xdr:cNvSpPr txBox="1"/>
      </xdr:nvSpPr>
      <xdr:spPr>
        <a:xfrm>
          <a:off x="15324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28" name="楕円 527"/>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29" name="テキスト ボックス 528"/>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42625</xdr:rowOff>
    </xdr:from>
    <xdr:to>
      <xdr:col>72</xdr:col>
      <xdr:colOff>38100</xdr:colOff>
      <xdr:row>39</xdr:row>
      <xdr:rowOff>144225</xdr:rowOff>
    </xdr:to>
    <xdr:sp macro="" textlink="">
      <xdr:nvSpPr>
        <xdr:cNvPr id="530" name="楕円 529"/>
        <xdr:cNvSpPr/>
      </xdr:nvSpPr>
      <xdr:spPr>
        <a:xfrm>
          <a:off x="13652500" y="6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135352</xdr:rowOff>
    </xdr:from>
    <xdr:ext cx="378565" cy="259045"/>
    <xdr:sp macro="" textlink="">
      <xdr:nvSpPr>
        <xdr:cNvPr id="531" name="テキスト ボックス 530"/>
        <xdr:cNvSpPr txBox="1"/>
      </xdr:nvSpPr>
      <xdr:spPr>
        <a:xfrm>
          <a:off x="13514017" y="682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26721</xdr:rowOff>
    </xdr:from>
    <xdr:to>
      <xdr:col>67</xdr:col>
      <xdr:colOff>101600</xdr:colOff>
      <xdr:row>39</xdr:row>
      <xdr:rowOff>128321</xdr:rowOff>
    </xdr:to>
    <xdr:sp macro="" textlink="">
      <xdr:nvSpPr>
        <xdr:cNvPr id="532" name="楕円 531"/>
        <xdr:cNvSpPr/>
      </xdr:nvSpPr>
      <xdr:spPr>
        <a:xfrm>
          <a:off x="12763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119448</xdr:rowOff>
    </xdr:from>
    <xdr:ext cx="378565" cy="259045"/>
    <xdr:sp macro="" textlink="">
      <xdr:nvSpPr>
        <xdr:cNvPr id="533" name="テキスト ボックス 532"/>
        <xdr:cNvSpPr txBox="1"/>
      </xdr:nvSpPr>
      <xdr:spPr>
        <a:xfrm>
          <a:off x="12625017" y="68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80302</xdr:rowOff>
    </xdr:from>
    <xdr:to>
      <xdr:col>85</xdr:col>
      <xdr:colOff>127000</xdr:colOff>
      <xdr:row>77</xdr:row>
      <xdr:rowOff>103860</xdr:rowOff>
    </xdr:to>
    <xdr:cxnSp macro="">
      <xdr:nvCxnSpPr>
        <xdr:cNvPr id="611" name="直線コネクタ 610"/>
        <xdr:cNvCxnSpPr/>
      </xdr:nvCxnSpPr>
      <xdr:spPr>
        <a:xfrm flipV="1">
          <a:off x="15481300" y="13281952"/>
          <a:ext cx="8382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103860</xdr:rowOff>
    </xdr:from>
    <xdr:to>
      <xdr:col>81</xdr:col>
      <xdr:colOff>50800</xdr:colOff>
      <xdr:row>77</xdr:row>
      <xdr:rowOff>117957</xdr:rowOff>
    </xdr:to>
    <xdr:cxnSp macro="">
      <xdr:nvCxnSpPr>
        <xdr:cNvPr id="614" name="直線コネクタ 613"/>
        <xdr:cNvCxnSpPr/>
      </xdr:nvCxnSpPr>
      <xdr:spPr>
        <a:xfrm flipV="1">
          <a:off x="14592300" y="13305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103620</xdr:rowOff>
    </xdr:from>
    <xdr:to>
      <xdr:col>76</xdr:col>
      <xdr:colOff>114300</xdr:colOff>
      <xdr:row>77</xdr:row>
      <xdr:rowOff>117957</xdr:rowOff>
    </xdr:to>
    <xdr:cxnSp macro="">
      <xdr:nvCxnSpPr>
        <xdr:cNvPr id="617" name="直線コネクタ 616"/>
        <xdr:cNvCxnSpPr/>
      </xdr:nvCxnSpPr>
      <xdr:spPr>
        <a:xfrm>
          <a:off x="13703300" y="1330527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63982</xdr:rowOff>
    </xdr:from>
    <xdr:to>
      <xdr:col>71</xdr:col>
      <xdr:colOff>177800</xdr:colOff>
      <xdr:row>77</xdr:row>
      <xdr:rowOff>103620</xdr:rowOff>
    </xdr:to>
    <xdr:cxnSp macro="">
      <xdr:nvCxnSpPr>
        <xdr:cNvPr id="620" name="直線コネクタ 619"/>
        <xdr:cNvCxnSpPr/>
      </xdr:nvCxnSpPr>
      <xdr:spPr>
        <a:xfrm>
          <a:off x="12814300" y="13265632"/>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29502</xdr:rowOff>
    </xdr:from>
    <xdr:to>
      <xdr:col>85</xdr:col>
      <xdr:colOff>177800</xdr:colOff>
      <xdr:row>77</xdr:row>
      <xdr:rowOff>131102</xdr:rowOff>
    </xdr:to>
    <xdr:sp macro="" textlink="">
      <xdr:nvSpPr>
        <xdr:cNvPr id="630" name="楕円 629"/>
        <xdr:cNvSpPr/>
      </xdr:nvSpPr>
      <xdr:spPr>
        <a:xfrm>
          <a:off x="162687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7929</xdr:rowOff>
    </xdr:from>
    <xdr:ext cx="534377" cy="259045"/>
    <xdr:sp macro="" textlink="">
      <xdr:nvSpPr>
        <xdr:cNvPr id="631" name="公債費該当値テキスト"/>
        <xdr:cNvSpPr txBox="1"/>
      </xdr:nvSpPr>
      <xdr:spPr>
        <a:xfrm>
          <a:off x="16370300"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53060</xdr:rowOff>
    </xdr:from>
    <xdr:to>
      <xdr:col>81</xdr:col>
      <xdr:colOff>101600</xdr:colOff>
      <xdr:row>77</xdr:row>
      <xdr:rowOff>154660</xdr:rowOff>
    </xdr:to>
    <xdr:sp macro="" textlink="">
      <xdr:nvSpPr>
        <xdr:cNvPr id="632" name="楕円 631"/>
        <xdr:cNvSpPr/>
      </xdr:nvSpPr>
      <xdr:spPr>
        <a:xfrm>
          <a:off x="15430500" y="132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145787</xdr:rowOff>
    </xdr:from>
    <xdr:ext cx="534377" cy="259045"/>
    <xdr:sp macro="" textlink="">
      <xdr:nvSpPr>
        <xdr:cNvPr id="633" name="テキスト ボックス 632"/>
        <xdr:cNvSpPr txBox="1"/>
      </xdr:nvSpPr>
      <xdr:spPr>
        <a:xfrm>
          <a:off x="15214111" y="133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67157</xdr:rowOff>
    </xdr:from>
    <xdr:to>
      <xdr:col>76</xdr:col>
      <xdr:colOff>165100</xdr:colOff>
      <xdr:row>77</xdr:row>
      <xdr:rowOff>168757</xdr:rowOff>
    </xdr:to>
    <xdr:sp macro="" textlink="">
      <xdr:nvSpPr>
        <xdr:cNvPr id="634" name="楕円 633"/>
        <xdr:cNvSpPr/>
      </xdr:nvSpPr>
      <xdr:spPr>
        <a:xfrm>
          <a:off x="14541500" y="132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159884</xdr:rowOff>
    </xdr:from>
    <xdr:ext cx="534377" cy="259045"/>
    <xdr:sp macro="" textlink="">
      <xdr:nvSpPr>
        <xdr:cNvPr id="635" name="テキスト ボックス 634"/>
        <xdr:cNvSpPr txBox="1"/>
      </xdr:nvSpPr>
      <xdr:spPr>
        <a:xfrm>
          <a:off x="14325111" y="133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52820</xdr:rowOff>
    </xdr:from>
    <xdr:to>
      <xdr:col>72</xdr:col>
      <xdr:colOff>38100</xdr:colOff>
      <xdr:row>77</xdr:row>
      <xdr:rowOff>154420</xdr:rowOff>
    </xdr:to>
    <xdr:sp macro="" textlink="">
      <xdr:nvSpPr>
        <xdr:cNvPr id="636" name="楕円 635"/>
        <xdr:cNvSpPr/>
      </xdr:nvSpPr>
      <xdr:spPr>
        <a:xfrm>
          <a:off x="136525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145547</xdr:rowOff>
    </xdr:from>
    <xdr:ext cx="534377" cy="259045"/>
    <xdr:sp macro="" textlink="">
      <xdr:nvSpPr>
        <xdr:cNvPr id="637" name="テキスト ボックス 636"/>
        <xdr:cNvSpPr txBox="1"/>
      </xdr:nvSpPr>
      <xdr:spPr>
        <a:xfrm>
          <a:off x="13436111" y="133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13182</xdr:rowOff>
    </xdr:from>
    <xdr:to>
      <xdr:col>67</xdr:col>
      <xdr:colOff>101600</xdr:colOff>
      <xdr:row>77</xdr:row>
      <xdr:rowOff>114782</xdr:rowOff>
    </xdr:to>
    <xdr:sp macro="" textlink="">
      <xdr:nvSpPr>
        <xdr:cNvPr id="638" name="楕円 637"/>
        <xdr:cNvSpPr/>
      </xdr:nvSpPr>
      <xdr:spPr>
        <a:xfrm>
          <a:off x="12763500" y="132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105909</xdr:rowOff>
    </xdr:from>
    <xdr:ext cx="534377" cy="259045"/>
    <xdr:sp macro="" textlink="">
      <xdr:nvSpPr>
        <xdr:cNvPr id="639" name="テキスト ボックス 638"/>
        <xdr:cNvSpPr txBox="1"/>
      </xdr:nvSpPr>
      <xdr:spPr>
        <a:xfrm>
          <a:off x="12547111" y="133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122898</xdr:rowOff>
    </xdr:from>
    <xdr:to>
      <xdr:col>85</xdr:col>
      <xdr:colOff>127000</xdr:colOff>
      <xdr:row>98</xdr:row>
      <xdr:rowOff>4631</xdr:rowOff>
    </xdr:to>
    <xdr:cxnSp macro="">
      <xdr:nvCxnSpPr>
        <xdr:cNvPr id="670" name="直線コネクタ 669"/>
        <xdr:cNvCxnSpPr/>
      </xdr:nvCxnSpPr>
      <xdr:spPr>
        <a:xfrm flipV="1">
          <a:off x="15481300" y="16753548"/>
          <a:ext cx="838200" cy="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4631</xdr:rowOff>
    </xdr:from>
    <xdr:to>
      <xdr:col>81</xdr:col>
      <xdr:colOff>50800</xdr:colOff>
      <xdr:row>98</xdr:row>
      <xdr:rowOff>48766</xdr:rowOff>
    </xdr:to>
    <xdr:cxnSp macro="">
      <xdr:nvCxnSpPr>
        <xdr:cNvPr id="673" name="直線コネクタ 672"/>
        <xdr:cNvCxnSpPr/>
      </xdr:nvCxnSpPr>
      <xdr:spPr>
        <a:xfrm flipV="1">
          <a:off x="14592300" y="16806731"/>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48766</xdr:rowOff>
    </xdr:from>
    <xdr:to>
      <xdr:col>76</xdr:col>
      <xdr:colOff>114300</xdr:colOff>
      <xdr:row>98</xdr:row>
      <xdr:rowOff>149318</xdr:rowOff>
    </xdr:to>
    <xdr:cxnSp macro="">
      <xdr:nvCxnSpPr>
        <xdr:cNvPr id="676" name="直線コネクタ 675"/>
        <xdr:cNvCxnSpPr/>
      </xdr:nvCxnSpPr>
      <xdr:spPr>
        <a:xfrm flipV="1">
          <a:off x="13703300" y="16850866"/>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91563</xdr:rowOff>
    </xdr:from>
    <xdr:to>
      <xdr:col>71</xdr:col>
      <xdr:colOff>177800</xdr:colOff>
      <xdr:row>98</xdr:row>
      <xdr:rowOff>149318</xdr:rowOff>
    </xdr:to>
    <xdr:cxnSp macro="">
      <xdr:nvCxnSpPr>
        <xdr:cNvPr id="679" name="直線コネクタ 678"/>
        <xdr:cNvCxnSpPr/>
      </xdr:nvCxnSpPr>
      <xdr:spPr>
        <a:xfrm>
          <a:off x="12814300" y="16893663"/>
          <a:ext cx="889000" cy="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72098</xdr:rowOff>
    </xdr:from>
    <xdr:to>
      <xdr:col>85</xdr:col>
      <xdr:colOff>177800</xdr:colOff>
      <xdr:row>98</xdr:row>
      <xdr:rowOff>2248</xdr:rowOff>
    </xdr:to>
    <xdr:sp macro="" textlink="">
      <xdr:nvSpPr>
        <xdr:cNvPr id="689" name="楕円 688"/>
        <xdr:cNvSpPr/>
      </xdr:nvSpPr>
      <xdr:spPr>
        <a:xfrm>
          <a:off x="162687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94975</xdr:rowOff>
    </xdr:from>
    <xdr:ext cx="534377" cy="259045"/>
    <xdr:sp macro="" textlink="">
      <xdr:nvSpPr>
        <xdr:cNvPr id="690" name="積立金該当値テキスト"/>
        <xdr:cNvSpPr txBox="1"/>
      </xdr:nvSpPr>
      <xdr:spPr>
        <a:xfrm>
          <a:off x="16370300" y="165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125281</xdr:rowOff>
    </xdr:from>
    <xdr:to>
      <xdr:col>81</xdr:col>
      <xdr:colOff>101600</xdr:colOff>
      <xdr:row>98</xdr:row>
      <xdr:rowOff>55431</xdr:rowOff>
    </xdr:to>
    <xdr:sp macro="" textlink="">
      <xdr:nvSpPr>
        <xdr:cNvPr id="691" name="楕円 690"/>
        <xdr:cNvSpPr/>
      </xdr:nvSpPr>
      <xdr:spPr>
        <a:xfrm>
          <a:off x="15430500" y="16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71958</xdr:rowOff>
    </xdr:from>
    <xdr:ext cx="534377" cy="259045"/>
    <xdr:sp macro="" textlink="">
      <xdr:nvSpPr>
        <xdr:cNvPr id="692" name="テキスト ボックス 691"/>
        <xdr:cNvSpPr txBox="1"/>
      </xdr:nvSpPr>
      <xdr:spPr>
        <a:xfrm>
          <a:off x="15214111" y="16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169416</xdr:rowOff>
    </xdr:from>
    <xdr:to>
      <xdr:col>76</xdr:col>
      <xdr:colOff>165100</xdr:colOff>
      <xdr:row>98</xdr:row>
      <xdr:rowOff>99566</xdr:rowOff>
    </xdr:to>
    <xdr:sp macro="" textlink="">
      <xdr:nvSpPr>
        <xdr:cNvPr id="693" name="楕円 692"/>
        <xdr:cNvSpPr/>
      </xdr:nvSpPr>
      <xdr:spPr>
        <a:xfrm>
          <a:off x="14541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116093</xdr:rowOff>
    </xdr:from>
    <xdr:ext cx="534377" cy="259045"/>
    <xdr:sp macro="" textlink="">
      <xdr:nvSpPr>
        <xdr:cNvPr id="694" name="テキスト ボックス 693"/>
        <xdr:cNvSpPr txBox="1"/>
      </xdr:nvSpPr>
      <xdr:spPr>
        <a:xfrm>
          <a:off x="14325111" y="165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98518</xdr:rowOff>
    </xdr:from>
    <xdr:to>
      <xdr:col>72</xdr:col>
      <xdr:colOff>38100</xdr:colOff>
      <xdr:row>99</xdr:row>
      <xdr:rowOff>28668</xdr:rowOff>
    </xdr:to>
    <xdr:sp macro="" textlink="">
      <xdr:nvSpPr>
        <xdr:cNvPr id="695" name="楕円 694"/>
        <xdr:cNvSpPr/>
      </xdr:nvSpPr>
      <xdr:spPr>
        <a:xfrm>
          <a:off x="13652500" y="169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19795</xdr:rowOff>
    </xdr:from>
    <xdr:ext cx="469744" cy="259045"/>
    <xdr:sp macro="" textlink="">
      <xdr:nvSpPr>
        <xdr:cNvPr id="696" name="テキスト ボックス 695"/>
        <xdr:cNvSpPr txBox="1"/>
      </xdr:nvSpPr>
      <xdr:spPr>
        <a:xfrm>
          <a:off x="13468428" y="169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40763</xdr:rowOff>
    </xdr:from>
    <xdr:to>
      <xdr:col>67</xdr:col>
      <xdr:colOff>101600</xdr:colOff>
      <xdr:row>98</xdr:row>
      <xdr:rowOff>142363</xdr:rowOff>
    </xdr:to>
    <xdr:sp macro="" textlink="">
      <xdr:nvSpPr>
        <xdr:cNvPr id="697" name="楕円 696"/>
        <xdr:cNvSpPr/>
      </xdr:nvSpPr>
      <xdr:spPr>
        <a:xfrm>
          <a:off x="12763500" y="168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133490</xdr:rowOff>
    </xdr:from>
    <xdr:ext cx="534377" cy="259045"/>
    <xdr:sp macro="" textlink="">
      <xdr:nvSpPr>
        <xdr:cNvPr id="698" name="テキスト ボックス 697"/>
        <xdr:cNvSpPr txBox="1"/>
      </xdr:nvSpPr>
      <xdr:spPr>
        <a:xfrm>
          <a:off x="12547111" y="169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74168</xdr:rowOff>
    </xdr:from>
    <xdr:to>
      <xdr:col>116</xdr:col>
      <xdr:colOff>63500</xdr:colOff>
      <xdr:row>38</xdr:row>
      <xdr:rowOff>65460</xdr:rowOff>
    </xdr:to>
    <xdr:cxnSp macro="">
      <xdr:nvCxnSpPr>
        <xdr:cNvPr id="729" name="直線コネクタ 728"/>
        <xdr:cNvCxnSpPr/>
      </xdr:nvCxnSpPr>
      <xdr:spPr>
        <a:xfrm flipV="1">
          <a:off x="21323300" y="6246368"/>
          <a:ext cx="8382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65460</xdr:rowOff>
    </xdr:from>
    <xdr:to>
      <xdr:col>111</xdr:col>
      <xdr:colOff>177800</xdr:colOff>
      <xdr:row>39</xdr:row>
      <xdr:rowOff>38136</xdr:rowOff>
    </xdr:to>
    <xdr:cxnSp macro="">
      <xdr:nvCxnSpPr>
        <xdr:cNvPr id="732" name="直線コネクタ 731"/>
        <xdr:cNvCxnSpPr/>
      </xdr:nvCxnSpPr>
      <xdr:spPr>
        <a:xfrm flipV="1">
          <a:off x="20434300" y="6580560"/>
          <a:ext cx="8890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17997</xdr:rowOff>
    </xdr:from>
    <xdr:to>
      <xdr:col>107</xdr:col>
      <xdr:colOff>50800</xdr:colOff>
      <xdr:row>39</xdr:row>
      <xdr:rowOff>38136</xdr:rowOff>
    </xdr:to>
    <xdr:cxnSp macro="">
      <xdr:nvCxnSpPr>
        <xdr:cNvPr id="735" name="直線コネクタ 734"/>
        <xdr:cNvCxnSpPr/>
      </xdr:nvCxnSpPr>
      <xdr:spPr>
        <a:xfrm>
          <a:off x="19545300" y="670454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17997</xdr:rowOff>
    </xdr:from>
    <xdr:to>
      <xdr:col>102</xdr:col>
      <xdr:colOff>114300</xdr:colOff>
      <xdr:row>39</xdr:row>
      <xdr:rowOff>65460</xdr:rowOff>
    </xdr:to>
    <xdr:cxnSp macro="">
      <xdr:nvCxnSpPr>
        <xdr:cNvPr id="738" name="直線コネクタ 737"/>
        <xdr:cNvCxnSpPr/>
      </xdr:nvCxnSpPr>
      <xdr:spPr>
        <a:xfrm flipV="1">
          <a:off x="18656300" y="6704547"/>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23368</xdr:rowOff>
    </xdr:from>
    <xdr:to>
      <xdr:col>116</xdr:col>
      <xdr:colOff>114300</xdr:colOff>
      <xdr:row>36</xdr:row>
      <xdr:rowOff>124968</xdr:rowOff>
    </xdr:to>
    <xdr:sp macro="" textlink="">
      <xdr:nvSpPr>
        <xdr:cNvPr id="748" name="楕円 747"/>
        <xdr:cNvSpPr/>
      </xdr:nvSpPr>
      <xdr:spPr>
        <a:xfrm>
          <a:off x="221107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46245</xdr:rowOff>
    </xdr:from>
    <xdr:ext cx="469744" cy="259045"/>
    <xdr:sp macro="" textlink="">
      <xdr:nvSpPr>
        <xdr:cNvPr id="749" name="投資及び出資金該当値テキスト"/>
        <xdr:cNvSpPr txBox="1"/>
      </xdr:nvSpPr>
      <xdr:spPr>
        <a:xfrm>
          <a:off x="22212300"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14660</xdr:rowOff>
    </xdr:from>
    <xdr:to>
      <xdr:col>112</xdr:col>
      <xdr:colOff>38100</xdr:colOff>
      <xdr:row>38</xdr:row>
      <xdr:rowOff>116260</xdr:rowOff>
    </xdr:to>
    <xdr:sp macro="" textlink="">
      <xdr:nvSpPr>
        <xdr:cNvPr id="750" name="楕円 749"/>
        <xdr:cNvSpPr/>
      </xdr:nvSpPr>
      <xdr:spPr>
        <a:xfrm>
          <a:off x="21272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132787</xdr:rowOff>
    </xdr:from>
    <xdr:ext cx="469744" cy="259045"/>
    <xdr:sp macro="" textlink="">
      <xdr:nvSpPr>
        <xdr:cNvPr id="751" name="テキスト ボックス 750"/>
        <xdr:cNvSpPr txBox="1"/>
      </xdr:nvSpPr>
      <xdr:spPr>
        <a:xfrm>
          <a:off x="21088428" y="6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158786</xdr:rowOff>
    </xdr:from>
    <xdr:to>
      <xdr:col>107</xdr:col>
      <xdr:colOff>101600</xdr:colOff>
      <xdr:row>39</xdr:row>
      <xdr:rowOff>88936</xdr:rowOff>
    </xdr:to>
    <xdr:sp macro="" textlink="">
      <xdr:nvSpPr>
        <xdr:cNvPr id="752" name="楕円 751"/>
        <xdr:cNvSpPr/>
      </xdr:nvSpPr>
      <xdr:spPr>
        <a:xfrm>
          <a:off x="20383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80063</xdr:rowOff>
    </xdr:from>
    <xdr:ext cx="378565" cy="259045"/>
    <xdr:sp macro="" textlink="">
      <xdr:nvSpPr>
        <xdr:cNvPr id="753" name="テキスト ボックス 752"/>
        <xdr:cNvSpPr txBox="1"/>
      </xdr:nvSpPr>
      <xdr:spPr>
        <a:xfrm>
          <a:off x="20245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138647</xdr:rowOff>
    </xdr:from>
    <xdr:to>
      <xdr:col>102</xdr:col>
      <xdr:colOff>165100</xdr:colOff>
      <xdr:row>39</xdr:row>
      <xdr:rowOff>68797</xdr:rowOff>
    </xdr:to>
    <xdr:sp macro="" textlink="">
      <xdr:nvSpPr>
        <xdr:cNvPr id="754" name="楕円 753"/>
        <xdr:cNvSpPr/>
      </xdr:nvSpPr>
      <xdr:spPr>
        <a:xfrm>
          <a:off x="19494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59924</xdr:rowOff>
    </xdr:from>
    <xdr:ext cx="378565" cy="259045"/>
    <xdr:sp macro="" textlink="">
      <xdr:nvSpPr>
        <xdr:cNvPr id="755" name="テキスト ボックス 754"/>
        <xdr:cNvSpPr txBox="1"/>
      </xdr:nvSpPr>
      <xdr:spPr>
        <a:xfrm>
          <a:off x="19356017" y="674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14660</xdr:rowOff>
    </xdr:from>
    <xdr:to>
      <xdr:col>98</xdr:col>
      <xdr:colOff>38100</xdr:colOff>
      <xdr:row>39</xdr:row>
      <xdr:rowOff>116260</xdr:rowOff>
    </xdr:to>
    <xdr:sp macro="" textlink="">
      <xdr:nvSpPr>
        <xdr:cNvPr id="756" name="楕円 755"/>
        <xdr:cNvSpPr/>
      </xdr:nvSpPr>
      <xdr:spPr>
        <a:xfrm>
          <a:off x="18605500" y="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107387</xdr:rowOff>
    </xdr:from>
    <xdr:ext cx="378565" cy="259045"/>
    <xdr:sp macro="" textlink="">
      <xdr:nvSpPr>
        <xdr:cNvPr id="757" name="テキスト ボックス 756"/>
        <xdr:cNvSpPr txBox="1"/>
      </xdr:nvSpPr>
      <xdr:spPr>
        <a:xfrm>
          <a:off x="18467017" y="679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112268</xdr:rowOff>
    </xdr:from>
    <xdr:to>
      <xdr:col>116</xdr:col>
      <xdr:colOff>63500</xdr:colOff>
      <xdr:row>58</xdr:row>
      <xdr:rowOff>112451</xdr:rowOff>
    </xdr:to>
    <xdr:cxnSp macro="">
      <xdr:nvCxnSpPr>
        <xdr:cNvPr id="784" name="直線コネクタ 783"/>
        <xdr:cNvCxnSpPr/>
      </xdr:nvCxnSpPr>
      <xdr:spPr>
        <a:xfrm>
          <a:off x="21323300" y="1005636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112177</xdr:rowOff>
    </xdr:from>
    <xdr:to>
      <xdr:col>111</xdr:col>
      <xdr:colOff>177800</xdr:colOff>
      <xdr:row>58</xdr:row>
      <xdr:rowOff>112268</xdr:rowOff>
    </xdr:to>
    <xdr:cxnSp macro="">
      <xdr:nvCxnSpPr>
        <xdr:cNvPr id="787" name="直線コネクタ 786"/>
        <xdr:cNvCxnSpPr/>
      </xdr:nvCxnSpPr>
      <xdr:spPr>
        <a:xfrm>
          <a:off x="20434300" y="100562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112040</xdr:rowOff>
    </xdr:from>
    <xdr:to>
      <xdr:col>107</xdr:col>
      <xdr:colOff>50800</xdr:colOff>
      <xdr:row>58</xdr:row>
      <xdr:rowOff>112177</xdr:rowOff>
    </xdr:to>
    <xdr:cxnSp macro="">
      <xdr:nvCxnSpPr>
        <xdr:cNvPr id="790" name="直線コネクタ 789"/>
        <xdr:cNvCxnSpPr/>
      </xdr:nvCxnSpPr>
      <xdr:spPr>
        <a:xfrm>
          <a:off x="19545300" y="100561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111902</xdr:rowOff>
    </xdr:from>
    <xdr:to>
      <xdr:col>102</xdr:col>
      <xdr:colOff>114300</xdr:colOff>
      <xdr:row>58</xdr:row>
      <xdr:rowOff>112040</xdr:rowOff>
    </xdr:to>
    <xdr:cxnSp macro="">
      <xdr:nvCxnSpPr>
        <xdr:cNvPr id="793" name="直線コネクタ 792"/>
        <xdr:cNvCxnSpPr/>
      </xdr:nvCxnSpPr>
      <xdr:spPr>
        <a:xfrm>
          <a:off x="18656300" y="1005600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61651</xdr:rowOff>
    </xdr:from>
    <xdr:to>
      <xdr:col>116</xdr:col>
      <xdr:colOff>114300</xdr:colOff>
      <xdr:row>58</xdr:row>
      <xdr:rowOff>163251</xdr:rowOff>
    </xdr:to>
    <xdr:sp macro="" textlink="">
      <xdr:nvSpPr>
        <xdr:cNvPr id="803" name="楕円 802"/>
        <xdr:cNvSpPr/>
      </xdr:nvSpPr>
      <xdr:spPr>
        <a:xfrm>
          <a:off x="22110700" y="100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148028</xdr:rowOff>
    </xdr:from>
    <xdr:ext cx="378565" cy="259045"/>
    <xdr:sp macro="" textlink="">
      <xdr:nvSpPr>
        <xdr:cNvPr id="804" name="貸付金該当値テキスト"/>
        <xdr:cNvSpPr txBox="1"/>
      </xdr:nvSpPr>
      <xdr:spPr>
        <a:xfrm>
          <a:off x="22212300" y="99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805" name="楕円 804"/>
        <xdr:cNvSpPr/>
      </xdr:nvSpPr>
      <xdr:spPr>
        <a:xfrm>
          <a:off x="21272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154195</xdr:rowOff>
    </xdr:from>
    <xdr:ext cx="378565" cy="259045"/>
    <xdr:sp macro="" textlink="">
      <xdr:nvSpPr>
        <xdr:cNvPr id="806" name="テキスト ボックス 805"/>
        <xdr:cNvSpPr txBox="1"/>
      </xdr:nvSpPr>
      <xdr:spPr>
        <a:xfrm>
          <a:off x="21134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61377</xdr:rowOff>
    </xdr:from>
    <xdr:to>
      <xdr:col>107</xdr:col>
      <xdr:colOff>101600</xdr:colOff>
      <xdr:row>58</xdr:row>
      <xdr:rowOff>162977</xdr:rowOff>
    </xdr:to>
    <xdr:sp macro="" textlink="">
      <xdr:nvSpPr>
        <xdr:cNvPr id="807" name="楕円 806"/>
        <xdr:cNvSpPr/>
      </xdr:nvSpPr>
      <xdr:spPr>
        <a:xfrm>
          <a:off x="203835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154104</xdr:rowOff>
    </xdr:from>
    <xdr:ext cx="378565" cy="259045"/>
    <xdr:sp macro="" textlink="">
      <xdr:nvSpPr>
        <xdr:cNvPr id="808" name="テキスト ボックス 807"/>
        <xdr:cNvSpPr txBox="1"/>
      </xdr:nvSpPr>
      <xdr:spPr>
        <a:xfrm>
          <a:off x="20245017" y="1009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61240</xdr:rowOff>
    </xdr:from>
    <xdr:to>
      <xdr:col>102</xdr:col>
      <xdr:colOff>165100</xdr:colOff>
      <xdr:row>58</xdr:row>
      <xdr:rowOff>162840</xdr:rowOff>
    </xdr:to>
    <xdr:sp macro="" textlink="">
      <xdr:nvSpPr>
        <xdr:cNvPr id="809" name="楕円 808"/>
        <xdr:cNvSpPr/>
      </xdr:nvSpPr>
      <xdr:spPr>
        <a:xfrm>
          <a:off x="19494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153967</xdr:rowOff>
    </xdr:from>
    <xdr:ext cx="378565" cy="259045"/>
    <xdr:sp macro="" textlink="">
      <xdr:nvSpPr>
        <xdr:cNvPr id="810" name="テキスト ボックス 809"/>
        <xdr:cNvSpPr txBox="1"/>
      </xdr:nvSpPr>
      <xdr:spPr>
        <a:xfrm>
          <a:off x="19356017" y="100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61102</xdr:rowOff>
    </xdr:from>
    <xdr:to>
      <xdr:col>98</xdr:col>
      <xdr:colOff>38100</xdr:colOff>
      <xdr:row>58</xdr:row>
      <xdr:rowOff>162702</xdr:rowOff>
    </xdr:to>
    <xdr:sp macro="" textlink="">
      <xdr:nvSpPr>
        <xdr:cNvPr id="811" name="楕円 810"/>
        <xdr:cNvSpPr/>
      </xdr:nvSpPr>
      <xdr:spPr>
        <a:xfrm>
          <a:off x="18605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153829</xdr:rowOff>
    </xdr:from>
    <xdr:ext cx="378565" cy="259045"/>
    <xdr:sp macro="" textlink="">
      <xdr:nvSpPr>
        <xdr:cNvPr id="812" name="テキスト ボックス 811"/>
        <xdr:cNvSpPr txBox="1"/>
      </xdr:nvSpPr>
      <xdr:spPr>
        <a:xfrm>
          <a:off x="18467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33584</xdr:rowOff>
    </xdr:from>
    <xdr:to>
      <xdr:col>116</xdr:col>
      <xdr:colOff>63500</xdr:colOff>
      <xdr:row>78</xdr:row>
      <xdr:rowOff>70571</xdr:rowOff>
    </xdr:to>
    <xdr:cxnSp macro="">
      <xdr:nvCxnSpPr>
        <xdr:cNvPr id="840" name="直線コネクタ 839"/>
        <xdr:cNvCxnSpPr/>
      </xdr:nvCxnSpPr>
      <xdr:spPr>
        <a:xfrm flipV="1">
          <a:off x="21323300" y="13406684"/>
          <a:ext cx="8382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70571</xdr:rowOff>
    </xdr:from>
    <xdr:to>
      <xdr:col>111</xdr:col>
      <xdr:colOff>177800</xdr:colOff>
      <xdr:row>78</xdr:row>
      <xdr:rowOff>91900</xdr:rowOff>
    </xdr:to>
    <xdr:cxnSp macro="">
      <xdr:nvCxnSpPr>
        <xdr:cNvPr id="843" name="直線コネクタ 842"/>
        <xdr:cNvCxnSpPr/>
      </xdr:nvCxnSpPr>
      <xdr:spPr>
        <a:xfrm flipV="1">
          <a:off x="20434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91900</xdr:rowOff>
    </xdr:from>
    <xdr:to>
      <xdr:col>107</xdr:col>
      <xdr:colOff>50800</xdr:colOff>
      <xdr:row>78</xdr:row>
      <xdr:rowOff>120155</xdr:rowOff>
    </xdr:to>
    <xdr:cxnSp macro="">
      <xdr:nvCxnSpPr>
        <xdr:cNvPr id="846" name="直線コネクタ 845"/>
        <xdr:cNvCxnSpPr/>
      </xdr:nvCxnSpPr>
      <xdr:spPr>
        <a:xfrm flipV="1">
          <a:off x="19545300" y="1346500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120155</xdr:rowOff>
    </xdr:from>
    <xdr:to>
      <xdr:col>102</xdr:col>
      <xdr:colOff>114300</xdr:colOff>
      <xdr:row>78</xdr:row>
      <xdr:rowOff>156617</xdr:rowOff>
    </xdr:to>
    <xdr:cxnSp macro="">
      <xdr:nvCxnSpPr>
        <xdr:cNvPr id="849" name="直線コネクタ 848"/>
        <xdr:cNvCxnSpPr/>
      </xdr:nvCxnSpPr>
      <xdr:spPr>
        <a:xfrm flipV="1">
          <a:off x="18656300" y="13493255"/>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154234</xdr:rowOff>
    </xdr:from>
    <xdr:to>
      <xdr:col>116</xdr:col>
      <xdr:colOff>114300</xdr:colOff>
      <xdr:row>78</xdr:row>
      <xdr:rowOff>84384</xdr:rowOff>
    </xdr:to>
    <xdr:sp macro="" textlink="">
      <xdr:nvSpPr>
        <xdr:cNvPr id="859" name="楕円 858"/>
        <xdr:cNvSpPr/>
      </xdr:nvSpPr>
      <xdr:spPr>
        <a:xfrm>
          <a:off x="221107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69161</xdr:rowOff>
    </xdr:from>
    <xdr:ext cx="534377" cy="259045"/>
    <xdr:sp macro="" textlink="">
      <xdr:nvSpPr>
        <xdr:cNvPr id="860" name="繰出金該当値テキスト"/>
        <xdr:cNvSpPr txBox="1"/>
      </xdr:nvSpPr>
      <xdr:spPr>
        <a:xfrm>
          <a:off x="22212300" y="132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19771</xdr:rowOff>
    </xdr:from>
    <xdr:to>
      <xdr:col>112</xdr:col>
      <xdr:colOff>38100</xdr:colOff>
      <xdr:row>78</xdr:row>
      <xdr:rowOff>121371</xdr:rowOff>
    </xdr:to>
    <xdr:sp macro="" textlink="">
      <xdr:nvSpPr>
        <xdr:cNvPr id="861" name="楕円 860"/>
        <xdr:cNvSpPr/>
      </xdr:nvSpPr>
      <xdr:spPr>
        <a:xfrm>
          <a:off x="21272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112498</xdr:rowOff>
    </xdr:from>
    <xdr:ext cx="534377" cy="259045"/>
    <xdr:sp macro="" textlink="">
      <xdr:nvSpPr>
        <xdr:cNvPr id="862" name="テキスト ボックス 861"/>
        <xdr:cNvSpPr txBox="1"/>
      </xdr:nvSpPr>
      <xdr:spPr>
        <a:xfrm>
          <a:off x="21056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41100</xdr:rowOff>
    </xdr:from>
    <xdr:to>
      <xdr:col>107</xdr:col>
      <xdr:colOff>101600</xdr:colOff>
      <xdr:row>78</xdr:row>
      <xdr:rowOff>142700</xdr:rowOff>
    </xdr:to>
    <xdr:sp macro="" textlink="">
      <xdr:nvSpPr>
        <xdr:cNvPr id="863" name="楕円 862"/>
        <xdr:cNvSpPr/>
      </xdr:nvSpPr>
      <xdr:spPr>
        <a:xfrm>
          <a:off x="20383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133827</xdr:rowOff>
    </xdr:from>
    <xdr:ext cx="534377" cy="259045"/>
    <xdr:sp macro="" textlink="">
      <xdr:nvSpPr>
        <xdr:cNvPr id="864" name="テキスト ボックス 863"/>
        <xdr:cNvSpPr txBox="1"/>
      </xdr:nvSpPr>
      <xdr:spPr>
        <a:xfrm>
          <a:off x="20167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69355</xdr:rowOff>
    </xdr:from>
    <xdr:to>
      <xdr:col>102</xdr:col>
      <xdr:colOff>165100</xdr:colOff>
      <xdr:row>78</xdr:row>
      <xdr:rowOff>170955</xdr:rowOff>
    </xdr:to>
    <xdr:sp macro="" textlink="">
      <xdr:nvSpPr>
        <xdr:cNvPr id="865" name="楕円 864"/>
        <xdr:cNvSpPr/>
      </xdr:nvSpPr>
      <xdr:spPr>
        <a:xfrm>
          <a:off x="19494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162082</xdr:rowOff>
    </xdr:from>
    <xdr:ext cx="534377" cy="259045"/>
    <xdr:sp macro="" textlink="">
      <xdr:nvSpPr>
        <xdr:cNvPr id="866" name="テキスト ボックス 865"/>
        <xdr:cNvSpPr txBox="1"/>
      </xdr:nvSpPr>
      <xdr:spPr>
        <a:xfrm>
          <a:off x="19278111" y="135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105817</xdr:rowOff>
    </xdr:from>
    <xdr:to>
      <xdr:col>98</xdr:col>
      <xdr:colOff>38100</xdr:colOff>
      <xdr:row>79</xdr:row>
      <xdr:rowOff>35967</xdr:rowOff>
    </xdr:to>
    <xdr:sp macro="" textlink="">
      <xdr:nvSpPr>
        <xdr:cNvPr id="867" name="楕円 866"/>
        <xdr:cNvSpPr/>
      </xdr:nvSpPr>
      <xdr:spPr>
        <a:xfrm>
          <a:off x="18605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27094</xdr:rowOff>
    </xdr:from>
    <xdr:ext cx="534377" cy="259045"/>
    <xdr:sp macro="" textlink="">
      <xdr:nvSpPr>
        <xdr:cNvPr id="868" name="テキスト ボックス 867"/>
        <xdr:cNvSpPr txBox="1"/>
      </xdr:nvSpPr>
      <xdr:spPr>
        <a:xfrm>
          <a:off x="18389111" y="135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類似団体平均値を上回っている項目は、「普通建設事業費」、「投資及び出資金」及び「積立金」の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であり、普通建設事業費については耐震に係る庁舎整備の実施、投資及び出資金については市営水道の安定供給のための配水場建設に係る一般会計出資の増加、積立金については千葉ニュータウン事業に係る白井市道等整備負担金の収入に伴う千葉ニュータウン事業に係る白井市道等整備基金への積み立てで、いずれも事業実施に係る一時的なものである。普通建設事業の庁舎整備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か年の継続事業として実施しているが、平成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年度に新築棟工事、平成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年度に現庁舎の減築改修工事を実施したことから、それぞれ内数としては新規整備、更新整備に反映している。市の行政面積と人口密度の条件から、概ね効率的な行政運営を行っているといえる。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住民１人当たりの歳出決算額は</a:t>
          </a:r>
          <a:r>
            <a:rPr kumimoji="1" lang="en-US" altLang="ja-JP" sz="1300">
              <a:latin typeface="ＭＳ Ｐゴシック" panose="020B0600070205080204" pitchFamily="50" charset="-128"/>
              <a:ea typeface="ＭＳ Ｐゴシック" panose="020B0600070205080204" pitchFamily="50" charset="-128"/>
            </a:rPr>
            <a:t>337,737</a:t>
          </a:r>
          <a:r>
            <a:rPr kumimoji="1" lang="ja-JP" altLang="en-US" sz="1300">
              <a:latin typeface="ＭＳ Ｐゴシック" panose="020B0600070205080204" pitchFamily="50" charset="-128"/>
              <a:ea typeface="ＭＳ Ｐゴシック" panose="020B0600070205080204" pitchFamily="50" charset="-128"/>
            </a:rPr>
            <a:t>円で、前年度を</a:t>
          </a:r>
          <a:r>
            <a:rPr kumimoji="1" lang="en-US" altLang="ja-JP" sz="1300">
              <a:latin typeface="ＭＳ Ｐゴシック" panose="020B0600070205080204" pitchFamily="50" charset="-128"/>
              <a:ea typeface="ＭＳ Ｐゴシック" panose="020B0600070205080204" pitchFamily="50" charset="-128"/>
            </a:rPr>
            <a:t>15,277</a:t>
          </a:r>
          <a:r>
            <a:rPr kumimoji="1" lang="ja-JP" altLang="en-US" sz="1300">
              <a:latin typeface="ＭＳ Ｐゴシック" panose="020B0600070205080204" pitchFamily="50" charset="-128"/>
              <a:ea typeface="ＭＳ Ｐゴシック" panose="020B0600070205080204" pitchFamily="50" charset="-128"/>
            </a:rPr>
            <a:t>円上回ったが、平成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年度に実施した庁舎整備などの大規模事業の実施によるものである。平成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学校給食共同調理場建替事業の実施により、引き続き普通建設事業については高い数値となることが見込まれるが、公共施設等総合管理計画に基づく個別施設計画の策定を進めることで、施設の適正な維持管理と長寿命化を図るとともに、事業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123241</xdr:rowOff>
    </xdr:from>
    <xdr:to>
      <xdr:col>24</xdr:col>
      <xdr:colOff>63500</xdr:colOff>
      <xdr:row>35</xdr:row>
      <xdr:rowOff>146101</xdr:rowOff>
    </xdr:to>
    <xdr:cxnSp macro="">
      <xdr:nvCxnSpPr>
        <xdr:cNvPr id="59" name="直線コネクタ 58"/>
        <xdr:cNvCxnSpPr/>
      </xdr:nvCxnSpPr>
      <xdr:spPr>
        <a:xfrm>
          <a:off x="3797300" y="61239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23114</xdr:rowOff>
    </xdr:from>
    <xdr:to>
      <xdr:col>19</xdr:col>
      <xdr:colOff>177800</xdr:colOff>
      <xdr:row>35</xdr:row>
      <xdr:rowOff>123241</xdr:rowOff>
    </xdr:to>
    <xdr:cxnSp macro="">
      <xdr:nvCxnSpPr>
        <xdr:cNvPr id="62" name="直線コネクタ 61"/>
        <xdr:cNvCxnSpPr/>
      </xdr:nvCxnSpPr>
      <xdr:spPr>
        <a:xfrm>
          <a:off x="2908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64262</xdr:rowOff>
    </xdr:to>
    <xdr:cxnSp macro="">
      <xdr:nvCxnSpPr>
        <xdr:cNvPr id="65" name="直線コネクタ 64"/>
        <xdr:cNvCxnSpPr/>
      </xdr:nvCxnSpPr>
      <xdr:spPr>
        <a:xfrm flipV="1">
          <a:off x="2019300" y="6023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56490</xdr:rowOff>
    </xdr:from>
    <xdr:to>
      <xdr:col>10</xdr:col>
      <xdr:colOff>114300</xdr:colOff>
      <xdr:row>35</xdr:row>
      <xdr:rowOff>64262</xdr:rowOff>
    </xdr:to>
    <xdr:cxnSp macro="">
      <xdr:nvCxnSpPr>
        <xdr:cNvPr id="68" name="直線コネクタ 67"/>
        <xdr:cNvCxnSpPr/>
      </xdr:nvCxnSpPr>
      <xdr:spPr>
        <a:xfrm>
          <a:off x="1130300" y="60572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95301</xdr:rowOff>
    </xdr:from>
    <xdr:to>
      <xdr:col>24</xdr:col>
      <xdr:colOff>114300</xdr:colOff>
      <xdr:row>36</xdr:row>
      <xdr:rowOff>25451</xdr:rowOff>
    </xdr:to>
    <xdr:sp macro="" textlink="">
      <xdr:nvSpPr>
        <xdr:cNvPr id="78" name="楕円 77"/>
        <xdr:cNvSpPr/>
      </xdr:nvSpPr>
      <xdr:spPr>
        <a:xfrm>
          <a:off x="45847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73728</xdr:rowOff>
    </xdr:from>
    <xdr:ext cx="469744" cy="259045"/>
    <xdr:sp macro="" textlink="">
      <xdr:nvSpPr>
        <xdr:cNvPr id="79" name="議会費該当値テキスト"/>
        <xdr:cNvSpPr txBox="1"/>
      </xdr:nvSpPr>
      <xdr:spPr>
        <a:xfrm>
          <a:off x="4686300"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72441</xdr:rowOff>
    </xdr:from>
    <xdr:to>
      <xdr:col>20</xdr:col>
      <xdr:colOff>38100</xdr:colOff>
      <xdr:row>36</xdr:row>
      <xdr:rowOff>2591</xdr:rowOff>
    </xdr:to>
    <xdr:sp macro="" textlink="">
      <xdr:nvSpPr>
        <xdr:cNvPr id="80" name="楕円 79"/>
        <xdr:cNvSpPr/>
      </xdr:nvSpPr>
      <xdr:spPr>
        <a:xfrm>
          <a:off x="3746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165168</xdr:rowOff>
    </xdr:from>
    <xdr:ext cx="469744" cy="259045"/>
    <xdr:sp macro="" textlink="">
      <xdr:nvSpPr>
        <xdr:cNvPr id="81" name="テキスト ボックス 80"/>
        <xdr:cNvSpPr txBox="1"/>
      </xdr:nvSpPr>
      <xdr:spPr>
        <a:xfrm>
          <a:off x="3562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143764</xdr:rowOff>
    </xdr:from>
    <xdr:to>
      <xdr:col>15</xdr:col>
      <xdr:colOff>101600</xdr:colOff>
      <xdr:row>35</xdr:row>
      <xdr:rowOff>73914</xdr:rowOff>
    </xdr:to>
    <xdr:sp macro="" textlink="">
      <xdr:nvSpPr>
        <xdr:cNvPr id="82" name="楕円 81"/>
        <xdr:cNvSpPr/>
      </xdr:nvSpPr>
      <xdr:spPr>
        <a:xfrm>
          <a:off x="285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65041</xdr:rowOff>
    </xdr:from>
    <xdr:ext cx="469744" cy="259045"/>
    <xdr:sp macro="" textlink="">
      <xdr:nvSpPr>
        <xdr:cNvPr id="83" name="テキスト ボックス 82"/>
        <xdr:cNvSpPr txBox="1"/>
      </xdr:nvSpPr>
      <xdr:spPr>
        <a:xfrm>
          <a:off x="2673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5690</xdr:rowOff>
    </xdr:from>
    <xdr:to>
      <xdr:col>6</xdr:col>
      <xdr:colOff>38100</xdr:colOff>
      <xdr:row>35</xdr:row>
      <xdr:rowOff>107290</xdr:rowOff>
    </xdr:to>
    <xdr:sp macro="" textlink="">
      <xdr:nvSpPr>
        <xdr:cNvPr id="86" name="楕円 85"/>
        <xdr:cNvSpPr/>
      </xdr:nvSpPr>
      <xdr:spPr>
        <a:xfrm>
          <a:off x="1079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98417</xdr:rowOff>
    </xdr:from>
    <xdr:ext cx="469744" cy="259045"/>
    <xdr:sp macro="" textlink="">
      <xdr:nvSpPr>
        <xdr:cNvPr id="87" name="テキスト ボックス 86"/>
        <xdr:cNvSpPr txBox="1"/>
      </xdr:nvSpPr>
      <xdr:spPr>
        <a:xfrm>
          <a:off x="895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38367</xdr:rowOff>
    </xdr:from>
    <xdr:to>
      <xdr:col>24</xdr:col>
      <xdr:colOff>63500</xdr:colOff>
      <xdr:row>55</xdr:row>
      <xdr:rowOff>64401</xdr:rowOff>
    </xdr:to>
    <xdr:cxnSp macro="">
      <xdr:nvCxnSpPr>
        <xdr:cNvPr id="117" name="直線コネクタ 116"/>
        <xdr:cNvCxnSpPr/>
      </xdr:nvCxnSpPr>
      <xdr:spPr>
        <a:xfrm flipV="1">
          <a:off x="3797300" y="9468117"/>
          <a:ext cx="8382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64401</xdr:rowOff>
    </xdr:from>
    <xdr:to>
      <xdr:col>19</xdr:col>
      <xdr:colOff>177800</xdr:colOff>
      <xdr:row>58</xdr:row>
      <xdr:rowOff>58344</xdr:rowOff>
    </xdr:to>
    <xdr:cxnSp macro="">
      <xdr:nvCxnSpPr>
        <xdr:cNvPr id="120" name="直線コネクタ 119"/>
        <xdr:cNvCxnSpPr/>
      </xdr:nvCxnSpPr>
      <xdr:spPr>
        <a:xfrm flipV="1">
          <a:off x="2908300" y="9494151"/>
          <a:ext cx="889000" cy="5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58344</xdr:rowOff>
    </xdr:from>
    <xdr:to>
      <xdr:col>15</xdr:col>
      <xdr:colOff>50800</xdr:colOff>
      <xdr:row>58</xdr:row>
      <xdr:rowOff>105296</xdr:rowOff>
    </xdr:to>
    <xdr:cxnSp macro="">
      <xdr:nvCxnSpPr>
        <xdr:cNvPr id="123" name="直線コネクタ 122"/>
        <xdr:cNvCxnSpPr/>
      </xdr:nvCxnSpPr>
      <xdr:spPr>
        <a:xfrm flipV="1">
          <a:off x="2019300" y="10002444"/>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80111</xdr:rowOff>
    </xdr:from>
    <xdr:to>
      <xdr:col>10</xdr:col>
      <xdr:colOff>114300</xdr:colOff>
      <xdr:row>58</xdr:row>
      <xdr:rowOff>105296</xdr:rowOff>
    </xdr:to>
    <xdr:cxnSp macro="">
      <xdr:nvCxnSpPr>
        <xdr:cNvPr id="126" name="直線コネクタ 125"/>
        <xdr:cNvCxnSpPr/>
      </xdr:nvCxnSpPr>
      <xdr:spPr>
        <a:xfrm>
          <a:off x="1130300" y="10024211"/>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159017</xdr:rowOff>
    </xdr:from>
    <xdr:to>
      <xdr:col>24</xdr:col>
      <xdr:colOff>114300</xdr:colOff>
      <xdr:row>55</xdr:row>
      <xdr:rowOff>89167</xdr:rowOff>
    </xdr:to>
    <xdr:sp macro="" textlink="">
      <xdr:nvSpPr>
        <xdr:cNvPr id="136" name="楕円 135"/>
        <xdr:cNvSpPr/>
      </xdr:nvSpPr>
      <xdr:spPr>
        <a:xfrm>
          <a:off x="4584700" y="94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10444</xdr:rowOff>
    </xdr:from>
    <xdr:ext cx="534377" cy="259045"/>
    <xdr:sp macro="" textlink="">
      <xdr:nvSpPr>
        <xdr:cNvPr id="137" name="総務費該当値テキスト"/>
        <xdr:cNvSpPr txBox="1"/>
      </xdr:nvSpPr>
      <xdr:spPr>
        <a:xfrm>
          <a:off x="4686300" y="92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13601</xdr:rowOff>
    </xdr:from>
    <xdr:to>
      <xdr:col>20</xdr:col>
      <xdr:colOff>38100</xdr:colOff>
      <xdr:row>55</xdr:row>
      <xdr:rowOff>115201</xdr:rowOff>
    </xdr:to>
    <xdr:sp macro="" textlink="">
      <xdr:nvSpPr>
        <xdr:cNvPr id="138" name="楕円 137"/>
        <xdr:cNvSpPr/>
      </xdr:nvSpPr>
      <xdr:spPr>
        <a:xfrm>
          <a:off x="3746500" y="9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131728</xdr:rowOff>
    </xdr:from>
    <xdr:ext cx="534377" cy="259045"/>
    <xdr:sp macro="" textlink="">
      <xdr:nvSpPr>
        <xdr:cNvPr id="139" name="テキスト ボックス 138"/>
        <xdr:cNvSpPr txBox="1"/>
      </xdr:nvSpPr>
      <xdr:spPr>
        <a:xfrm>
          <a:off x="3530111" y="92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7544</xdr:rowOff>
    </xdr:from>
    <xdr:to>
      <xdr:col>15</xdr:col>
      <xdr:colOff>101600</xdr:colOff>
      <xdr:row>58</xdr:row>
      <xdr:rowOff>109144</xdr:rowOff>
    </xdr:to>
    <xdr:sp macro="" textlink="">
      <xdr:nvSpPr>
        <xdr:cNvPr id="140" name="楕円 139"/>
        <xdr:cNvSpPr/>
      </xdr:nvSpPr>
      <xdr:spPr>
        <a:xfrm>
          <a:off x="2857500" y="99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100271</xdr:rowOff>
    </xdr:from>
    <xdr:ext cx="534377" cy="259045"/>
    <xdr:sp macro="" textlink="">
      <xdr:nvSpPr>
        <xdr:cNvPr id="141" name="テキスト ボックス 140"/>
        <xdr:cNvSpPr txBox="1"/>
      </xdr:nvSpPr>
      <xdr:spPr>
        <a:xfrm>
          <a:off x="2641111" y="100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54496</xdr:rowOff>
    </xdr:from>
    <xdr:to>
      <xdr:col>10</xdr:col>
      <xdr:colOff>165100</xdr:colOff>
      <xdr:row>58</xdr:row>
      <xdr:rowOff>156096</xdr:rowOff>
    </xdr:to>
    <xdr:sp macro="" textlink="">
      <xdr:nvSpPr>
        <xdr:cNvPr id="142" name="楕円 141"/>
        <xdr:cNvSpPr/>
      </xdr:nvSpPr>
      <xdr:spPr>
        <a:xfrm>
          <a:off x="1968500" y="99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147223</xdr:rowOff>
    </xdr:from>
    <xdr:ext cx="534377" cy="259045"/>
    <xdr:sp macro="" textlink="">
      <xdr:nvSpPr>
        <xdr:cNvPr id="143" name="テキスト ボックス 142"/>
        <xdr:cNvSpPr txBox="1"/>
      </xdr:nvSpPr>
      <xdr:spPr>
        <a:xfrm>
          <a:off x="1752111" y="100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29311</xdr:rowOff>
    </xdr:from>
    <xdr:to>
      <xdr:col>6</xdr:col>
      <xdr:colOff>38100</xdr:colOff>
      <xdr:row>58</xdr:row>
      <xdr:rowOff>130911</xdr:rowOff>
    </xdr:to>
    <xdr:sp macro="" textlink="">
      <xdr:nvSpPr>
        <xdr:cNvPr id="144" name="楕円 143"/>
        <xdr:cNvSpPr/>
      </xdr:nvSpPr>
      <xdr:spPr>
        <a:xfrm>
          <a:off x="1079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122038</xdr:rowOff>
    </xdr:from>
    <xdr:ext cx="534377" cy="259045"/>
    <xdr:sp macro="" textlink="">
      <xdr:nvSpPr>
        <xdr:cNvPr id="145" name="テキスト ボックス 144"/>
        <xdr:cNvSpPr txBox="1"/>
      </xdr:nvSpPr>
      <xdr:spPr>
        <a:xfrm>
          <a:off x="863111" y="100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131330</xdr:rowOff>
    </xdr:from>
    <xdr:to>
      <xdr:col>24</xdr:col>
      <xdr:colOff>63500</xdr:colOff>
      <xdr:row>77</xdr:row>
      <xdr:rowOff>138685</xdr:rowOff>
    </xdr:to>
    <xdr:cxnSp macro="">
      <xdr:nvCxnSpPr>
        <xdr:cNvPr id="175" name="直線コネクタ 174"/>
        <xdr:cNvCxnSpPr/>
      </xdr:nvCxnSpPr>
      <xdr:spPr>
        <a:xfrm>
          <a:off x="3797300" y="13332980"/>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131330</xdr:rowOff>
    </xdr:from>
    <xdr:to>
      <xdr:col>19</xdr:col>
      <xdr:colOff>177800</xdr:colOff>
      <xdr:row>78</xdr:row>
      <xdr:rowOff>49670</xdr:rowOff>
    </xdr:to>
    <xdr:cxnSp macro="">
      <xdr:nvCxnSpPr>
        <xdr:cNvPr id="178" name="直線コネクタ 177"/>
        <xdr:cNvCxnSpPr/>
      </xdr:nvCxnSpPr>
      <xdr:spPr>
        <a:xfrm flipV="1">
          <a:off x="2908300" y="13332980"/>
          <a:ext cx="8890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49670</xdr:rowOff>
    </xdr:from>
    <xdr:to>
      <xdr:col>15</xdr:col>
      <xdr:colOff>50800</xdr:colOff>
      <xdr:row>78</xdr:row>
      <xdr:rowOff>140855</xdr:rowOff>
    </xdr:to>
    <xdr:cxnSp macro="">
      <xdr:nvCxnSpPr>
        <xdr:cNvPr id="181" name="直線コネクタ 180"/>
        <xdr:cNvCxnSpPr/>
      </xdr:nvCxnSpPr>
      <xdr:spPr>
        <a:xfrm flipV="1">
          <a:off x="2019300" y="13422770"/>
          <a:ext cx="889000" cy="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140855</xdr:rowOff>
    </xdr:from>
    <xdr:to>
      <xdr:col>10</xdr:col>
      <xdr:colOff>114300</xdr:colOff>
      <xdr:row>79</xdr:row>
      <xdr:rowOff>37909</xdr:rowOff>
    </xdr:to>
    <xdr:cxnSp macro="">
      <xdr:nvCxnSpPr>
        <xdr:cNvPr id="184" name="直線コネクタ 183"/>
        <xdr:cNvCxnSpPr/>
      </xdr:nvCxnSpPr>
      <xdr:spPr>
        <a:xfrm flipV="1">
          <a:off x="1130300" y="135139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87885</xdr:rowOff>
    </xdr:from>
    <xdr:to>
      <xdr:col>24</xdr:col>
      <xdr:colOff>114300</xdr:colOff>
      <xdr:row>78</xdr:row>
      <xdr:rowOff>18035</xdr:rowOff>
    </xdr:to>
    <xdr:sp macro="" textlink="">
      <xdr:nvSpPr>
        <xdr:cNvPr id="194" name="楕円 193"/>
        <xdr:cNvSpPr/>
      </xdr:nvSpPr>
      <xdr:spPr>
        <a:xfrm>
          <a:off x="45847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2812</xdr:rowOff>
    </xdr:from>
    <xdr:ext cx="599010" cy="259045"/>
    <xdr:sp macro="" textlink="">
      <xdr:nvSpPr>
        <xdr:cNvPr id="195" name="民生費該当値テキスト"/>
        <xdr:cNvSpPr txBox="1"/>
      </xdr:nvSpPr>
      <xdr:spPr>
        <a:xfrm>
          <a:off x="4686300" y="132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80530</xdr:rowOff>
    </xdr:from>
    <xdr:to>
      <xdr:col>20</xdr:col>
      <xdr:colOff>38100</xdr:colOff>
      <xdr:row>78</xdr:row>
      <xdr:rowOff>10680</xdr:rowOff>
    </xdr:to>
    <xdr:sp macro="" textlink="">
      <xdr:nvSpPr>
        <xdr:cNvPr id="196" name="楕円 195"/>
        <xdr:cNvSpPr/>
      </xdr:nvSpPr>
      <xdr:spPr>
        <a:xfrm>
          <a:off x="3746500" y="132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1807</xdr:rowOff>
    </xdr:from>
    <xdr:ext cx="599010" cy="259045"/>
    <xdr:sp macro="" textlink="">
      <xdr:nvSpPr>
        <xdr:cNvPr id="197" name="テキスト ボックス 196"/>
        <xdr:cNvSpPr txBox="1"/>
      </xdr:nvSpPr>
      <xdr:spPr>
        <a:xfrm>
          <a:off x="3497795" y="1337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170320</xdr:rowOff>
    </xdr:from>
    <xdr:to>
      <xdr:col>15</xdr:col>
      <xdr:colOff>101600</xdr:colOff>
      <xdr:row>78</xdr:row>
      <xdr:rowOff>100470</xdr:rowOff>
    </xdr:to>
    <xdr:sp macro="" textlink="">
      <xdr:nvSpPr>
        <xdr:cNvPr id="198" name="楕円 197"/>
        <xdr:cNvSpPr/>
      </xdr:nvSpPr>
      <xdr:spPr>
        <a:xfrm>
          <a:off x="2857500" y="13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91597</xdr:rowOff>
    </xdr:from>
    <xdr:ext cx="599010" cy="259045"/>
    <xdr:sp macro="" textlink="">
      <xdr:nvSpPr>
        <xdr:cNvPr id="199" name="テキスト ボックス 198"/>
        <xdr:cNvSpPr txBox="1"/>
      </xdr:nvSpPr>
      <xdr:spPr>
        <a:xfrm>
          <a:off x="2608795" y="134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90055</xdr:rowOff>
    </xdr:from>
    <xdr:to>
      <xdr:col>10</xdr:col>
      <xdr:colOff>165100</xdr:colOff>
      <xdr:row>79</xdr:row>
      <xdr:rowOff>20205</xdr:rowOff>
    </xdr:to>
    <xdr:sp macro="" textlink="">
      <xdr:nvSpPr>
        <xdr:cNvPr id="200" name="楕円 199"/>
        <xdr:cNvSpPr/>
      </xdr:nvSpPr>
      <xdr:spPr>
        <a:xfrm>
          <a:off x="1968500" y="134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11332</xdr:rowOff>
    </xdr:from>
    <xdr:ext cx="534377" cy="259045"/>
    <xdr:sp macro="" textlink="">
      <xdr:nvSpPr>
        <xdr:cNvPr id="201" name="テキスト ボックス 200"/>
        <xdr:cNvSpPr txBox="1"/>
      </xdr:nvSpPr>
      <xdr:spPr>
        <a:xfrm>
          <a:off x="1752111" y="1355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158559</xdr:rowOff>
    </xdr:from>
    <xdr:to>
      <xdr:col>6</xdr:col>
      <xdr:colOff>38100</xdr:colOff>
      <xdr:row>79</xdr:row>
      <xdr:rowOff>88709</xdr:rowOff>
    </xdr:to>
    <xdr:sp macro="" textlink="">
      <xdr:nvSpPr>
        <xdr:cNvPr id="202" name="楕円 201"/>
        <xdr:cNvSpPr/>
      </xdr:nvSpPr>
      <xdr:spPr>
        <a:xfrm>
          <a:off x="1079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79836</xdr:rowOff>
    </xdr:from>
    <xdr:ext cx="534377" cy="259045"/>
    <xdr:sp macro="" textlink="">
      <xdr:nvSpPr>
        <xdr:cNvPr id="203" name="テキスト ボックス 202"/>
        <xdr:cNvSpPr txBox="1"/>
      </xdr:nvSpPr>
      <xdr:spPr>
        <a:xfrm>
          <a:off x="863111" y="136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85026</xdr:rowOff>
    </xdr:from>
    <xdr:to>
      <xdr:col>24</xdr:col>
      <xdr:colOff>63500</xdr:colOff>
      <xdr:row>98</xdr:row>
      <xdr:rowOff>153264</xdr:rowOff>
    </xdr:to>
    <xdr:cxnSp macro="">
      <xdr:nvCxnSpPr>
        <xdr:cNvPr id="233" name="直線コネクタ 232"/>
        <xdr:cNvCxnSpPr/>
      </xdr:nvCxnSpPr>
      <xdr:spPr>
        <a:xfrm flipV="1">
          <a:off x="3797300" y="16887126"/>
          <a:ext cx="8382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153264</xdr:rowOff>
    </xdr:from>
    <xdr:to>
      <xdr:col>19</xdr:col>
      <xdr:colOff>177800</xdr:colOff>
      <xdr:row>98</xdr:row>
      <xdr:rowOff>155835</xdr:rowOff>
    </xdr:to>
    <xdr:cxnSp macro="">
      <xdr:nvCxnSpPr>
        <xdr:cNvPr id="236" name="直線コネクタ 235"/>
        <xdr:cNvCxnSpPr/>
      </xdr:nvCxnSpPr>
      <xdr:spPr>
        <a:xfrm flipV="1">
          <a:off x="2908300" y="16955364"/>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93104</xdr:rowOff>
    </xdr:from>
    <xdr:to>
      <xdr:col>15</xdr:col>
      <xdr:colOff>50800</xdr:colOff>
      <xdr:row>98</xdr:row>
      <xdr:rowOff>155835</xdr:rowOff>
    </xdr:to>
    <xdr:cxnSp macro="">
      <xdr:nvCxnSpPr>
        <xdr:cNvPr id="239" name="直線コネクタ 238"/>
        <xdr:cNvCxnSpPr/>
      </xdr:nvCxnSpPr>
      <xdr:spPr>
        <a:xfrm>
          <a:off x="2019300" y="16895204"/>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28124</xdr:rowOff>
    </xdr:from>
    <xdr:to>
      <xdr:col>10</xdr:col>
      <xdr:colOff>114300</xdr:colOff>
      <xdr:row>98</xdr:row>
      <xdr:rowOff>93104</xdr:rowOff>
    </xdr:to>
    <xdr:cxnSp macro="">
      <xdr:nvCxnSpPr>
        <xdr:cNvPr id="242" name="直線コネクタ 241"/>
        <xdr:cNvCxnSpPr/>
      </xdr:nvCxnSpPr>
      <xdr:spPr>
        <a:xfrm>
          <a:off x="1130300" y="16658774"/>
          <a:ext cx="889000" cy="2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34226</xdr:rowOff>
    </xdr:from>
    <xdr:to>
      <xdr:col>24</xdr:col>
      <xdr:colOff>114300</xdr:colOff>
      <xdr:row>98</xdr:row>
      <xdr:rowOff>135826</xdr:rowOff>
    </xdr:to>
    <xdr:sp macro="" textlink="">
      <xdr:nvSpPr>
        <xdr:cNvPr id="252" name="楕円 251"/>
        <xdr:cNvSpPr/>
      </xdr:nvSpPr>
      <xdr:spPr>
        <a:xfrm>
          <a:off x="4584700" y="168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12653</xdr:rowOff>
    </xdr:from>
    <xdr:ext cx="534377" cy="259045"/>
    <xdr:sp macro="" textlink="">
      <xdr:nvSpPr>
        <xdr:cNvPr id="253" name="衛生費該当値テキスト"/>
        <xdr:cNvSpPr txBox="1"/>
      </xdr:nvSpPr>
      <xdr:spPr>
        <a:xfrm>
          <a:off x="4686300" y="168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102464</xdr:rowOff>
    </xdr:from>
    <xdr:to>
      <xdr:col>20</xdr:col>
      <xdr:colOff>38100</xdr:colOff>
      <xdr:row>99</xdr:row>
      <xdr:rowOff>32614</xdr:rowOff>
    </xdr:to>
    <xdr:sp macro="" textlink="">
      <xdr:nvSpPr>
        <xdr:cNvPr id="254" name="楕円 253"/>
        <xdr:cNvSpPr/>
      </xdr:nvSpPr>
      <xdr:spPr>
        <a:xfrm>
          <a:off x="3746500" y="16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23741</xdr:rowOff>
    </xdr:from>
    <xdr:ext cx="534377" cy="259045"/>
    <xdr:sp macro="" textlink="">
      <xdr:nvSpPr>
        <xdr:cNvPr id="255" name="テキスト ボックス 254"/>
        <xdr:cNvSpPr txBox="1"/>
      </xdr:nvSpPr>
      <xdr:spPr>
        <a:xfrm>
          <a:off x="3530111" y="16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105035</xdr:rowOff>
    </xdr:from>
    <xdr:to>
      <xdr:col>15</xdr:col>
      <xdr:colOff>101600</xdr:colOff>
      <xdr:row>99</xdr:row>
      <xdr:rowOff>35185</xdr:rowOff>
    </xdr:to>
    <xdr:sp macro="" textlink="">
      <xdr:nvSpPr>
        <xdr:cNvPr id="256" name="楕円 255"/>
        <xdr:cNvSpPr/>
      </xdr:nvSpPr>
      <xdr:spPr>
        <a:xfrm>
          <a:off x="2857500" y="16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26312</xdr:rowOff>
    </xdr:from>
    <xdr:ext cx="534377" cy="259045"/>
    <xdr:sp macro="" textlink="">
      <xdr:nvSpPr>
        <xdr:cNvPr id="257" name="テキスト ボックス 256"/>
        <xdr:cNvSpPr txBox="1"/>
      </xdr:nvSpPr>
      <xdr:spPr>
        <a:xfrm>
          <a:off x="2641111" y="169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42304</xdr:rowOff>
    </xdr:from>
    <xdr:to>
      <xdr:col>10</xdr:col>
      <xdr:colOff>165100</xdr:colOff>
      <xdr:row>98</xdr:row>
      <xdr:rowOff>143904</xdr:rowOff>
    </xdr:to>
    <xdr:sp macro="" textlink="">
      <xdr:nvSpPr>
        <xdr:cNvPr id="258" name="楕円 257"/>
        <xdr:cNvSpPr/>
      </xdr:nvSpPr>
      <xdr:spPr>
        <a:xfrm>
          <a:off x="1968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135031</xdr:rowOff>
    </xdr:from>
    <xdr:ext cx="534377" cy="259045"/>
    <xdr:sp macro="" textlink="">
      <xdr:nvSpPr>
        <xdr:cNvPr id="259" name="テキスト ボックス 258"/>
        <xdr:cNvSpPr txBox="1"/>
      </xdr:nvSpPr>
      <xdr:spPr>
        <a:xfrm>
          <a:off x="1752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148774</xdr:rowOff>
    </xdr:from>
    <xdr:to>
      <xdr:col>6</xdr:col>
      <xdr:colOff>38100</xdr:colOff>
      <xdr:row>97</xdr:row>
      <xdr:rowOff>78924</xdr:rowOff>
    </xdr:to>
    <xdr:sp macro="" textlink="">
      <xdr:nvSpPr>
        <xdr:cNvPr id="260" name="楕円 259"/>
        <xdr:cNvSpPr/>
      </xdr:nvSpPr>
      <xdr:spPr>
        <a:xfrm>
          <a:off x="1079500" y="166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95451</xdr:rowOff>
    </xdr:from>
    <xdr:ext cx="534377" cy="259045"/>
    <xdr:sp macro="" textlink="">
      <xdr:nvSpPr>
        <xdr:cNvPr id="261" name="テキスト ボックス 260"/>
        <xdr:cNvSpPr txBox="1"/>
      </xdr:nvSpPr>
      <xdr:spPr>
        <a:xfrm>
          <a:off x="863111" y="16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97317</xdr:rowOff>
    </xdr:from>
    <xdr:to>
      <xdr:col>55</xdr:col>
      <xdr:colOff>0</xdr:colOff>
      <xdr:row>58</xdr:row>
      <xdr:rowOff>97958</xdr:rowOff>
    </xdr:to>
    <xdr:cxnSp macro="">
      <xdr:nvCxnSpPr>
        <xdr:cNvPr id="345" name="直線コネクタ 344"/>
        <xdr:cNvCxnSpPr/>
      </xdr:nvCxnSpPr>
      <xdr:spPr>
        <a:xfrm flipV="1">
          <a:off x="9639300" y="10041417"/>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81384</xdr:rowOff>
    </xdr:from>
    <xdr:to>
      <xdr:col>50</xdr:col>
      <xdr:colOff>114300</xdr:colOff>
      <xdr:row>58</xdr:row>
      <xdr:rowOff>97958</xdr:rowOff>
    </xdr:to>
    <xdr:cxnSp macro="">
      <xdr:nvCxnSpPr>
        <xdr:cNvPr id="348" name="直線コネクタ 347"/>
        <xdr:cNvCxnSpPr/>
      </xdr:nvCxnSpPr>
      <xdr:spPr>
        <a:xfrm>
          <a:off x="8750300" y="1002548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81384</xdr:rowOff>
    </xdr:from>
    <xdr:to>
      <xdr:col>45</xdr:col>
      <xdr:colOff>177800</xdr:colOff>
      <xdr:row>58</xdr:row>
      <xdr:rowOff>92014</xdr:rowOff>
    </xdr:to>
    <xdr:cxnSp macro="">
      <xdr:nvCxnSpPr>
        <xdr:cNvPr id="351" name="直線コネクタ 350"/>
        <xdr:cNvCxnSpPr/>
      </xdr:nvCxnSpPr>
      <xdr:spPr>
        <a:xfrm flipV="1">
          <a:off x="7861300" y="1002548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92014</xdr:rowOff>
    </xdr:from>
    <xdr:to>
      <xdr:col>41</xdr:col>
      <xdr:colOff>50800</xdr:colOff>
      <xdr:row>58</xdr:row>
      <xdr:rowOff>93523</xdr:rowOff>
    </xdr:to>
    <xdr:cxnSp macro="">
      <xdr:nvCxnSpPr>
        <xdr:cNvPr id="354" name="直線コネクタ 353"/>
        <xdr:cNvCxnSpPr/>
      </xdr:nvCxnSpPr>
      <xdr:spPr>
        <a:xfrm flipV="1">
          <a:off x="6972300" y="1003611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46517</xdr:rowOff>
    </xdr:from>
    <xdr:to>
      <xdr:col>55</xdr:col>
      <xdr:colOff>50800</xdr:colOff>
      <xdr:row>58</xdr:row>
      <xdr:rowOff>148117</xdr:rowOff>
    </xdr:to>
    <xdr:sp macro="" textlink="">
      <xdr:nvSpPr>
        <xdr:cNvPr id="364" name="楕円 363"/>
        <xdr:cNvSpPr/>
      </xdr:nvSpPr>
      <xdr:spPr>
        <a:xfrm>
          <a:off x="104267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132894</xdr:rowOff>
    </xdr:from>
    <xdr:ext cx="469744" cy="259045"/>
    <xdr:sp macro="" textlink="">
      <xdr:nvSpPr>
        <xdr:cNvPr id="365" name="農林水産業費該当値テキスト"/>
        <xdr:cNvSpPr txBox="1"/>
      </xdr:nvSpPr>
      <xdr:spPr>
        <a:xfrm>
          <a:off x="10528300" y="99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47158</xdr:rowOff>
    </xdr:from>
    <xdr:to>
      <xdr:col>50</xdr:col>
      <xdr:colOff>165100</xdr:colOff>
      <xdr:row>58</xdr:row>
      <xdr:rowOff>148758</xdr:rowOff>
    </xdr:to>
    <xdr:sp macro="" textlink="">
      <xdr:nvSpPr>
        <xdr:cNvPr id="366" name="楕円 365"/>
        <xdr:cNvSpPr/>
      </xdr:nvSpPr>
      <xdr:spPr>
        <a:xfrm>
          <a:off x="9588500" y="9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139885</xdr:rowOff>
    </xdr:from>
    <xdr:ext cx="469744" cy="259045"/>
    <xdr:sp macro="" textlink="">
      <xdr:nvSpPr>
        <xdr:cNvPr id="367" name="テキスト ボックス 366"/>
        <xdr:cNvSpPr txBox="1"/>
      </xdr:nvSpPr>
      <xdr:spPr>
        <a:xfrm>
          <a:off x="9404428" y="1008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30584</xdr:rowOff>
    </xdr:from>
    <xdr:to>
      <xdr:col>46</xdr:col>
      <xdr:colOff>38100</xdr:colOff>
      <xdr:row>58</xdr:row>
      <xdr:rowOff>132184</xdr:rowOff>
    </xdr:to>
    <xdr:sp macro="" textlink="">
      <xdr:nvSpPr>
        <xdr:cNvPr id="368" name="楕円 367"/>
        <xdr:cNvSpPr/>
      </xdr:nvSpPr>
      <xdr:spPr>
        <a:xfrm>
          <a:off x="8699500" y="99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123311</xdr:rowOff>
    </xdr:from>
    <xdr:ext cx="469744" cy="259045"/>
    <xdr:sp macro="" textlink="">
      <xdr:nvSpPr>
        <xdr:cNvPr id="369" name="テキスト ボックス 368"/>
        <xdr:cNvSpPr txBox="1"/>
      </xdr:nvSpPr>
      <xdr:spPr>
        <a:xfrm>
          <a:off x="8515428" y="1006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41214</xdr:rowOff>
    </xdr:from>
    <xdr:to>
      <xdr:col>41</xdr:col>
      <xdr:colOff>101600</xdr:colOff>
      <xdr:row>58</xdr:row>
      <xdr:rowOff>142814</xdr:rowOff>
    </xdr:to>
    <xdr:sp macro="" textlink="">
      <xdr:nvSpPr>
        <xdr:cNvPr id="370" name="楕円 369"/>
        <xdr:cNvSpPr/>
      </xdr:nvSpPr>
      <xdr:spPr>
        <a:xfrm>
          <a:off x="78105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133941</xdr:rowOff>
    </xdr:from>
    <xdr:ext cx="469744" cy="259045"/>
    <xdr:sp macro="" textlink="">
      <xdr:nvSpPr>
        <xdr:cNvPr id="371" name="テキスト ボックス 370"/>
        <xdr:cNvSpPr txBox="1"/>
      </xdr:nvSpPr>
      <xdr:spPr>
        <a:xfrm>
          <a:off x="7626428" y="100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42723</xdr:rowOff>
    </xdr:from>
    <xdr:to>
      <xdr:col>36</xdr:col>
      <xdr:colOff>165100</xdr:colOff>
      <xdr:row>58</xdr:row>
      <xdr:rowOff>144323</xdr:rowOff>
    </xdr:to>
    <xdr:sp macro="" textlink="">
      <xdr:nvSpPr>
        <xdr:cNvPr id="372" name="楕円 371"/>
        <xdr:cNvSpPr/>
      </xdr:nvSpPr>
      <xdr:spPr>
        <a:xfrm>
          <a:off x="6921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135450</xdr:rowOff>
    </xdr:from>
    <xdr:ext cx="469744" cy="259045"/>
    <xdr:sp macro="" textlink="">
      <xdr:nvSpPr>
        <xdr:cNvPr id="373" name="テキスト ボックス 372"/>
        <xdr:cNvSpPr txBox="1"/>
      </xdr:nvSpPr>
      <xdr:spPr>
        <a:xfrm>
          <a:off x="6737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127888</xdr:rowOff>
    </xdr:from>
    <xdr:to>
      <xdr:col>55</xdr:col>
      <xdr:colOff>0</xdr:colOff>
      <xdr:row>78</xdr:row>
      <xdr:rowOff>153454</xdr:rowOff>
    </xdr:to>
    <xdr:cxnSp macro="">
      <xdr:nvCxnSpPr>
        <xdr:cNvPr id="402" name="直線コネクタ 401"/>
        <xdr:cNvCxnSpPr/>
      </xdr:nvCxnSpPr>
      <xdr:spPr>
        <a:xfrm>
          <a:off x="9639300" y="13500988"/>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77025</xdr:rowOff>
    </xdr:from>
    <xdr:to>
      <xdr:col>50</xdr:col>
      <xdr:colOff>114300</xdr:colOff>
      <xdr:row>78</xdr:row>
      <xdr:rowOff>127888</xdr:rowOff>
    </xdr:to>
    <xdr:cxnSp macro="">
      <xdr:nvCxnSpPr>
        <xdr:cNvPr id="405" name="直線コネクタ 404"/>
        <xdr:cNvCxnSpPr/>
      </xdr:nvCxnSpPr>
      <xdr:spPr>
        <a:xfrm>
          <a:off x="8750300" y="134501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77025</xdr:rowOff>
    </xdr:from>
    <xdr:to>
      <xdr:col>45</xdr:col>
      <xdr:colOff>177800</xdr:colOff>
      <xdr:row>78</xdr:row>
      <xdr:rowOff>91656</xdr:rowOff>
    </xdr:to>
    <xdr:cxnSp macro="">
      <xdr:nvCxnSpPr>
        <xdr:cNvPr id="408" name="直線コネクタ 407"/>
        <xdr:cNvCxnSpPr/>
      </xdr:nvCxnSpPr>
      <xdr:spPr>
        <a:xfrm flipV="1">
          <a:off x="7861300" y="1345012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91656</xdr:rowOff>
    </xdr:from>
    <xdr:to>
      <xdr:col>41</xdr:col>
      <xdr:colOff>50800</xdr:colOff>
      <xdr:row>78</xdr:row>
      <xdr:rowOff>114782</xdr:rowOff>
    </xdr:to>
    <xdr:cxnSp macro="">
      <xdr:nvCxnSpPr>
        <xdr:cNvPr id="411" name="直線コネクタ 410"/>
        <xdr:cNvCxnSpPr/>
      </xdr:nvCxnSpPr>
      <xdr:spPr>
        <a:xfrm flipV="1">
          <a:off x="6972300" y="13464756"/>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102654</xdr:rowOff>
    </xdr:from>
    <xdr:to>
      <xdr:col>55</xdr:col>
      <xdr:colOff>50800</xdr:colOff>
      <xdr:row>79</xdr:row>
      <xdr:rowOff>32804</xdr:rowOff>
    </xdr:to>
    <xdr:sp macro="" textlink="">
      <xdr:nvSpPr>
        <xdr:cNvPr id="421" name="楕円 420"/>
        <xdr:cNvSpPr/>
      </xdr:nvSpPr>
      <xdr:spPr>
        <a:xfrm>
          <a:off x="104267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17581</xdr:rowOff>
    </xdr:from>
    <xdr:ext cx="469744" cy="259045"/>
    <xdr:sp macro="" textlink="">
      <xdr:nvSpPr>
        <xdr:cNvPr id="422" name="商工費該当値テキスト"/>
        <xdr:cNvSpPr txBox="1"/>
      </xdr:nvSpPr>
      <xdr:spPr>
        <a:xfrm>
          <a:off x="10528300" y="133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77088</xdr:rowOff>
    </xdr:from>
    <xdr:to>
      <xdr:col>50</xdr:col>
      <xdr:colOff>165100</xdr:colOff>
      <xdr:row>79</xdr:row>
      <xdr:rowOff>7238</xdr:rowOff>
    </xdr:to>
    <xdr:sp macro="" textlink="">
      <xdr:nvSpPr>
        <xdr:cNvPr id="423" name="楕円 422"/>
        <xdr:cNvSpPr/>
      </xdr:nvSpPr>
      <xdr:spPr>
        <a:xfrm>
          <a:off x="9588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169815</xdr:rowOff>
    </xdr:from>
    <xdr:ext cx="469744" cy="259045"/>
    <xdr:sp macro="" textlink="">
      <xdr:nvSpPr>
        <xdr:cNvPr id="424" name="テキスト ボックス 423"/>
        <xdr:cNvSpPr txBox="1"/>
      </xdr:nvSpPr>
      <xdr:spPr>
        <a:xfrm>
          <a:off x="9404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26225</xdr:rowOff>
    </xdr:from>
    <xdr:to>
      <xdr:col>46</xdr:col>
      <xdr:colOff>38100</xdr:colOff>
      <xdr:row>78</xdr:row>
      <xdr:rowOff>127825</xdr:rowOff>
    </xdr:to>
    <xdr:sp macro="" textlink="">
      <xdr:nvSpPr>
        <xdr:cNvPr id="425" name="楕円 424"/>
        <xdr:cNvSpPr/>
      </xdr:nvSpPr>
      <xdr:spPr>
        <a:xfrm>
          <a:off x="8699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118952</xdr:rowOff>
    </xdr:from>
    <xdr:ext cx="469744" cy="259045"/>
    <xdr:sp macro="" textlink="">
      <xdr:nvSpPr>
        <xdr:cNvPr id="426" name="テキスト ボックス 425"/>
        <xdr:cNvSpPr txBox="1"/>
      </xdr:nvSpPr>
      <xdr:spPr>
        <a:xfrm>
          <a:off x="8515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40856</xdr:rowOff>
    </xdr:from>
    <xdr:to>
      <xdr:col>41</xdr:col>
      <xdr:colOff>101600</xdr:colOff>
      <xdr:row>78</xdr:row>
      <xdr:rowOff>142456</xdr:rowOff>
    </xdr:to>
    <xdr:sp macro="" textlink="">
      <xdr:nvSpPr>
        <xdr:cNvPr id="427" name="楕円 426"/>
        <xdr:cNvSpPr/>
      </xdr:nvSpPr>
      <xdr:spPr>
        <a:xfrm>
          <a:off x="7810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133583</xdr:rowOff>
    </xdr:from>
    <xdr:ext cx="469744" cy="259045"/>
    <xdr:sp macro="" textlink="">
      <xdr:nvSpPr>
        <xdr:cNvPr id="428" name="テキスト ボックス 427"/>
        <xdr:cNvSpPr txBox="1"/>
      </xdr:nvSpPr>
      <xdr:spPr>
        <a:xfrm>
          <a:off x="7626428"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63982</xdr:rowOff>
    </xdr:from>
    <xdr:to>
      <xdr:col>36</xdr:col>
      <xdr:colOff>165100</xdr:colOff>
      <xdr:row>78</xdr:row>
      <xdr:rowOff>165582</xdr:rowOff>
    </xdr:to>
    <xdr:sp macro="" textlink="">
      <xdr:nvSpPr>
        <xdr:cNvPr id="429" name="楕円 428"/>
        <xdr:cNvSpPr/>
      </xdr:nvSpPr>
      <xdr:spPr>
        <a:xfrm>
          <a:off x="6921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156709</xdr:rowOff>
    </xdr:from>
    <xdr:ext cx="469744" cy="259045"/>
    <xdr:sp macro="" textlink="">
      <xdr:nvSpPr>
        <xdr:cNvPr id="430" name="テキスト ボックス 429"/>
        <xdr:cNvSpPr txBox="1"/>
      </xdr:nvSpPr>
      <xdr:spPr>
        <a:xfrm>
          <a:off x="6737428"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15785</xdr:rowOff>
    </xdr:from>
    <xdr:to>
      <xdr:col>55</xdr:col>
      <xdr:colOff>0</xdr:colOff>
      <xdr:row>98</xdr:row>
      <xdr:rowOff>61043</xdr:rowOff>
    </xdr:to>
    <xdr:cxnSp macro="">
      <xdr:nvCxnSpPr>
        <xdr:cNvPr id="457" name="直線コネクタ 456"/>
        <xdr:cNvCxnSpPr/>
      </xdr:nvCxnSpPr>
      <xdr:spPr>
        <a:xfrm flipV="1">
          <a:off x="9639300" y="16817885"/>
          <a:ext cx="8382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27412</xdr:rowOff>
    </xdr:from>
    <xdr:to>
      <xdr:col>50</xdr:col>
      <xdr:colOff>114300</xdr:colOff>
      <xdr:row>98</xdr:row>
      <xdr:rowOff>61043</xdr:rowOff>
    </xdr:to>
    <xdr:cxnSp macro="">
      <xdr:nvCxnSpPr>
        <xdr:cNvPr id="460" name="直線コネクタ 459"/>
        <xdr:cNvCxnSpPr/>
      </xdr:nvCxnSpPr>
      <xdr:spPr>
        <a:xfrm>
          <a:off x="8750300" y="16829512"/>
          <a:ext cx="8890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27412</xdr:rowOff>
    </xdr:from>
    <xdr:to>
      <xdr:col>45</xdr:col>
      <xdr:colOff>177800</xdr:colOff>
      <xdr:row>98</xdr:row>
      <xdr:rowOff>65889</xdr:rowOff>
    </xdr:to>
    <xdr:cxnSp macro="">
      <xdr:nvCxnSpPr>
        <xdr:cNvPr id="463" name="直線コネクタ 462"/>
        <xdr:cNvCxnSpPr/>
      </xdr:nvCxnSpPr>
      <xdr:spPr>
        <a:xfrm flipV="1">
          <a:off x="7861300" y="1682951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63791</xdr:rowOff>
    </xdr:from>
    <xdr:to>
      <xdr:col>41</xdr:col>
      <xdr:colOff>50800</xdr:colOff>
      <xdr:row>98</xdr:row>
      <xdr:rowOff>65889</xdr:rowOff>
    </xdr:to>
    <xdr:cxnSp macro="">
      <xdr:nvCxnSpPr>
        <xdr:cNvPr id="466" name="直線コネクタ 465"/>
        <xdr:cNvCxnSpPr/>
      </xdr:nvCxnSpPr>
      <xdr:spPr>
        <a:xfrm>
          <a:off x="6972300" y="16865891"/>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136435</xdr:rowOff>
    </xdr:from>
    <xdr:to>
      <xdr:col>55</xdr:col>
      <xdr:colOff>50800</xdr:colOff>
      <xdr:row>98</xdr:row>
      <xdr:rowOff>66585</xdr:rowOff>
    </xdr:to>
    <xdr:sp macro="" textlink="">
      <xdr:nvSpPr>
        <xdr:cNvPr id="476" name="楕円 475"/>
        <xdr:cNvSpPr/>
      </xdr:nvSpPr>
      <xdr:spPr>
        <a:xfrm>
          <a:off x="10426700" y="16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10243</xdr:rowOff>
    </xdr:from>
    <xdr:to>
      <xdr:col>50</xdr:col>
      <xdr:colOff>165100</xdr:colOff>
      <xdr:row>98</xdr:row>
      <xdr:rowOff>111843</xdr:rowOff>
    </xdr:to>
    <xdr:sp macro="" textlink="">
      <xdr:nvSpPr>
        <xdr:cNvPr id="478" name="楕円 477"/>
        <xdr:cNvSpPr/>
      </xdr:nvSpPr>
      <xdr:spPr>
        <a:xfrm>
          <a:off x="95885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102970</xdr:rowOff>
    </xdr:from>
    <xdr:ext cx="534377" cy="259045"/>
    <xdr:sp macro="" textlink="">
      <xdr:nvSpPr>
        <xdr:cNvPr id="479" name="テキスト ボックス 478"/>
        <xdr:cNvSpPr txBox="1"/>
      </xdr:nvSpPr>
      <xdr:spPr>
        <a:xfrm>
          <a:off x="9372111" y="169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148062</xdr:rowOff>
    </xdr:from>
    <xdr:to>
      <xdr:col>46</xdr:col>
      <xdr:colOff>38100</xdr:colOff>
      <xdr:row>98</xdr:row>
      <xdr:rowOff>78212</xdr:rowOff>
    </xdr:to>
    <xdr:sp macro="" textlink="">
      <xdr:nvSpPr>
        <xdr:cNvPr id="480" name="楕円 479"/>
        <xdr:cNvSpPr/>
      </xdr:nvSpPr>
      <xdr:spPr>
        <a:xfrm>
          <a:off x="8699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69339</xdr:rowOff>
    </xdr:from>
    <xdr:ext cx="534377" cy="259045"/>
    <xdr:sp macro="" textlink="">
      <xdr:nvSpPr>
        <xdr:cNvPr id="481" name="テキスト ボックス 480"/>
        <xdr:cNvSpPr txBox="1"/>
      </xdr:nvSpPr>
      <xdr:spPr>
        <a:xfrm>
          <a:off x="8483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15089</xdr:rowOff>
    </xdr:from>
    <xdr:to>
      <xdr:col>41</xdr:col>
      <xdr:colOff>101600</xdr:colOff>
      <xdr:row>98</xdr:row>
      <xdr:rowOff>116689</xdr:rowOff>
    </xdr:to>
    <xdr:sp macro="" textlink="">
      <xdr:nvSpPr>
        <xdr:cNvPr id="482" name="楕円 481"/>
        <xdr:cNvSpPr/>
      </xdr:nvSpPr>
      <xdr:spPr>
        <a:xfrm>
          <a:off x="7810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107816</xdr:rowOff>
    </xdr:from>
    <xdr:ext cx="534377" cy="259045"/>
    <xdr:sp macro="" textlink="">
      <xdr:nvSpPr>
        <xdr:cNvPr id="483" name="テキスト ボックス 482"/>
        <xdr:cNvSpPr txBox="1"/>
      </xdr:nvSpPr>
      <xdr:spPr>
        <a:xfrm>
          <a:off x="7594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12991</xdr:rowOff>
    </xdr:from>
    <xdr:to>
      <xdr:col>36</xdr:col>
      <xdr:colOff>165100</xdr:colOff>
      <xdr:row>98</xdr:row>
      <xdr:rowOff>114591</xdr:rowOff>
    </xdr:to>
    <xdr:sp macro="" textlink="">
      <xdr:nvSpPr>
        <xdr:cNvPr id="484" name="楕円 483"/>
        <xdr:cNvSpPr/>
      </xdr:nvSpPr>
      <xdr:spPr>
        <a:xfrm>
          <a:off x="6921500" y="168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105718</xdr:rowOff>
    </xdr:from>
    <xdr:ext cx="534377" cy="259045"/>
    <xdr:sp macro="" textlink="">
      <xdr:nvSpPr>
        <xdr:cNvPr id="485" name="テキスト ボックス 484"/>
        <xdr:cNvSpPr txBox="1"/>
      </xdr:nvSpPr>
      <xdr:spPr>
        <a:xfrm>
          <a:off x="6705111" y="169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79578</xdr:rowOff>
    </xdr:from>
    <xdr:to>
      <xdr:col>85</xdr:col>
      <xdr:colOff>127000</xdr:colOff>
      <xdr:row>36</xdr:row>
      <xdr:rowOff>106187</xdr:rowOff>
    </xdr:to>
    <xdr:cxnSp macro="">
      <xdr:nvCxnSpPr>
        <xdr:cNvPr id="513" name="直線コネクタ 512"/>
        <xdr:cNvCxnSpPr/>
      </xdr:nvCxnSpPr>
      <xdr:spPr>
        <a:xfrm flipV="1">
          <a:off x="15481300" y="6251778"/>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83556</xdr:rowOff>
    </xdr:from>
    <xdr:to>
      <xdr:col>81</xdr:col>
      <xdr:colOff>50800</xdr:colOff>
      <xdr:row>36</xdr:row>
      <xdr:rowOff>106187</xdr:rowOff>
    </xdr:to>
    <xdr:cxnSp macro="">
      <xdr:nvCxnSpPr>
        <xdr:cNvPr id="516" name="直線コネクタ 515"/>
        <xdr:cNvCxnSpPr/>
      </xdr:nvCxnSpPr>
      <xdr:spPr>
        <a:xfrm>
          <a:off x="14592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83556</xdr:rowOff>
    </xdr:from>
    <xdr:to>
      <xdr:col>76</xdr:col>
      <xdr:colOff>114300</xdr:colOff>
      <xdr:row>36</xdr:row>
      <xdr:rowOff>99055</xdr:rowOff>
    </xdr:to>
    <xdr:cxnSp macro="">
      <xdr:nvCxnSpPr>
        <xdr:cNvPr id="519" name="直線コネクタ 518"/>
        <xdr:cNvCxnSpPr/>
      </xdr:nvCxnSpPr>
      <xdr:spPr>
        <a:xfrm flipV="1">
          <a:off x="13703300" y="625575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47986</xdr:rowOff>
    </xdr:from>
    <xdr:to>
      <xdr:col>71</xdr:col>
      <xdr:colOff>177800</xdr:colOff>
      <xdr:row>36</xdr:row>
      <xdr:rowOff>99055</xdr:rowOff>
    </xdr:to>
    <xdr:cxnSp macro="">
      <xdr:nvCxnSpPr>
        <xdr:cNvPr id="522" name="直線コネクタ 521"/>
        <xdr:cNvCxnSpPr/>
      </xdr:nvCxnSpPr>
      <xdr:spPr>
        <a:xfrm>
          <a:off x="12814300" y="622018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28778</xdr:rowOff>
    </xdr:from>
    <xdr:to>
      <xdr:col>85</xdr:col>
      <xdr:colOff>177800</xdr:colOff>
      <xdr:row>36</xdr:row>
      <xdr:rowOff>130378</xdr:rowOff>
    </xdr:to>
    <xdr:sp macro="" textlink="">
      <xdr:nvSpPr>
        <xdr:cNvPr id="532" name="楕円 531"/>
        <xdr:cNvSpPr/>
      </xdr:nvSpPr>
      <xdr:spPr>
        <a:xfrm>
          <a:off x="162687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51655</xdr:rowOff>
    </xdr:from>
    <xdr:ext cx="534377" cy="259045"/>
    <xdr:sp macro="" textlink="">
      <xdr:nvSpPr>
        <xdr:cNvPr id="533" name="消防費該当値テキスト"/>
        <xdr:cNvSpPr txBox="1"/>
      </xdr:nvSpPr>
      <xdr:spPr>
        <a:xfrm>
          <a:off x="16370300" y="60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55387</xdr:rowOff>
    </xdr:from>
    <xdr:to>
      <xdr:col>81</xdr:col>
      <xdr:colOff>101600</xdr:colOff>
      <xdr:row>36</xdr:row>
      <xdr:rowOff>156987</xdr:rowOff>
    </xdr:to>
    <xdr:sp macro="" textlink="">
      <xdr:nvSpPr>
        <xdr:cNvPr id="534" name="楕円 533"/>
        <xdr:cNvSpPr/>
      </xdr:nvSpPr>
      <xdr:spPr>
        <a:xfrm>
          <a:off x="15430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2064</xdr:rowOff>
    </xdr:from>
    <xdr:ext cx="534377" cy="259045"/>
    <xdr:sp macro="" textlink="">
      <xdr:nvSpPr>
        <xdr:cNvPr id="535" name="テキスト ボックス 534"/>
        <xdr:cNvSpPr txBox="1"/>
      </xdr:nvSpPr>
      <xdr:spPr>
        <a:xfrm>
          <a:off x="15214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32756</xdr:rowOff>
    </xdr:from>
    <xdr:to>
      <xdr:col>76</xdr:col>
      <xdr:colOff>165100</xdr:colOff>
      <xdr:row>36</xdr:row>
      <xdr:rowOff>134356</xdr:rowOff>
    </xdr:to>
    <xdr:sp macro="" textlink="">
      <xdr:nvSpPr>
        <xdr:cNvPr id="536" name="楕円 535"/>
        <xdr:cNvSpPr/>
      </xdr:nvSpPr>
      <xdr:spPr>
        <a:xfrm>
          <a:off x="14541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150883</xdr:rowOff>
    </xdr:from>
    <xdr:ext cx="534377" cy="259045"/>
    <xdr:sp macro="" textlink="">
      <xdr:nvSpPr>
        <xdr:cNvPr id="537" name="テキスト ボックス 536"/>
        <xdr:cNvSpPr txBox="1"/>
      </xdr:nvSpPr>
      <xdr:spPr>
        <a:xfrm>
          <a:off x="14325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48255</xdr:rowOff>
    </xdr:from>
    <xdr:to>
      <xdr:col>72</xdr:col>
      <xdr:colOff>38100</xdr:colOff>
      <xdr:row>36</xdr:row>
      <xdr:rowOff>149855</xdr:rowOff>
    </xdr:to>
    <xdr:sp macro="" textlink="">
      <xdr:nvSpPr>
        <xdr:cNvPr id="538" name="楕円 537"/>
        <xdr:cNvSpPr/>
      </xdr:nvSpPr>
      <xdr:spPr>
        <a:xfrm>
          <a:off x="13652500" y="6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166382</xdr:rowOff>
    </xdr:from>
    <xdr:ext cx="534377" cy="259045"/>
    <xdr:sp macro="" textlink="">
      <xdr:nvSpPr>
        <xdr:cNvPr id="539" name="テキスト ボックス 538"/>
        <xdr:cNvSpPr txBox="1"/>
      </xdr:nvSpPr>
      <xdr:spPr>
        <a:xfrm>
          <a:off x="13436111" y="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168636</xdr:rowOff>
    </xdr:from>
    <xdr:to>
      <xdr:col>67</xdr:col>
      <xdr:colOff>101600</xdr:colOff>
      <xdr:row>36</xdr:row>
      <xdr:rowOff>98786</xdr:rowOff>
    </xdr:to>
    <xdr:sp macro="" textlink="">
      <xdr:nvSpPr>
        <xdr:cNvPr id="540" name="楕円 539"/>
        <xdr:cNvSpPr/>
      </xdr:nvSpPr>
      <xdr:spPr>
        <a:xfrm>
          <a:off x="127635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115313</xdr:rowOff>
    </xdr:from>
    <xdr:ext cx="534377" cy="259045"/>
    <xdr:sp macro="" textlink="">
      <xdr:nvSpPr>
        <xdr:cNvPr id="541" name="テキスト ボックス 540"/>
        <xdr:cNvSpPr txBox="1"/>
      </xdr:nvSpPr>
      <xdr:spPr>
        <a:xfrm>
          <a:off x="12547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22885</xdr:rowOff>
    </xdr:from>
    <xdr:to>
      <xdr:col>85</xdr:col>
      <xdr:colOff>127000</xdr:colOff>
      <xdr:row>56</xdr:row>
      <xdr:rowOff>67485</xdr:rowOff>
    </xdr:to>
    <xdr:cxnSp macro="">
      <xdr:nvCxnSpPr>
        <xdr:cNvPr id="569" name="直線コネクタ 568"/>
        <xdr:cNvCxnSpPr/>
      </xdr:nvCxnSpPr>
      <xdr:spPr>
        <a:xfrm flipV="1">
          <a:off x="15481300" y="9624085"/>
          <a:ext cx="8382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134168</xdr:rowOff>
    </xdr:from>
    <xdr:to>
      <xdr:col>81</xdr:col>
      <xdr:colOff>50800</xdr:colOff>
      <xdr:row>56</xdr:row>
      <xdr:rowOff>67485</xdr:rowOff>
    </xdr:to>
    <xdr:cxnSp macro="">
      <xdr:nvCxnSpPr>
        <xdr:cNvPr id="572" name="直線コネクタ 571"/>
        <xdr:cNvCxnSpPr/>
      </xdr:nvCxnSpPr>
      <xdr:spPr>
        <a:xfrm>
          <a:off x="14592300" y="8706668"/>
          <a:ext cx="889000" cy="96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134168</xdr:rowOff>
    </xdr:from>
    <xdr:to>
      <xdr:col>76</xdr:col>
      <xdr:colOff>114300</xdr:colOff>
      <xdr:row>53</xdr:row>
      <xdr:rowOff>96014</xdr:rowOff>
    </xdr:to>
    <xdr:cxnSp macro="">
      <xdr:nvCxnSpPr>
        <xdr:cNvPr id="575" name="直線コネクタ 574"/>
        <xdr:cNvCxnSpPr/>
      </xdr:nvCxnSpPr>
      <xdr:spPr>
        <a:xfrm flipV="1">
          <a:off x="13703300" y="8706668"/>
          <a:ext cx="889000" cy="4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96014</xdr:rowOff>
    </xdr:from>
    <xdr:to>
      <xdr:col>71</xdr:col>
      <xdr:colOff>177800</xdr:colOff>
      <xdr:row>54</xdr:row>
      <xdr:rowOff>143860</xdr:rowOff>
    </xdr:to>
    <xdr:cxnSp macro="">
      <xdr:nvCxnSpPr>
        <xdr:cNvPr id="578" name="直線コネクタ 577"/>
        <xdr:cNvCxnSpPr/>
      </xdr:nvCxnSpPr>
      <xdr:spPr>
        <a:xfrm flipV="1">
          <a:off x="12814300" y="9182864"/>
          <a:ext cx="889000" cy="2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143535</xdr:rowOff>
    </xdr:from>
    <xdr:to>
      <xdr:col>85</xdr:col>
      <xdr:colOff>177800</xdr:colOff>
      <xdr:row>56</xdr:row>
      <xdr:rowOff>73685</xdr:rowOff>
    </xdr:to>
    <xdr:sp macro="" textlink="">
      <xdr:nvSpPr>
        <xdr:cNvPr id="588" name="楕円 587"/>
        <xdr:cNvSpPr/>
      </xdr:nvSpPr>
      <xdr:spPr>
        <a:xfrm>
          <a:off x="16268700" y="95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121962</xdr:rowOff>
    </xdr:from>
    <xdr:ext cx="534377" cy="259045"/>
    <xdr:sp macro="" textlink="">
      <xdr:nvSpPr>
        <xdr:cNvPr id="589" name="教育費該当値テキスト"/>
        <xdr:cNvSpPr txBox="1"/>
      </xdr:nvSpPr>
      <xdr:spPr>
        <a:xfrm>
          <a:off x="16370300"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16685</xdr:rowOff>
    </xdr:from>
    <xdr:to>
      <xdr:col>81</xdr:col>
      <xdr:colOff>101600</xdr:colOff>
      <xdr:row>56</xdr:row>
      <xdr:rowOff>118285</xdr:rowOff>
    </xdr:to>
    <xdr:sp macro="" textlink="">
      <xdr:nvSpPr>
        <xdr:cNvPr id="590" name="楕円 589"/>
        <xdr:cNvSpPr/>
      </xdr:nvSpPr>
      <xdr:spPr>
        <a:xfrm>
          <a:off x="15430500" y="9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109412</xdr:rowOff>
    </xdr:from>
    <xdr:ext cx="534377" cy="259045"/>
    <xdr:sp macro="" textlink="">
      <xdr:nvSpPr>
        <xdr:cNvPr id="591" name="テキスト ボックス 590"/>
        <xdr:cNvSpPr txBox="1"/>
      </xdr:nvSpPr>
      <xdr:spPr>
        <a:xfrm>
          <a:off x="15214111" y="97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83368</xdr:rowOff>
    </xdr:from>
    <xdr:to>
      <xdr:col>76</xdr:col>
      <xdr:colOff>165100</xdr:colOff>
      <xdr:row>51</xdr:row>
      <xdr:rowOff>13518</xdr:rowOff>
    </xdr:to>
    <xdr:sp macro="" textlink="">
      <xdr:nvSpPr>
        <xdr:cNvPr id="592" name="楕円 591"/>
        <xdr:cNvSpPr/>
      </xdr:nvSpPr>
      <xdr:spPr>
        <a:xfrm>
          <a:off x="14541500" y="86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30045</xdr:rowOff>
    </xdr:from>
    <xdr:ext cx="534377" cy="259045"/>
    <xdr:sp macro="" textlink="">
      <xdr:nvSpPr>
        <xdr:cNvPr id="593" name="テキスト ボックス 592"/>
        <xdr:cNvSpPr txBox="1"/>
      </xdr:nvSpPr>
      <xdr:spPr>
        <a:xfrm>
          <a:off x="14325111" y="84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45214</xdr:rowOff>
    </xdr:from>
    <xdr:to>
      <xdr:col>72</xdr:col>
      <xdr:colOff>38100</xdr:colOff>
      <xdr:row>53</xdr:row>
      <xdr:rowOff>146814</xdr:rowOff>
    </xdr:to>
    <xdr:sp macro="" textlink="">
      <xdr:nvSpPr>
        <xdr:cNvPr id="594" name="楕円 593"/>
        <xdr:cNvSpPr/>
      </xdr:nvSpPr>
      <xdr:spPr>
        <a:xfrm>
          <a:off x="13652500" y="91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163341</xdr:rowOff>
    </xdr:from>
    <xdr:ext cx="534377" cy="259045"/>
    <xdr:sp macro="" textlink="">
      <xdr:nvSpPr>
        <xdr:cNvPr id="595" name="テキスト ボックス 594"/>
        <xdr:cNvSpPr txBox="1"/>
      </xdr:nvSpPr>
      <xdr:spPr>
        <a:xfrm>
          <a:off x="13436111" y="89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93060</xdr:rowOff>
    </xdr:from>
    <xdr:to>
      <xdr:col>67</xdr:col>
      <xdr:colOff>101600</xdr:colOff>
      <xdr:row>55</xdr:row>
      <xdr:rowOff>23210</xdr:rowOff>
    </xdr:to>
    <xdr:sp macro="" textlink="">
      <xdr:nvSpPr>
        <xdr:cNvPr id="596" name="楕円 595"/>
        <xdr:cNvSpPr/>
      </xdr:nvSpPr>
      <xdr:spPr>
        <a:xfrm>
          <a:off x="12763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39737</xdr:rowOff>
    </xdr:from>
    <xdr:ext cx="534377" cy="259045"/>
    <xdr:sp macro="" textlink="">
      <xdr:nvSpPr>
        <xdr:cNvPr id="597" name="テキスト ボックス 596"/>
        <xdr:cNvSpPr txBox="1"/>
      </xdr:nvSpPr>
      <xdr:spPr>
        <a:xfrm>
          <a:off x="12547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97082</xdr:rowOff>
    </xdr:from>
    <xdr:to>
      <xdr:col>85</xdr:col>
      <xdr:colOff>127000</xdr:colOff>
      <xdr:row>79</xdr:row>
      <xdr:rowOff>98879</xdr:rowOff>
    </xdr:to>
    <xdr:cxnSp macro="">
      <xdr:nvCxnSpPr>
        <xdr:cNvPr id="628" name="直線コネクタ 627"/>
        <xdr:cNvCxnSpPr/>
      </xdr:nvCxnSpPr>
      <xdr:spPr>
        <a:xfrm>
          <a:off x="15481300" y="13641632"/>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97082</xdr:rowOff>
    </xdr:from>
    <xdr:to>
      <xdr:col>81</xdr:col>
      <xdr:colOff>50800</xdr:colOff>
      <xdr:row>79</xdr:row>
      <xdr:rowOff>98813</xdr:rowOff>
    </xdr:to>
    <xdr:cxnSp macro="">
      <xdr:nvCxnSpPr>
        <xdr:cNvPr id="631" name="直線コネクタ 630"/>
        <xdr:cNvCxnSpPr/>
      </xdr:nvCxnSpPr>
      <xdr:spPr>
        <a:xfrm flipV="1">
          <a:off x="14592300" y="1364163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93425</xdr:rowOff>
    </xdr:from>
    <xdr:to>
      <xdr:col>76</xdr:col>
      <xdr:colOff>114300</xdr:colOff>
      <xdr:row>79</xdr:row>
      <xdr:rowOff>98813</xdr:rowOff>
    </xdr:to>
    <xdr:cxnSp macro="">
      <xdr:nvCxnSpPr>
        <xdr:cNvPr id="634" name="直線コネクタ 633"/>
        <xdr:cNvCxnSpPr/>
      </xdr:nvCxnSpPr>
      <xdr:spPr>
        <a:xfrm>
          <a:off x="13703300" y="1363797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77521</xdr:rowOff>
    </xdr:from>
    <xdr:to>
      <xdr:col>71</xdr:col>
      <xdr:colOff>177800</xdr:colOff>
      <xdr:row>79</xdr:row>
      <xdr:rowOff>93425</xdr:rowOff>
    </xdr:to>
    <xdr:cxnSp macro="">
      <xdr:nvCxnSpPr>
        <xdr:cNvPr id="637" name="直線コネクタ 636"/>
        <xdr:cNvCxnSpPr/>
      </xdr:nvCxnSpPr>
      <xdr:spPr>
        <a:xfrm>
          <a:off x="12814300" y="13622071"/>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46282</xdr:rowOff>
    </xdr:from>
    <xdr:to>
      <xdr:col>81</xdr:col>
      <xdr:colOff>101600</xdr:colOff>
      <xdr:row>79</xdr:row>
      <xdr:rowOff>147882</xdr:rowOff>
    </xdr:to>
    <xdr:sp macro="" textlink="">
      <xdr:nvSpPr>
        <xdr:cNvPr id="649" name="楕円 648"/>
        <xdr:cNvSpPr/>
      </xdr:nvSpPr>
      <xdr:spPr>
        <a:xfrm>
          <a:off x="15430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139009</xdr:rowOff>
    </xdr:from>
    <xdr:ext cx="313932" cy="259045"/>
    <xdr:sp macro="" textlink="">
      <xdr:nvSpPr>
        <xdr:cNvPr id="650" name="テキスト ボックス 649"/>
        <xdr:cNvSpPr txBox="1"/>
      </xdr:nvSpPr>
      <xdr:spPr>
        <a:xfrm>
          <a:off x="15324333" y="13683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51" name="楕円 650"/>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52" name="テキスト ボックス 651"/>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42625</xdr:rowOff>
    </xdr:from>
    <xdr:to>
      <xdr:col>72</xdr:col>
      <xdr:colOff>38100</xdr:colOff>
      <xdr:row>79</xdr:row>
      <xdr:rowOff>144225</xdr:rowOff>
    </xdr:to>
    <xdr:sp macro="" textlink="">
      <xdr:nvSpPr>
        <xdr:cNvPr id="653" name="楕円 652"/>
        <xdr:cNvSpPr/>
      </xdr:nvSpPr>
      <xdr:spPr>
        <a:xfrm>
          <a:off x="13652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135352</xdr:rowOff>
    </xdr:from>
    <xdr:ext cx="378565" cy="259045"/>
    <xdr:sp macro="" textlink="">
      <xdr:nvSpPr>
        <xdr:cNvPr id="654" name="テキスト ボックス 653"/>
        <xdr:cNvSpPr txBox="1"/>
      </xdr:nvSpPr>
      <xdr:spPr>
        <a:xfrm>
          <a:off x="13514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26721</xdr:rowOff>
    </xdr:from>
    <xdr:to>
      <xdr:col>67</xdr:col>
      <xdr:colOff>101600</xdr:colOff>
      <xdr:row>79</xdr:row>
      <xdr:rowOff>128321</xdr:rowOff>
    </xdr:to>
    <xdr:sp macro="" textlink="">
      <xdr:nvSpPr>
        <xdr:cNvPr id="655" name="楕円 654"/>
        <xdr:cNvSpPr/>
      </xdr:nvSpPr>
      <xdr:spPr>
        <a:xfrm>
          <a:off x="12763500" y="13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119448</xdr:rowOff>
    </xdr:from>
    <xdr:ext cx="378565" cy="259045"/>
    <xdr:sp macro="" textlink="">
      <xdr:nvSpPr>
        <xdr:cNvPr id="656" name="テキスト ボックス 655"/>
        <xdr:cNvSpPr txBox="1"/>
      </xdr:nvSpPr>
      <xdr:spPr>
        <a:xfrm>
          <a:off x="12625017" y="13663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80302</xdr:rowOff>
    </xdr:from>
    <xdr:to>
      <xdr:col>85</xdr:col>
      <xdr:colOff>127000</xdr:colOff>
      <xdr:row>97</xdr:row>
      <xdr:rowOff>103860</xdr:rowOff>
    </xdr:to>
    <xdr:cxnSp macro="">
      <xdr:nvCxnSpPr>
        <xdr:cNvPr id="685" name="直線コネクタ 684"/>
        <xdr:cNvCxnSpPr/>
      </xdr:nvCxnSpPr>
      <xdr:spPr>
        <a:xfrm flipV="1">
          <a:off x="15481300" y="16710952"/>
          <a:ext cx="8382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103860</xdr:rowOff>
    </xdr:from>
    <xdr:to>
      <xdr:col>81</xdr:col>
      <xdr:colOff>50800</xdr:colOff>
      <xdr:row>97</xdr:row>
      <xdr:rowOff>117957</xdr:rowOff>
    </xdr:to>
    <xdr:cxnSp macro="">
      <xdr:nvCxnSpPr>
        <xdr:cNvPr id="688" name="直線コネクタ 687"/>
        <xdr:cNvCxnSpPr/>
      </xdr:nvCxnSpPr>
      <xdr:spPr>
        <a:xfrm flipV="1">
          <a:off x="14592300" y="16734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103620</xdr:rowOff>
    </xdr:from>
    <xdr:to>
      <xdr:col>76</xdr:col>
      <xdr:colOff>114300</xdr:colOff>
      <xdr:row>97</xdr:row>
      <xdr:rowOff>117957</xdr:rowOff>
    </xdr:to>
    <xdr:cxnSp macro="">
      <xdr:nvCxnSpPr>
        <xdr:cNvPr id="691" name="直線コネクタ 690"/>
        <xdr:cNvCxnSpPr/>
      </xdr:nvCxnSpPr>
      <xdr:spPr>
        <a:xfrm>
          <a:off x="13703300" y="1673427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63982</xdr:rowOff>
    </xdr:from>
    <xdr:to>
      <xdr:col>71</xdr:col>
      <xdr:colOff>177800</xdr:colOff>
      <xdr:row>97</xdr:row>
      <xdr:rowOff>103620</xdr:rowOff>
    </xdr:to>
    <xdr:cxnSp macro="">
      <xdr:nvCxnSpPr>
        <xdr:cNvPr id="694" name="直線コネクタ 693"/>
        <xdr:cNvCxnSpPr/>
      </xdr:nvCxnSpPr>
      <xdr:spPr>
        <a:xfrm>
          <a:off x="12814300" y="16694632"/>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29502</xdr:rowOff>
    </xdr:from>
    <xdr:to>
      <xdr:col>85</xdr:col>
      <xdr:colOff>177800</xdr:colOff>
      <xdr:row>97</xdr:row>
      <xdr:rowOff>131102</xdr:rowOff>
    </xdr:to>
    <xdr:sp macro="" textlink="">
      <xdr:nvSpPr>
        <xdr:cNvPr id="704" name="楕円 703"/>
        <xdr:cNvSpPr/>
      </xdr:nvSpPr>
      <xdr:spPr>
        <a:xfrm>
          <a:off x="162687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7929</xdr:rowOff>
    </xdr:from>
    <xdr:ext cx="534377" cy="259045"/>
    <xdr:sp macro="" textlink="">
      <xdr:nvSpPr>
        <xdr:cNvPr id="705" name="公債費該当値テキスト"/>
        <xdr:cNvSpPr txBox="1"/>
      </xdr:nvSpPr>
      <xdr:spPr>
        <a:xfrm>
          <a:off x="16370300" y="166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53060</xdr:rowOff>
    </xdr:from>
    <xdr:to>
      <xdr:col>81</xdr:col>
      <xdr:colOff>101600</xdr:colOff>
      <xdr:row>97</xdr:row>
      <xdr:rowOff>154660</xdr:rowOff>
    </xdr:to>
    <xdr:sp macro="" textlink="">
      <xdr:nvSpPr>
        <xdr:cNvPr id="706" name="楕円 705"/>
        <xdr:cNvSpPr/>
      </xdr:nvSpPr>
      <xdr:spPr>
        <a:xfrm>
          <a:off x="15430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145787</xdr:rowOff>
    </xdr:from>
    <xdr:ext cx="534377" cy="259045"/>
    <xdr:sp macro="" textlink="">
      <xdr:nvSpPr>
        <xdr:cNvPr id="707" name="テキスト ボックス 706"/>
        <xdr:cNvSpPr txBox="1"/>
      </xdr:nvSpPr>
      <xdr:spPr>
        <a:xfrm>
          <a:off x="15214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67157</xdr:rowOff>
    </xdr:from>
    <xdr:to>
      <xdr:col>76</xdr:col>
      <xdr:colOff>165100</xdr:colOff>
      <xdr:row>97</xdr:row>
      <xdr:rowOff>168757</xdr:rowOff>
    </xdr:to>
    <xdr:sp macro="" textlink="">
      <xdr:nvSpPr>
        <xdr:cNvPr id="708" name="楕円 707"/>
        <xdr:cNvSpPr/>
      </xdr:nvSpPr>
      <xdr:spPr>
        <a:xfrm>
          <a:off x="14541500" y="1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159884</xdr:rowOff>
    </xdr:from>
    <xdr:ext cx="534377" cy="259045"/>
    <xdr:sp macro="" textlink="">
      <xdr:nvSpPr>
        <xdr:cNvPr id="709" name="テキスト ボックス 708"/>
        <xdr:cNvSpPr txBox="1"/>
      </xdr:nvSpPr>
      <xdr:spPr>
        <a:xfrm>
          <a:off x="14325111"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52820</xdr:rowOff>
    </xdr:from>
    <xdr:to>
      <xdr:col>72</xdr:col>
      <xdr:colOff>38100</xdr:colOff>
      <xdr:row>97</xdr:row>
      <xdr:rowOff>154420</xdr:rowOff>
    </xdr:to>
    <xdr:sp macro="" textlink="">
      <xdr:nvSpPr>
        <xdr:cNvPr id="710" name="楕円 709"/>
        <xdr:cNvSpPr/>
      </xdr:nvSpPr>
      <xdr:spPr>
        <a:xfrm>
          <a:off x="13652500" y="166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145547</xdr:rowOff>
    </xdr:from>
    <xdr:ext cx="534377" cy="259045"/>
    <xdr:sp macro="" textlink="">
      <xdr:nvSpPr>
        <xdr:cNvPr id="711" name="テキスト ボックス 710"/>
        <xdr:cNvSpPr txBox="1"/>
      </xdr:nvSpPr>
      <xdr:spPr>
        <a:xfrm>
          <a:off x="13436111" y="167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13182</xdr:rowOff>
    </xdr:from>
    <xdr:to>
      <xdr:col>67</xdr:col>
      <xdr:colOff>101600</xdr:colOff>
      <xdr:row>97</xdr:row>
      <xdr:rowOff>114782</xdr:rowOff>
    </xdr:to>
    <xdr:sp macro="" textlink="">
      <xdr:nvSpPr>
        <xdr:cNvPr id="712" name="楕円 711"/>
        <xdr:cNvSpPr/>
      </xdr:nvSpPr>
      <xdr:spPr>
        <a:xfrm>
          <a:off x="12763500" y="16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105909</xdr:rowOff>
    </xdr:from>
    <xdr:ext cx="534377" cy="259045"/>
    <xdr:sp macro="" textlink="">
      <xdr:nvSpPr>
        <xdr:cNvPr id="713" name="テキスト ボックス 712"/>
        <xdr:cNvSpPr txBox="1"/>
      </xdr:nvSpPr>
      <xdr:spPr>
        <a:xfrm>
          <a:off x="12547111" y="167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121412</xdr:rowOff>
    </xdr:from>
    <xdr:to>
      <xdr:col>116</xdr:col>
      <xdr:colOff>62864</xdr:colOff>
      <xdr:row>39</xdr:row>
      <xdr:rowOff>44450</xdr:rowOff>
    </xdr:to>
    <xdr:cxnSp macro="">
      <xdr:nvCxnSpPr>
        <xdr:cNvPr id="737" name="直線コネクタ 736"/>
        <xdr:cNvCxnSpPr/>
      </xdr:nvCxnSpPr>
      <xdr:spPr>
        <a:xfrm flipV="1">
          <a:off x="22159595" y="5779262"/>
          <a:ext cx="1269" cy="95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68216</xdr:rowOff>
    </xdr:from>
    <xdr:ext cx="249299" cy="259045"/>
    <xdr:sp macro="" textlink="">
      <xdr:nvSpPr>
        <xdr:cNvPr id="738" name="諸支出金最小値テキスト"/>
        <xdr:cNvSpPr txBox="1"/>
      </xdr:nvSpPr>
      <xdr:spPr>
        <a:xfrm>
          <a:off x="22212300" y="6754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68089</xdr:rowOff>
    </xdr:from>
    <xdr:ext cx="469744" cy="259045"/>
    <xdr:sp macro="" textlink="">
      <xdr:nvSpPr>
        <xdr:cNvPr id="740" name="諸支出金最大値テキスト"/>
        <xdr:cNvSpPr txBox="1"/>
      </xdr:nvSpPr>
      <xdr:spPr>
        <a:xfrm>
          <a:off x="22212300" y="555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121412</xdr:rowOff>
    </xdr:from>
    <xdr:to>
      <xdr:col>116</xdr:col>
      <xdr:colOff>152400</xdr:colOff>
      <xdr:row>33</xdr:row>
      <xdr:rowOff>121412</xdr:rowOff>
    </xdr:to>
    <xdr:cxnSp macro="">
      <xdr:nvCxnSpPr>
        <xdr:cNvPr id="741" name="直線コネクタ 740"/>
        <xdr:cNvCxnSpPr/>
      </xdr:nvCxnSpPr>
      <xdr:spPr>
        <a:xfrm>
          <a:off x="22072600" y="577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153035</xdr:rowOff>
    </xdr:from>
    <xdr:to>
      <xdr:col>116</xdr:col>
      <xdr:colOff>63500</xdr:colOff>
      <xdr:row>39</xdr:row>
      <xdr:rowOff>44450</xdr:rowOff>
    </xdr:to>
    <xdr:cxnSp macro="">
      <xdr:nvCxnSpPr>
        <xdr:cNvPr id="742" name="直線コネクタ 741"/>
        <xdr:cNvCxnSpPr/>
      </xdr:nvCxnSpPr>
      <xdr:spPr>
        <a:xfrm>
          <a:off x="21323300" y="5467985"/>
          <a:ext cx="8382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157116</xdr:rowOff>
    </xdr:from>
    <xdr:ext cx="313932" cy="259045"/>
    <xdr:sp macro="" textlink="">
      <xdr:nvSpPr>
        <xdr:cNvPr id="743" name="諸支出金平均値テキスト"/>
        <xdr:cNvSpPr txBox="1"/>
      </xdr:nvSpPr>
      <xdr:spPr>
        <a:xfrm>
          <a:off x="22212300" y="65007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134239</xdr:rowOff>
    </xdr:from>
    <xdr:to>
      <xdr:col>116</xdr:col>
      <xdr:colOff>114300</xdr:colOff>
      <xdr:row>39</xdr:row>
      <xdr:rowOff>64389</xdr:rowOff>
    </xdr:to>
    <xdr:sp macro="" textlink="">
      <xdr:nvSpPr>
        <xdr:cNvPr id="744" name="フローチャート: 判断 743"/>
        <xdr:cNvSpPr/>
      </xdr:nvSpPr>
      <xdr:spPr>
        <a:xfrm>
          <a:off x="221107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153035</xdr:rowOff>
    </xdr:from>
    <xdr:to>
      <xdr:col>111</xdr:col>
      <xdr:colOff>177800</xdr:colOff>
      <xdr:row>39</xdr:row>
      <xdr:rowOff>44450</xdr:rowOff>
    </xdr:to>
    <xdr:cxnSp macro="">
      <xdr:nvCxnSpPr>
        <xdr:cNvPr id="745" name="直線コネクタ 744"/>
        <xdr:cNvCxnSpPr/>
      </xdr:nvCxnSpPr>
      <xdr:spPr>
        <a:xfrm flipV="1">
          <a:off x="20434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112903</xdr:rowOff>
    </xdr:from>
    <xdr:to>
      <xdr:col>112</xdr:col>
      <xdr:colOff>38100</xdr:colOff>
      <xdr:row>39</xdr:row>
      <xdr:rowOff>43053</xdr:rowOff>
    </xdr:to>
    <xdr:sp macro="" textlink="">
      <xdr:nvSpPr>
        <xdr:cNvPr id="746" name="フローチャート: 判断 745"/>
        <xdr:cNvSpPr/>
      </xdr:nvSpPr>
      <xdr:spPr>
        <a:xfrm>
          <a:off x="21272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34180</xdr:rowOff>
    </xdr:from>
    <xdr:ext cx="378565" cy="259045"/>
    <xdr:sp macro="" textlink="">
      <xdr:nvSpPr>
        <xdr:cNvPr id="747" name="テキスト ボックス 746"/>
        <xdr:cNvSpPr txBox="1"/>
      </xdr:nvSpPr>
      <xdr:spPr>
        <a:xfrm>
          <a:off x="21134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129667</xdr:rowOff>
    </xdr:from>
    <xdr:to>
      <xdr:col>107</xdr:col>
      <xdr:colOff>101600</xdr:colOff>
      <xdr:row>39</xdr:row>
      <xdr:rowOff>59817</xdr:rowOff>
    </xdr:to>
    <xdr:sp macro="" textlink="">
      <xdr:nvSpPr>
        <xdr:cNvPr id="749" name="フローチャート: 判断 748"/>
        <xdr:cNvSpPr/>
      </xdr:nvSpPr>
      <xdr:spPr>
        <a:xfrm>
          <a:off x="20383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76344</xdr:rowOff>
    </xdr:from>
    <xdr:ext cx="313932" cy="259045"/>
    <xdr:sp macro="" textlink="">
      <xdr:nvSpPr>
        <xdr:cNvPr id="750" name="テキスト ボックス 749"/>
        <xdr:cNvSpPr txBox="1"/>
      </xdr:nvSpPr>
      <xdr:spPr>
        <a:xfrm>
          <a:off x="20277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110236</xdr:rowOff>
    </xdr:from>
    <xdr:to>
      <xdr:col>102</xdr:col>
      <xdr:colOff>165100</xdr:colOff>
      <xdr:row>39</xdr:row>
      <xdr:rowOff>40386</xdr:rowOff>
    </xdr:to>
    <xdr:sp macro="" textlink="">
      <xdr:nvSpPr>
        <xdr:cNvPr id="752" name="フローチャート: 判断 751"/>
        <xdr:cNvSpPr/>
      </xdr:nvSpPr>
      <xdr:spPr>
        <a:xfrm>
          <a:off x="19494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56913</xdr:rowOff>
    </xdr:from>
    <xdr:ext cx="378565" cy="259045"/>
    <xdr:sp macro="" textlink="">
      <xdr:nvSpPr>
        <xdr:cNvPr id="753" name="テキスト ボックス 752"/>
        <xdr:cNvSpPr txBox="1"/>
      </xdr:nvSpPr>
      <xdr:spPr>
        <a:xfrm>
          <a:off x="19356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54" name="フローチャート: 判断 753"/>
        <xdr:cNvSpPr/>
      </xdr:nvSpPr>
      <xdr:spPr>
        <a:xfrm>
          <a:off x="18605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61866</xdr:rowOff>
    </xdr:from>
    <xdr:ext cx="378565" cy="259045"/>
    <xdr:sp macro="" textlink="">
      <xdr:nvSpPr>
        <xdr:cNvPr id="755" name="テキスト ボックス 754"/>
        <xdr:cNvSpPr txBox="1"/>
      </xdr:nvSpPr>
      <xdr:spPr>
        <a:xfrm>
          <a:off x="18467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112666</xdr:rowOff>
    </xdr:from>
    <xdr:ext cx="249299" cy="259045"/>
    <xdr:sp macro="" textlink="">
      <xdr:nvSpPr>
        <xdr:cNvPr id="762" name="諸支出金該当値テキスト"/>
        <xdr:cNvSpPr txBox="1"/>
      </xdr:nvSpPr>
      <xdr:spPr>
        <a:xfrm>
          <a:off x="22212300" y="6627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102235</xdr:rowOff>
    </xdr:from>
    <xdr:to>
      <xdr:col>112</xdr:col>
      <xdr:colOff>38100</xdr:colOff>
      <xdr:row>32</xdr:row>
      <xdr:rowOff>32385</xdr:rowOff>
    </xdr:to>
    <xdr:sp macro="" textlink="">
      <xdr:nvSpPr>
        <xdr:cNvPr id="763" name="楕円 762"/>
        <xdr:cNvSpPr/>
      </xdr:nvSpPr>
      <xdr:spPr>
        <a:xfrm>
          <a:off x="21272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48912</xdr:rowOff>
    </xdr:from>
    <xdr:ext cx="469744" cy="259045"/>
    <xdr:sp macro="" textlink="">
      <xdr:nvSpPr>
        <xdr:cNvPr id="764" name="テキスト ボックス 763"/>
        <xdr:cNvSpPr txBox="1"/>
      </xdr:nvSpPr>
      <xdr:spPr>
        <a:xfrm>
          <a:off x="21088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経年の傾向では、概ね、類似団体平均値を下回っており、市の行政面積と人口密度の条件から、効率的な行政運営を行っているといえる。</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類似団体平均値との比較では、総務費の超過が顕著であるが、これは、耐震に係る庁舎整備を平成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か年の継続事業として実施したことによるもので、事業の完了に伴い、平成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年度には改善するものである。平成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年度の教育費についても、小中学校の校舎耐震改修事業を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校について実施したことによるものであるが、今後、これらの大規模事業の実施が公債費の増加に反映されてくるため、行政経営改革実施計画を推進し、効率的な行財政運営を図る必要がある。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費については一貫して類似団体平均値を上回っており、これは、常備消防事務を行っている一部事務組合に係る負担金が主なものである。今後は、組合等においても施設更新等の大規模事業も予定されているため、市の行政経営改革のみならず、組合においても効率的な事務の執行に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大規模事業の実施に伴う契約差金等により、平成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年度の実質収支は</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9,200</a:t>
          </a:r>
          <a:r>
            <a:rPr kumimoji="1" lang="ja-JP" altLang="en-US" sz="1300">
              <a:latin typeface="ＭＳ ゴシック" pitchFamily="49" charset="-128"/>
              <a:ea typeface="ＭＳ ゴシック" pitchFamily="49" charset="-128"/>
            </a:rPr>
            <a:t>万円となったほか、実質単年度収支については、税収の増加傾向なども受け、平成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黒字を維持している。財政調整基金については、例年、資金繰りの観点から取り崩しを行っているが、前年度の収支に基づく積み立てにより、概ね残高を維持している。行政経営指針において定めた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年度末における財政調整基金残高の目標値</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億円以上の達成に向け、また、人口減少に伴う税収の減に備え、市税の徴収強化等に努める必要がある。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平成</a:t>
          </a:r>
          <a:r>
            <a:rPr kumimoji="1" lang="en-US" altLang="ja-JP" sz="1600">
              <a:latin typeface="ＭＳ ゴシック" pitchFamily="49" charset="-128"/>
              <a:ea typeface="ＭＳ ゴシック" pitchFamily="49" charset="-128"/>
            </a:rPr>
            <a:t>29</a:t>
          </a:r>
          <a:r>
            <a:rPr kumimoji="1" lang="ja-JP" altLang="en-US" sz="1600">
              <a:latin typeface="ＭＳ ゴシック" pitchFamily="49" charset="-128"/>
              <a:ea typeface="ＭＳ ゴシック" pitchFamily="49" charset="-128"/>
            </a:rPr>
            <a:t>年度及び経年においても、すべての会計において黒字であり、平成</a:t>
          </a:r>
          <a:r>
            <a:rPr kumimoji="1" lang="en-US" altLang="ja-JP" sz="1600">
              <a:latin typeface="ＭＳ ゴシック" pitchFamily="49" charset="-128"/>
              <a:ea typeface="ＭＳ ゴシック" pitchFamily="49" charset="-128"/>
            </a:rPr>
            <a:t>28</a:t>
          </a:r>
          <a:r>
            <a:rPr kumimoji="1" lang="ja-JP" altLang="en-US" sz="1600">
              <a:latin typeface="ＭＳ ゴシック" pitchFamily="49" charset="-128"/>
              <a:ea typeface="ＭＳ ゴシック" pitchFamily="49" charset="-128"/>
            </a:rPr>
            <a:t>年度との比較では、特に、介護保険事業（</a:t>
          </a:r>
          <a:r>
            <a:rPr kumimoji="1" lang="en-US" altLang="ja-JP" sz="1600">
              <a:latin typeface="ＭＳ ゴシック" pitchFamily="49" charset="-128"/>
              <a:ea typeface="ＭＳ ゴシック" pitchFamily="49" charset="-128"/>
            </a:rPr>
            <a:t>+1.55</a:t>
          </a:r>
          <a:r>
            <a:rPr kumimoji="1" lang="ja-JP" altLang="en-US" sz="1600">
              <a:latin typeface="ＭＳ ゴシック" pitchFamily="49" charset="-128"/>
              <a:ea typeface="ＭＳ ゴシック" pitchFamily="49" charset="-128"/>
            </a:rPr>
            <a:t>ポイント）及び一般会計（</a:t>
          </a:r>
          <a:r>
            <a:rPr kumimoji="1" lang="en-US" altLang="ja-JP" sz="1600">
              <a:latin typeface="ＭＳ ゴシック" pitchFamily="49" charset="-128"/>
              <a:ea typeface="ＭＳ ゴシック" pitchFamily="49" charset="-128"/>
            </a:rPr>
            <a:t>+1.47</a:t>
          </a:r>
          <a:r>
            <a:rPr kumimoji="1" lang="ja-JP" altLang="en-US" sz="1600">
              <a:latin typeface="ＭＳ ゴシック" pitchFamily="49" charset="-128"/>
              <a:ea typeface="ＭＳ ゴシック" pitchFamily="49" charset="-128"/>
            </a:rPr>
            <a:t>ポイント）の状況から、</a:t>
          </a:r>
          <a:r>
            <a:rPr kumimoji="1" lang="en-US" altLang="ja-JP" sz="1600">
              <a:latin typeface="ＭＳ ゴシック" pitchFamily="49" charset="-128"/>
              <a:ea typeface="ＭＳ ゴシック" pitchFamily="49" charset="-128"/>
            </a:rPr>
            <a:t>4.64</a:t>
          </a:r>
          <a:r>
            <a:rPr kumimoji="1" lang="ja-JP" altLang="en-US" sz="1600">
              <a:latin typeface="ＭＳ ゴシック" pitchFamily="49" charset="-128"/>
              <a:ea typeface="ＭＳ ゴシック" pitchFamily="49" charset="-128"/>
            </a:rPr>
            <a:t>ポイント増加した。</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介護保険事業については、予防の効果等から、給付等の実績が見込みを下回ったことによるものである。一般会計については市税歳入が前年度比</a:t>
          </a:r>
          <a:r>
            <a:rPr kumimoji="1" lang="en-US" altLang="ja-JP" sz="1600">
              <a:latin typeface="ＭＳ ゴシック" pitchFamily="49" charset="-128"/>
              <a:ea typeface="ＭＳ ゴシック" pitchFamily="49" charset="-128"/>
            </a:rPr>
            <a:t>1</a:t>
          </a:r>
          <a:r>
            <a:rPr kumimoji="1" lang="ja-JP" altLang="en-US" sz="1600">
              <a:latin typeface="ＭＳ ゴシック" pitchFamily="49" charset="-128"/>
              <a:ea typeface="ＭＳ ゴシック" pitchFamily="49" charset="-128"/>
            </a:rPr>
            <a:t>億</a:t>
          </a:r>
          <a:r>
            <a:rPr kumimoji="1" lang="en-US" altLang="ja-JP" sz="1600">
              <a:latin typeface="ＭＳ ゴシック" pitchFamily="49" charset="-128"/>
              <a:ea typeface="ＭＳ ゴシック" pitchFamily="49" charset="-128"/>
            </a:rPr>
            <a:t>4,100</a:t>
          </a:r>
          <a:r>
            <a:rPr kumimoji="1" lang="ja-JP" altLang="en-US" sz="1600">
              <a:latin typeface="ＭＳ ゴシック" pitchFamily="49" charset="-128"/>
              <a:ea typeface="ＭＳ ゴシック" pitchFamily="49" charset="-128"/>
            </a:rPr>
            <a:t>万円増加し、一般財源全体で</a:t>
          </a:r>
          <a:r>
            <a:rPr kumimoji="1" lang="en-US" altLang="ja-JP" sz="1600">
              <a:latin typeface="ＭＳ ゴシック" pitchFamily="49" charset="-128"/>
              <a:ea typeface="ＭＳ ゴシック" pitchFamily="49" charset="-128"/>
            </a:rPr>
            <a:t>2</a:t>
          </a:r>
          <a:r>
            <a:rPr kumimoji="1" lang="ja-JP" altLang="en-US" sz="1600">
              <a:latin typeface="ＭＳ ゴシック" pitchFamily="49" charset="-128"/>
              <a:ea typeface="ＭＳ ゴシック" pitchFamily="49" charset="-128"/>
            </a:rPr>
            <a:t>億</a:t>
          </a:r>
          <a:r>
            <a:rPr kumimoji="1" lang="en-US" altLang="ja-JP" sz="1600">
              <a:latin typeface="ＭＳ ゴシック" pitchFamily="49" charset="-128"/>
              <a:ea typeface="ＭＳ ゴシック" pitchFamily="49" charset="-128"/>
            </a:rPr>
            <a:t>3,600</a:t>
          </a:r>
          <a:r>
            <a:rPr kumimoji="1" lang="ja-JP" altLang="en-US" sz="1600">
              <a:latin typeface="ＭＳ ゴシック" pitchFamily="49" charset="-128"/>
              <a:ea typeface="ＭＳ ゴシック" pitchFamily="49" charset="-128"/>
            </a:rPr>
            <a:t>万円増加したことなども影響している。</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水道事業及び下水道事業については、特別会計に対する一般会計からの基準外繰出しを行っていることから、水道事業については今後見直しを行う経営戦略や使用料の見直しにおいて、また、下水道事業については平成</a:t>
          </a:r>
          <a:r>
            <a:rPr kumimoji="1" lang="en-US" altLang="ja-JP" sz="1600">
              <a:latin typeface="ＭＳ ゴシック" pitchFamily="49" charset="-128"/>
              <a:ea typeface="ＭＳ ゴシック" pitchFamily="49" charset="-128"/>
            </a:rPr>
            <a:t>32</a:t>
          </a:r>
          <a:r>
            <a:rPr kumimoji="1" lang="ja-JP" altLang="en-US" sz="1600">
              <a:latin typeface="ＭＳ ゴシック" pitchFamily="49" charset="-128"/>
              <a:ea typeface="ＭＳ ゴシック" pitchFamily="49" charset="-128"/>
            </a:rPr>
            <a:t>年度からの公営企業会計の適用に向けて、独立採算の原則に則り、より効率的な事業運営を推進する必要がある。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22543363</v>
      </c>
      <c r="BO4" s="410"/>
      <c r="BP4" s="410"/>
      <c r="BQ4" s="410"/>
      <c r="BR4" s="410"/>
      <c r="BS4" s="410"/>
      <c r="BT4" s="410"/>
      <c r="BU4" s="411"/>
      <c r="BV4" s="409">
        <v>21275279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6.3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21544279</v>
      </c>
      <c r="BO5" s="447"/>
      <c r="BP5" s="447"/>
      <c r="BQ5" s="447"/>
      <c r="BR5" s="447"/>
      <c r="BS5" s="447"/>
      <c r="BT5" s="447"/>
      <c r="BU5" s="448"/>
      <c r="BV5" s="446">
        <v>20426264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92.3</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999084</v>
      </c>
      <c r="BO6" s="447"/>
      <c r="BP6" s="447"/>
      <c r="BQ6" s="447"/>
      <c r="BR6" s="447"/>
      <c r="BS6" s="447"/>
      <c r="BT6" s="447"/>
      <c r="BU6" s="448"/>
      <c r="BV6" s="446">
        <v>849015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98.8</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107132</v>
      </c>
      <c r="BO7" s="447"/>
      <c r="BP7" s="447"/>
      <c r="BQ7" s="447"/>
      <c r="BR7" s="447"/>
      <c r="BS7" s="447"/>
      <c r="BT7" s="447"/>
      <c r="BU7" s="448"/>
      <c r="BV7" s="446">
        <v>128833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11470040</v>
      </c>
      <c r="CU7" s="447"/>
      <c r="CV7" s="447"/>
      <c r="CW7" s="447"/>
      <c r="CX7" s="447"/>
      <c r="CY7" s="447"/>
      <c r="CZ7" s="447"/>
      <c r="DA7" s="448"/>
      <c r="DB7" s="446">
        <v>11390023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891952</v>
      </c>
      <c r="BO8" s="447"/>
      <c r="BP8" s="447"/>
      <c r="BQ8" s="447"/>
      <c r="BR8" s="447"/>
      <c r="BS8" s="447"/>
      <c r="BT8" s="447"/>
      <c r="BU8" s="448"/>
      <c r="BV8" s="446">
        <v>720182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61674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171770</v>
      </c>
      <c r="BO9" s="447"/>
      <c r="BP9" s="447"/>
      <c r="BQ9" s="447"/>
      <c r="BR9" s="447"/>
      <c r="BS9" s="447"/>
      <c r="BT9" s="447"/>
      <c r="BU9" s="448"/>
      <c r="BV9" s="446">
        <v>-368290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10.6</v>
      </c>
      <c r="CU9" s="444"/>
      <c r="CV9" s="444"/>
      <c r="CW9" s="444"/>
      <c r="CX9" s="444"/>
      <c r="CY9" s="444"/>
      <c r="CZ9" s="444"/>
      <c r="DA9" s="445"/>
      <c r="DB9" s="443">
        <v>10</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60345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607848</v>
      </c>
      <c r="BO10" s="447"/>
      <c r="BP10" s="447"/>
      <c r="BQ10" s="447"/>
      <c r="BR10" s="447"/>
      <c r="BS10" s="447"/>
      <c r="BT10" s="447"/>
      <c r="BU10" s="448"/>
      <c r="BV10" s="446">
        <v>807976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63790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665503</v>
      </c>
      <c r="BO12" s="447"/>
      <c r="BP12" s="447"/>
      <c r="BQ12" s="447"/>
      <c r="BR12" s="447"/>
      <c r="BS12" s="447"/>
      <c r="BT12" s="447"/>
      <c r="BU12" s="448"/>
      <c r="BV12" s="446">
        <v>429112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62721</v>
      </c>
      <c r="S13" s="528"/>
      <c r="T13" s="528"/>
      <c r="U13" s="528"/>
      <c r="V13" s="529"/>
      <c r="W13" s="462" t="s">
        <v>135</v>
      </c>
      <c r="X13" s="463"/>
      <c r="Y13" s="463"/>
      <c r="Z13" s="463"/>
      <c r="AA13" s="463"/>
      <c r="AB13" s="453"/>
      <c r="AC13" s="497">
        <v>1083</v>
      </c>
      <c r="AD13" s="498"/>
      <c r="AE13" s="498"/>
      <c r="AF13" s="498"/>
      <c r="AG13" s="537"/>
      <c r="AH13" s="497">
        <v>1148</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114115</v>
      </c>
      <c r="BO13" s="447"/>
      <c r="BP13" s="447"/>
      <c r="BQ13" s="447"/>
      <c r="BR13" s="447"/>
      <c r="BS13" s="447"/>
      <c r="BT13" s="447"/>
      <c r="BU13" s="448"/>
      <c r="BV13" s="446">
        <v>10574</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1.1000000000000001</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63345</v>
      </c>
      <c r="S14" s="528"/>
      <c r="T14" s="528"/>
      <c r="U14" s="528"/>
      <c r="V14" s="529"/>
      <c r="W14" s="436"/>
      <c r="X14" s="437"/>
      <c r="Y14" s="437"/>
      <c r="Z14" s="437"/>
      <c r="AA14" s="437"/>
      <c r="AB14" s="426"/>
      <c r="AC14" s="530">
        <v>3.8</v>
      </c>
      <c r="AD14" s="531"/>
      <c r="AE14" s="531"/>
      <c r="AF14" s="531"/>
      <c r="AG14" s="532"/>
      <c r="AH14" s="530">
        <v>4.0999999999999996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15.3</v>
      </c>
      <c r="CU14" s="542"/>
      <c r="CV14" s="542"/>
      <c r="CW14" s="542"/>
      <c r="CX14" s="542"/>
      <c r="CY14" s="542"/>
      <c r="CZ14" s="542"/>
      <c r="DA14" s="543"/>
      <c r="DB14" s="541">
        <v>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62490</v>
      </c>
      <c r="S15" s="528"/>
      <c r="T15" s="528"/>
      <c r="U15" s="528"/>
      <c r="V15" s="529"/>
      <c r="W15" s="462" t="s">
        <v>143</v>
      </c>
      <c r="X15" s="463"/>
      <c r="Y15" s="463"/>
      <c r="Z15" s="463"/>
      <c r="AA15" s="463"/>
      <c r="AB15" s="453"/>
      <c r="AC15" s="497">
        <v>5684</v>
      </c>
      <c r="AD15" s="498"/>
      <c r="AE15" s="498"/>
      <c r="AF15" s="498"/>
      <c r="AG15" s="537"/>
      <c r="AH15" s="497">
        <v>5534</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7697894</v>
      </c>
      <c r="BO15" s="410"/>
      <c r="BP15" s="410"/>
      <c r="BQ15" s="410"/>
      <c r="BR15" s="410"/>
      <c r="BS15" s="410"/>
      <c r="BT15" s="410"/>
      <c r="BU15" s="411"/>
      <c r="BV15" s="409">
        <v>7640275</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20.2</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8527357</v>
      </c>
      <c r="BO16" s="447"/>
      <c r="BP16" s="447"/>
      <c r="BQ16" s="447"/>
      <c r="BR16" s="447"/>
      <c r="BS16" s="447"/>
      <c r="BT16" s="447"/>
      <c r="BU16" s="448"/>
      <c r="BV16" s="446">
        <v>8499970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21377</v>
      </c>
      <c r="AD17" s="498"/>
      <c r="AE17" s="498"/>
      <c r="AF17" s="498"/>
      <c r="AG17" s="537"/>
      <c r="AH17" s="497">
        <v>21193</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9883925</v>
      </c>
      <c r="BO17" s="447"/>
      <c r="BP17" s="447"/>
      <c r="BQ17" s="447"/>
      <c r="BR17" s="447"/>
      <c r="BS17" s="447"/>
      <c r="BT17" s="447"/>
      <c r="BU17" s="448"/>
      <c r="BV17" s="446">
        <v>9830936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35.479999999999997</v>
      </c>
      <c r="M18" s="559"/>
      <c r="N18" s="559"/>
      <c r="O18" s="559"/>
      <c r="P18" s="559"/>
      <c r="Q18" s="559"/>
      <c r="R18" s="560"/>
      <c r="S18" s="560"/>
      <c r="T18" s="560"/>
      <c r="U18" s="560"/>
      <c r="V18" s="561"/>
      <c r="W18" s="464"/>
      <c r="X18" s="465"/>
      <c r="Y18" s="465"/>
      <c r="Z18" s="465"/>
      <c r="AA18" s="465"/>
      <c r="AB18" s="456"/>
      <c r="AC18" s="562">
        <v>76</v>
      </c>
      <c r="AD18" s="563"/>
      <c r="AE18" s="563"/>
      <c r="AF18" s="563"/>
      <c r="AG18" s="564"/>
      <c r="AH18" s="562">
        <v>76</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10735382</v>
      </c>
      <c r="BO18" s="447"/>
      <c r="BP18" s="447"/>
      <c r="BQ18" s="447"/>
      <c r="BR18" s="447"/>
      <c r="BS18" s="447"/>
      <c r="BT18" s="447"/>
      <c r="BU18" s="448"/>
      <c r="BV18" s="446">
        <v>10301359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1738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14543431</v>
      </c>
      <c r="BO19" s="447"/>
      <c r="BP19" s="447"/>
      <c r="BQ19" s="447"/>
      <c r="BR19" s="447"/>
      <c r="BS19" s="447"/>
      <c r="BT19" s="447"/>
      <c r="BU19" s="448"/>
      <c r="BV19" s="446">
        <v>14112350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22725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20203792</v>
      </c>
      <c r="BO23" s="447"/>
      <c r="BP23" s="447"/>
      <c r="BQ23" s="447"/>
      <c r="BR23" s="447"/>
      <c r="BS23" s="447"/>
      <c r="BT23" s="447"/>
      <c r="BU23" s="448"/>
      <c r="BV23" s="446">
        <v>18391762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8300</v>
      </c>
      <c r="R24" s="498"/>
      <c r="S24" s="498"/>
      <c r="T24" s="498"/>
      <c r="U24" s="498"/>
      <c r="V24" s="537"/>
      <c r="W24" s="596"/>
      <c r="X24" s="584"/>
      <c r="Y24" s="585"/>
      <c r="Z24" s="496" t="s">
        <v>167</v>
      </c>
      <c r="AA24" s="476"/>
      <c r="AB24" s="476"/>
      <c r="AC24" s="476"/>
      <c r="AD24" s="476"/>
      <c r="AE24" s="476"/>
      <c r="AF24" s="476"/>
      <c r="AG24" s="477"/>
      <c r="AH24" s="497">
        <v>365</v>
      </c>
      <c r="AI24" s="498"/>
      <c r="AJ24" s="498"/>
      <c r="AK24" s="498"/>
      <c r="AL24" s="537"/>
      <c r="AM24" s="497">
        <v>1158510</v>
      </c>
      <c r="AN24" s="498"/>
      <c r="AO24" s="498"/>
      <c r="AP24" s="498"/>
      <c r="AQ24" s="498"/>
      <c r="AR24" s="537"/>
      <c r="AS24" s="497">
        <v>3174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14353733</v>
      </c>
      <c r="BO24" s="447"/>
      <c r="BP24" s="447"/>
      <c r="BQ24" s="447"/>
      <c r="BR24" s="447"/>
      <c r="BS24" s="447"/>
      <c r="BT24" s="447"/>
      <c r="BU24" s="448"/>
      <c r="BV24" s="446">
        <v>14172629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6900</v>
      </c>
      <c r="R25" s="498"/>
      <c r="S25" s="498"/>
      <c r="T25" s="498"/>
      <c r="U25" s="498"/>
      <c r="V25" s="537"/>
      <c r="W25" s="596"/>
      <c r="X25" s="584"/>
      <c r="Y25" s="585"/>
      <c r="Z25" s="496" t="s">
        <v>170</v>
      </c>
      <c r="AA25" s="476"/>
      <c r="AB25" s="476"/>
      <c r="AC25" s="476"/>
      <c r="AD25" s="476"/>
      <c r="AE25" s="476"/>
      <c r="AF25" s="476"/>
      <c r="AG25" s="477"/>
      <c r="AH25" s="497" t="s">
        <v>122</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10351040</v>
      </c>
      <c r="BO25" s="410"/>
      <c r="BP25" s="410"/>
      <c r="BQ25" s="410"/>
      <c r="BR25" s="410"/>
      <c r="BS25" s="410"/>
      <c r="BT25" s="410"/>
      <c r="BU25" s="411"/>
      <c r="BV25" s="409">
        <v>9343948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6500</v>
      </c>
      <c r="R26" s="498"/>
      <c r="S26" s="498"/>
      <c r="T26" s="498"/>
      <c r="U26" s="498"/>
      <c r="V26" s="537"/>
      <c r="W26" s="596"/>
      <c r="X26" s="584"/>
      <c r="Y26" s="585"/>
      <c r="Z26" s="496" t="s">
        <v>173</v>
      </c>
      <c r="AA26" s="606"/>
      <c r="AB26" s="606"/>
      <c r="AC26" s="606"/>
      <c r="AD26" s="606"/>
      <c r="AE26" s="606"/>
      <c r="AF26" s="606"/>
      <c r="AG26" s="607"/>
      <c r="AH26" s="497">
        <v>9</v>
      </c>
      <c r="AI26" s="498"/>
      <c r="AJ26" s="498"/>
      <c r="AK26" s="498"/>
      <c r="AL26" s="537"/>
      <c r="AM26" s="497">
        <v>26793</v>
      </c>
      <c r="AN26" s="498"/>
      <c r="AO26" s="498"/>
      <c r="AP26" s="498"/>
      <c r="AQ26" s="498"/>
      <c r="AR26" s="537"/>
      <c r="AS26" s="497">
        <v>2977</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3900</v>
      </c>
      <c r="R27" s="498"/>
      <c r="S27" s="498"/>
      <c r="T27" s="498"/>
      <c r="U27" s="498"/>
      <c r="V27" s="537"/>
      <c r="W27" s="596"/>
      <c r="X27" s="584"/>
      <c r="Y27" s="585"/>
      <c r="Z27" s="496" t="s">
        <v>176</v>
      </c>
      <c r="AA27" s="476"/>
      <c r="AB27" s="476"/>
      <c r="AC27" s="476"/>
      <c r="AD27" s="476"/>
      <c r="AE27" s="476"/>
      <c r="AF27" s="476"/>
      <c r="AG27" s="477"/>
      <c r="AH27" s="497">
        <v>8</v>
      </c>
      <c r="AI27" s="498"/>
      <c r="AJ27" s="498"/>
      <c r="AK27" s="498"/>
      <c r="AL27" s="537"/>
      <c r="AM27" s="497">
        <v>30816</v>
      </c>
      <c r="AN27" s="498"/>
      <c r="AO27" s="498"/>
      <c r="AP27" s="498"/>
      <c r="AQ27" s="498"/>
      <c r="AR27" s="537"/>
      <c r="AS27" s="497">
        <v>3852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1281027</v>
      </c>
      <c r="BO27" s="620"/>
      <c r="BP27" s="620"/>
      <c r="BQ27" s="620"/>
      <c r="BR27" s="620"/>
      <c r="BS27" s="620"/>
      <c r="BT27" s="620"/>
      <c r="BU27" s="621"/>
      <c r="BV27" s="619">
        <v>1281015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3200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2627157</v>
      </c>
      <c r="BO28" s="410"/>
      <c r="BP28" s="410"/>
      <c r="BQ28" s="410"/>
      <c r="BR28" s="410"/>
      <c r="BS28" s="410"/>
      <c r="BT28" s="410"/>
      <c r="BU28" s="411"/>
      <c r="BV28" s="409">
        <v>2684812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19</v>
      </c>
      <c r="M29" s="498"/>
      <c r="N29" s="498"/>
      <c r="O29" s="498"/>
      <c r="P29" s="537"/>
      <c r="Q29" s="497">
        <v>3000</v>
      </c>
      <c r="R29" s="498"/>
      <c r="S29" s="498"/>
      <c r="T29" s="498"/>
      <c r="U29" s="498"/>
      <c r="V29" s="537"/>
      <c r="W29" s="597"/>
      <c r="X29" s="598"/>
      <c r="Y29" s="599"/>
      <c r="Z29" s="496" t="s">
        <v>182</v>
      </c>
      <c r="AA29" s="476"/>
      <c r="AB29" s="476"/>
      <c r="AC29" s="476"/>
      <c r="AD29" s="476"/>
      <c r="AE29" s="476"/>
      <c r="AF29" s="476"/>
      <c r="AG29" s="477"/>
      <c r="AH29" s="497">
        <v>373</v>
      </c>
      <c r="AI29" s="498"/>
      <c r="AJ29" s="498"/>
      <c r="AK29" s="498"/>
      <c r="AL29" s="537"/>
      <c r="AM29" s="497">
        <v>1189326</v>
      </c>
      <c r="AN29" s="498"/>
      <c r="AO29" s="498"/>
      <c r="AP29" s="498"/>
      <c r="AQ29" s="498"/>
      <c r="AR29" s="537"/>
      <c r="AS29" s="497">
        <v>3189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615</v>
      </c>
      <c r="BO29" s="447"/>
      <c r="BP29" s="447"/>
      <c r="BQ29" s="447"/>
      <c r="BR29" s="447"/>
      <c r="BS29" s="447"/>
      <c r="BT29" s="447"/>
      <c r="BU29" s="448"/>
      <c r="BV29" s="446">
        <v>615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1473466</v>
      </c>
      <c r="BO30" s="620"/>
      <c r="BP30" s="620"/>
      <c r="BQ30" s="620"/>
      <c r="BR30" s="620"/>
      <c r="BS30" s="620"/>
      <c r="BT30" s="620"/>
      <c r="BU30" s="621"/>
      <c r="BV30" s="619">
        <v>1263196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白井市国民健康保険特別会計事業勘定</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白井市水道事業会計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白井市下水道事業特別会計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千葉県地方土地開発公社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白井市学校給食共同調理場事業特別会計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白井市介護保険特別会計保険事業勘定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白井市後期高齢者医療特別会計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印旛郡市広域市町村圏事務組合（一般会計）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印旛郡市広域市町村圏事務組合（水道用水供給事業会計）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印西地区環境整備事業組合（一般会計）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印西地区環境整備事業組合（墓地事業特別会計）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HYyZVkW5mjged1e5848Vuo0qEdqpFY3f3aITMBEnScSa/v8V8cuZkIS4ZsHPo+pxyukOIS1YcDIv8KkaoYdw==" saltValue="Vs/AiXQFoFSz5gaxQBU2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31496062992125984" header="0.39370078740157483" footer="0"/>
  <pageSetup paperSize="9" scale="58"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547</v>
      </c>
      <c r="D34" s="1224"/>
      <c r="E34" s="1225"/>
      <c r="F34" s="32">
        <v>8.0500000000000007</v>
      </c>
      <c r="G34" s="33">
        <v>5.33</v>
      </c>
      <c r="H34" s="33">
        <v>9.4600000000000009</v>
      </c>
      <c r="I34" s="33">
        <v>6.22</v>
      </c>
      <c r="J34" s="34">
        <v>7.69</v>
      </c>
      <c r="K34" s="22"/>
      <c r="L34" s="22"/>
      <c r="M34" s="22"/>
      <c r="N34" s="22"/>
      <c r="O34" s="22"/>
      <c r="P34" s="22"/>
    </row>
    <row r="35" spans="1:16" ht="39" customHeight="1" x14ac:dyDescent="0.15">
      <c r="A35" s="22"/>
      <c r="B35" s="35"/>
      <c r="C35" s="1218" t="s">
        <v>548</v>
      </c>
      <c r="D35" s="1219"/>
      <c r="E35" s="1220"/>
      <c r="F35" s="36">
        <v>5.05</v>
      </c>
      <c r="G35" s="37">
        <v>5.92</v>
      </c>
      <c r="H35" s="37">
        <v>5.98</v>
      </c>
      <c r="I35" s="37">
        <v>6.38</v>
      </c>
      <c r="J35" s="38">
        <v>6.89</v>
      </c>
      <c r="K35" s="22"/>
      <c r="L35" s="22"/>
      <c r="M35" s="22"/>
      <c r="N35" s="22"/>
      <c r="O35" s="22"/>
      <c r="P35" s="22"/>
    </row>
    <row r="36" spans="1:16" ht="39" customHeight="1" x14ac:dyDescent="0.15">
      <c r="A36" s="22"/>
      <c r="B36" s="35"/>
      <c r="C36" s="1218" t="s">
        <v>549</v>
      </c>
      <c r="D36" s="1219"/>
      <c r="E36" s="1220"/>
      <c r="F36" s="36">
        <v>2.84</v>
      </c>
      <c r="G36" s="37">
        <v>2.82</v>
      </c>
      <c r="H36" s="37">
        <v>2.63</v>
      </c>
      <c r="I36" s="37">
        <v>2.88</v>
      </c>
      <c r="J36" s="38">
        <v>3.69</v>
      </c>
      <c r="K36" s="22"/>
      <c r="L36" s="22"/>
      <c r="M36" s="22"/>
      <c r="N36" s="22"/>
      <c r="O36" s="22"/>
      <c r="P36" s="22"/>
    </row>
    <row r="37" spans="1:16" ht="39" customHeight="1" x14ac:dyDescent="0.15">
      <c r="A37" s="22"/>
      <c r="B37" s="35"/>
      <c r="C37" s="1218" t="s">
        <v>550</v>
      </c>
      <c r="D37" s="1219"/>
      <c r="E37" s="1220"/>
      <c r="F37" s="36">
        <v>0.55000000000000004</v>
      </c>
      <c r="G37" s="37">
        <v>0.75</v>
      </c>
      <c r="H37" s="37">
        <v>1.08</v>
      </c>
      <c r="I37" s="37">
        <v>0.3</v>
      </c>
      <c r="J37" s="38">
        <v>1.85</v>
      </c>
      <c r="K37" s="22"/>
      <c r="L37" s="22"/>
      <c r="M37" s="22"/>
      <c r="N37" s="22"/>
      <c r="O37" s="22"/>
      <c r="P37" s="22"/>
    </row>
    <row r="38" spans="1:16" ht="39" customHeight="1" x14ac:dyDescent="0.15">
      <c r="A38" s="22"/>
      <c r="B38" s="35"/>
      <c r="C38" s="1218" t="s">
        <v>551</v>
      </c>
      <c r="D38" s="1219"/>
      <c r="E38" s="1220"/>
      <c r="F38" s="36">
        <v>0.23</v>
      </c>
      <c r="G38" s="37">
        <v>0.94</v>
      </c>
      <c r="H38" s="37">
        <v>0.19</v>
      </c>
      <c r="I38" s="37">
        <v>0.36</v>
      </c>
      <c r="J38" s="38">
        <v>0.66</v>
      </c>
      <c r="K38" s="22"/>
      <c r="L38" s="22"/>
      <c r="M38" s="22"/>
      <c r="N38" s="22"/>
      <c r="O38" s="22"/>
      <c r="P38" s="22"/>
    </row>
    <row r="39" spans="1:16" ht="39" customHeight="1" x14ac:dyDescent="0.15">
      <c r="A39" s="22"/>
      <c r="B39" s="35"/>
      <c r="C39" s="1218" t="s">
        <v>552</v>
      </c>
      <c r="D39" s="1219"/>
      <c r="E39" s="1220"/>
      <c r="F39" s="36">
        <v>0.08</v>
      </c>
      <c r="G39" s="37">
        <v>0.06</v>
      </c>
      <c r="H39" s="37">
        <v>0.09</v>
      </c>
      <c r="I39" s="37">
        <v>0.09</v>
      </c>
      <c r="J39" s="38">
        <v>0.08</v>
      </c>
      <c r="K39" s="22"/>
      <c r="L39" s="22"/>
      <c r="M39" s="22"/>
      <c r="N39" s="22"/>
      <c r="O39" s="22"/>
      <c r="P39" s="22"/>
    </row>
    <row r="40" spans="1:16" ht="39" customHeight="1" x14ac:dyDescent="0.15">
      <c r="A40" s="22"/>
      <c r="B40" s="35"/>
      <c r="C40" s="1218" t="s">
        <v>553</v>
      </c>
      <c r="D40" s="1219"/>
      <c r="E40" s="1220"/>
      <c r="F40" s="36">
        <v>0.02</v>
      </c>
      <c r="G40" s="37">
        <v>0.01</v>
      </c>
      <c r="H40" s="37">
        <v>0.02</v>
      </c>
      <c r="I40" s="37">
        <v>0.02</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555</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Zb3TOGK6TSElqDASRAs+0VoXH6BtEzCJT2tmGAENhpYMSIQkCtXapcISg6te7ngv7P/XbJeqIMPoQUQujGeEw==" saltValue="oW6ySb330Ddl910pwt1g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31496062992125984" header="0.39370078740157483"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1592</v>
      </c>
      <c r="L45" s="60">
        <v>1402</v>
      </c>
      <c r="M45" s="60">
        <v>1340</v>
      </c>
      <c r="N45" s="60">
        <v>1414</v>
      </c>
      <c r="O45" s="61">
        <v>1542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v>
      </c>
      <c r="L48" s="64">
        <v>80</v>
      </c>
      <c r="M48" s="64">
        <v>66</v>
      </c>
      <c r="N48" s="64">
        <v>77</v>
      </c>
      <c r="O48" s="65">
        <v>66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336</v>
      </c>
      <c r="L49" s="64">
        <v>173</v>
      </c>
      <c r="M49" s="64">
        <v>154</v>
      </c>
      <c r="N49" s="64">
        <v>132</v>
      </c>
      <c r="O49" s="65">
        <v>103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155</v>
      </c>
      <c r="L50" s="64">
        <v>154</v>
      </c>
      <c r="M50" s="64">
        <v>154</v>
      </c>
      <c r="N50" s="64">
        <v>151</v>
      </c>
      <c r="O50" s="65">
        <v>152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1766</v>
      </c>
      <c r="L52" s="64">
        <v>1641</v>
      </c>
      <c r="M52" s="64">
        <v>1647</v>
      </c>
      <c r="N52" s="64">
        <v>1659</v>
      </c>
      <c r="O52" s="65">
        <v>1673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384</v>
      </c>
      <c r="L53" s="69">
        <v>168</v>
      </c>
      <c r="M53" s="69">
        <v>67</v>
      </c>
      <c r="N53" s="69">
        <v>115</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ndp/SZHCGg2jwkujyoC2HKEDY54IRiOS08/hg4Q4yGMAF01jd0YWLrTMGihcDexRyCg530VCKDt9e8jE43nQ==" saltValue="JCO4aKwgFAB2ktcTQHC4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31496062992125984" header="0.39370078740157483"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13560</v>
      </c>
      <c r="J41" s="83">
        <v>14260</v>
      </c>
      <c r="K41" s="83">
        <v>16585</v>
      </c>
      <c r="L41" s="83">
        <v>18392</v>
      </c>
      <c r="M41" s="84">
        <v>20204</v>
      </c>
    </row>
    <row r="42" spans="2:13" ht="27.75" customHeight="1" x14ac:dyDescent="0.15">
      <c r="B42" s="1244"/>
      <c r="C42" s="1245"/>
      <c r="D42" s="85"/>
      <c r="E42" s="1250" t="s">
        <v>26</v>
      </c>
      <c r="F42" s="1250"/>
      <c r="G42" s="1250"/>
      <c r="H42" s="1251"/>
      <c r="I42" s="86">
        <v>1343</v>
      </c>
      <c r="J42" s="87">
        <v>1183</v>
      </c>
      <c r="K42" s="87">
        <v>1029</v>
      </c>
      <c r="L42" s="87">
        <v>3841</v>
      </c>
      <c r="M42" s="88">
        <v>1310</v>
      </c>
    </row>
    <row r="43" spans="2:13" ht="27.75" customHeight="1" x14ac:dyDescent="0.15">
      <c r="B43" s="1244"/>
      <c r="C43" s="1245"/>
      <c r="D43" s="85"/>
      <c r="E43" s="1250" t="s">
        <v>27</v>
      </c>
      <c r="F43" s="1250"/>
      <c r="G43" s="1250"/>
      <c r="H43" s="1251"/>
      <c r="I43" s="86">
        <v>647</v>
      </c>
      <c r="J43" s="87">
        <v>734</v>
      </c>
      <c r="K43" s="87">
        <v>793</v>
      </c>
      <c r="L43" s="87">
        <v>879</v>
      </c>
      <c r="M43" s="88">
        <v>736</v>
      </c>
    </row>
    <row r="44" spans="2:13" ht="27.75" customHeight="1" x14ac:dyDescent="0.15">
      <c r="B44" s="1244"/>
      <c r="C44" s="1245"/>
      <c r="D44" s="85"/>
      <c r="E44" s="1250" t="s">
        <v>28</v>
      </c>
      <c r="F44" s="1250"/>
      <c r="G44" s="1250"/>
      <c r="H44" s="1251"/>
      <c r="I44" s="86">
        <v>624</v>
      </c>
      <c r="J44" s="87">
        <v>522</v>
      </c>
      <c r="K44" s="87">
        <v>457</v>
      </c>
      <c r="L44" s="87">
        <v>876</v>
      </c>
      <c r="M44" s="88">
        <v>1213</v>
      </c>
    </row>
    <row r="45" spans="2:13" ht="27.75" customHeight="1" x14ac:dyDescent="0.15">
      <c r="B45" s="1244"/>
      <c r="C45" s="1245"/>
      <c r="D45" s="85"/>
      <c r="E45" s="1250" t="s">
        <v>29</v>
      </c>
      <c r="F45" s="1250"/>
      <c r="G45" s="1250"/>
      <c r="H45" s="1251"/>
      <c r="I45" s="86">
        <v>951</v>
      </c>
      <c r="J45" s="87">
        <v>1088</v>
      </c>
      <c r="K45" s="87">
        <v>555</v>
      </c>
      <c r="L45" s="87">
        <v>874</v>
      </c>
      <c r="M45" s="88">
        <v>592</v>
      </c>
    </row>
    <row r="46" spans="2:13" ht="27.75" customHeight="1" x14ac:dyDescent="0.15">
      <c r="B46" s="1244"/>
      <c r="C46" s="1245"/>
      <c r="D46" s="89"/>
      <c r="E46" s="1250" t="s">
        <v>30</v>
      </c>
      <c r="F46" s="1250"/>
      <c r="G46" s="1250"/>
      <c r="H46" s="1251"/>
      <c r="I46" s="86" t="s">
        <v>497</v>
      </c>
      <c r="J46" s="87">
        <v>1</v>
      </c>
      <c r="K46" s="87" t="s">
        <v>497</v>
      </c>
      <c r="L46" s="87">
        <v>29</v>
      </c>
      <c r="M46" s="88">
        <v>275</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3954</v>
      </c>
      <c r="J50" s="87">
        <v>3812</v>
      </c>
      <c r="K50" s="87">
        <v>4166</v>
      </c>
      <c r="L50" s="87">
        <v>4777</v>
      </c>
      <c r="M50" s="88">
        <v>5001</v>
      </c>
    </row>
    <row r="51" spans="2:13" ht="27.75" customHeight="1" x14ac:dyDescent="0.15">
      <c r="B51" s="1244"/>
      <c r="C51" s="1245"/>
      <c r="D51" s="85"/>
      <c r="E51" s="1250" t="s">
        <v>36</v>
      </c>
      <c r="F51" s="1250"/>
      <c r="G51" s="1250"/>
      <c r="H51" s="1251"/>
      <c r="I51" s="86">
        <v>3213</v>
      </c>
      <c r="J51" s="87">
        <v>3190</v>
      </c>
      <c r="K51" s="87">
        <v>3121</v>
      </c>
      <c r="L51" s="87">
        <v>3851</v>
      </c>
      <c r="M51" s="88">
        <v>3726</v>
      </c>
    </row>
    <row r="52" spans="2:13" ht="27.75" customHeight="1" x14ac:dyDescent="0.15">
      <c r="B52" s="1246"/>
      <c r="C52" s="1247"/>
      <c r="D52" s="85"/>
      <c r="E52" s="1250" t="s">
        <v>37</v>
      </c>
      <c r="F52" s="1250"/>
      <c r="G52" s="1250"/>
      <c r="H52" s="1251"/>
      <c r="I52" s="86">
        <v>12425</v>
      </c>
      <c r="J52" s="87">
        <v>14201</v>
      </c>
      <c r="K52" s="87">
        <v>13880</v>
      </c>
      <c r="L52" s="87">
        <v>13893</v>
      </c>
      <c r="M52" s="88">
        <v>14017</v>
      </c>
    </row>
    <row r="53" spans="2:13" ht="27.75" customHeight="1" thickBot="1" x14ac:dyDescent="0.2">
      <c r="B53" s="1257" t="s">
        <v>38</v>
      </c>
      <c r="C53" s="1258"/>
      <c r="D53" s="92"/>
      <c r="E53" s="1259" t="s">
        <v>39</v>
      </c>
      <c r="F53" s="1259"/>
      <c r="G53" s="1259"/>
      <c r="H53" s="1260"/>
      <c r="I53" s="93">
        <v>-2467</v>
      </c>
      <c r="J53" s="94">
        <v>-3414</v>
      </c>
      <c r="K53" s="94">
        <v>-1749</v>
      </c>
      <c r="L53" s="94">
        <v>2369</v>
      </c>
      <c r="M53" s="95">
        <v>1586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xKJqSHvkiJGk0zoXObcUhByTmNj3b+JcfZJSNWXYEHWeN9Q70kyNbhbgSD4dP7OG0n2NkkB5iFw3bKWaIGg==" saltValue="9SODLa7Fe69DbPjgnQiu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31496062992125984" header="0.39370078740157483"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8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2306</v>
      </c>
      <c r="G55" s="107">
        <v>2685</v>
      </c>
      <c r="H55" s="108">
        <v>2627</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1236</v>
      </c>
      <c r="G57" s="112">
        <v>1263</v>
      </c>
      <c r="H57" s="113">
        <v>1473</v>
      </c>
    </row>
    <row r="58" spans="2:8" ht="45.75" customHeight="1" x14ac:dyDescent="0.15">
      <c r="B58" s="114"/>
      <c r="C58" s="1261" t="s">
        <v>556</v>
      </c>
      <c r="D58" s="1262"/>
      <c r="E58" s="1263"/>
      <c r="F58" s="115">
        <v>353</v>
      </c>
      <c r="G58" s="115">
        <v>353</v>
      </c>
      <c r="H58" s="116">
        <v>864</v>
      </c>
    </row>
    <row r="59" spans="2:8" ht="45.75" customHeight="1" x14ac:dyDescent="0.15">
      <c r="B59" s="114"/>
      <c r="C59" s="1261" t="s">
        <v>557</v>
      </c>
      <c r="D59" s="1262"/>
      <c r="E59" s="1263"/>
      <c r="F59" s="115">
        <v>702</v>
      </c>
      <c r="G59" s="115">
        <v>745</v>
      </c>
      <c r="H59" s="116">
        <v>439</v>
      </c>
    </row>
    <row r="60" spans="2:8" ht="45.75" customHeight="1" x14ac:dyDescent="0.15">
      <c r="B60" s="114"/>
      <c r="C60" s="1261" t="s">
        <v>558</v>
      </c>
      <c r="D60" s="1262"/>
      <c r="E60" s="1263"/>
      <c r="F60" s="115">
        <v>137</v>
      </c>
      <c r="G60" s="115">
        <v>124</v>
      </c>
      <c r="H60" s="116">
        <v>119</v>
      </c>
    </row>
    <row r="61" spans="2:8" ht="45.75" customHeight="1" x14ac:dyDescent="0.15">
      <c r="B61" s="114"/>
      <c r="C61" s="1261" t="s">
        <v>559</v>
      </c>
      <c r="D61" s="1262"/>
      <c r="E61" s="1263"/>
      <c r="F61" s="115">
        <v>34</v>
      </c>
      <c r="G61" s="115">
        <v>33</v>
      </c>
      <c r="H61" s="116">
        <v>32</v>
      </c>
    </row>
    <row r="62" spans="2:8" ht="45.75" customHeight="1" thickBot="1" x14ac:dyDescent="0.2">
      <c r="B62" s="117"/>
      <c r="C62" s="1264" t="s">
        <v>560</v>
      </c>
      <c r="D62" s="1265"/>
      <c r="E62" s="1266"/>
      <c r="F62" s="118">
        <v>10</v>
      </c>
      <c r="G62" s="118">
        <v>8</v>
      </c>
      <c r="H62" s="119">
        <v>20</v>
      </c>
    </row>
    <row r="63" spans="2:8" ht="52.5" customHeight="1" thickBot="1" x14ac:dyDescent="0.2">
      <c r="B63" s="120"/>
      <c r="C63" s="1267" t="s">
        <v>45</v>
      </c>
      <c r="D63" s="1267"/>
      <c r="E63" s="1268"/>
      <c r="F63" s="121">
        <v>3543</v>
      </c>
      <c r="G63" s="121">
        <v>3949</v>
      </c>
      <c r="H63" s="122">
        <v>4101</v>
      </c>
    </row>
    <row r="64" spans="2:8" ht="15" customHeight="1" x14ac:dyDescent="0.15"/>
    <row r="65" ht="0" hidden="1" customHeight="1" x14ac:dyDescent="0.15"/>
    <row r="66" ht="0" hidden="1" customHeight="1" x14ac:dyDescent="0.15"/>
  </sheetData>
  <sheetProtection algorithmName="SHA-512" hashValue="Gk/wVgPeWPuP7NT/V13hDCPM1MpjCv/wWA/g6KYPzz7DbRQSs5vVH9TWByuQf5O1WBUusbIsWAPPs5AvWGFKqA==" saltValue="F8yuvqZnjRDEru4JSSho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31496062992125984" header="0.39370078740157483"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586</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23</v>
      </c>
      <c r="CO51" s="1280"/>
      <c r="CP51" s="1280"/>
      <c r="CQ51" s="1280"/>
      <c r="CR51" s="1280"/>
      <c r="CS51" s="1280"/>
      <c r="CT51" s="1280"/>
      <c r="CU51" s="1280"/>
      <c r="CV51" s="1280">
        <v>15.3</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588</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49.1</v>
      </c>
      <c r="CO53" s="1280"/>
      <c r="CP53" s="1280"/>
      <c r="CQ53" s="1280"/>
      <c r="CR53" s="1280"/>
      <c r="CS53" s="1280"/>
      <c r="CT53" s="1280"/>
      <c r="CU53" s="1280"/>
      <c r="CV53" s="1280">
        <v>48.1</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589</v>
      </c>
      <c r="AO55" s="1279"/>
      <c r="AP55" s="1279"/>
      <c r="AQ55" s="1279"/>
      <c r="AR55" s="1279"/>
      <c r="AS55" s="1279"/>
      <c r="AT55" s="1279"/>
      <c r="AU55" s="1279"/>
      <c r="AV55" s="1279"/>
      <c r="AW55" s="1279"/>
      <c r="AX55" s="1279"/>
      <c r="AY55" s="1279"/>
      <c r="AZ55" s="1279"/>
      <c r="BA55" s="1279"/>
      <c r="BB55" s="1282" t="s">
        <v>587</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35.299999999999997</v>
      </c>
      <c r="CO55" s="1280"/>
      <c r="CP55" s="1280"/>
      <c r="CQ55" s="1280"/>
      <c r="CR55" s="1280"/>
      <c r="CS55" s="1280"/>
      <c r="CT55" s="1280"/>
      <c r="CU55" s="1280"/>
      <c r="CV55" s="1280">
        <v>31.9</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60.4</v>
      </c>
      <c r="CO57" s="1280"/>
      <c r="CP57" s="1280"/>
      <c r="CQ57" s="1280"/>
      <c r="CR57" s="1280"/>
      <c r="CS57" s="1280"/>
      <c r="CT57" s="1280"/>
      <c r="CU57" s="1280"/>
      <c r="CV57" s="1280">
        <v>60.8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586</v>
      </c>
      <c r="AO73" s="1282"/>
      <c r="AP73" s="1282"/>
      <c r="AQ73" s="1282"/>
      <c r="AR73" s="1282"/>
      <c r="AS73" s="1282"/>
      <c r="AT73" s="1282"/>
      <c r="AU73" s="1282"/>
      <c r="AV73" s="1282"/>
      <c r="AW73" s="1282"/>
      <c r="AX73" s="1282"/>
      <c r="AY73" s="1282"/>
      <c r="AZ73" s="1282"/>
      <c r="BA73" s="1282"/>
      <c r="BB73" s="1282" t="s">
        <v>593</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v>23</v>
      </c>
      <c r="CO73" s="1280"/>
      <c r="CP73" s="1280"/>
      <c r="CQ73" s="1280"/>
      <c r="CR73" s="1280"/>
      <c r="CS73" s="1280"/>
      <c r="CT73" s="1280"/>
      <c r="CU73" s="1280"/>
      <c r="CV73" s="1280">
        <v>15.3</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0">
        <v>3.6</v>
      </c>
      <c r="BQ75" s="1280"/>
      <c r="BR75" s="1280"/>
      <c r="BS75" s="1280"/>
      <c r="BT75" s="1280"/>
      <c r="BU75" s="1280"/>
      <c r="BV75" s="1280"/>
      <c r="BW75" s="1280"/>
      <c r="BX75" s="1280">
        <v>2.9</v>
      </c>
      <c r="BY75" s="1280"/>
      <c r="BZ75" s="1280"/>
      <c r="CA75" s="1280"/>
      <c r="CB75" s="1280"/>
      <c r="CC75" s="1280"/>
      <c r="CD75" s="1280"/>
      <c r="CE75" s="1280"/>
      <c r="CF75" s="1280">
        <v>2</v>
      </c>
      <c r="CG75" s="1280"/>
      <c r="CH75" s="1280"/>
      <c r="CI75" s="1280"/>
      <c r="CJ75" s="1280"/>
      <c r="CK75" s="1280"/>
      <c r="CL75" s="1280"/>
      <c r="CM75" s="1280"/>
      <c r="CN75" s="1280">
        <v>1.1000000000000001</v>
      </c>
      <c r="CO75" s="1280"/>
      <c r="CP75" s="1280"/>
      <c r="CQ75" s="1280"/>
      <c r="CR75" s="1280"/>
      <c r="CS75" s="1280"/>
      <c r="CT75" s="1280"/>
      <c r="CU75" s="1280"/>
      <c r="CV75" s="1280">
        <v>1.1000000000000001</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589</v>
      </c>
      <c r="AO77" s="1279"/>
      <c r="AP77" s="1279"/>
      <c r="AQ77" s="1279"/>
      <c r="AR77" s="1279"/>
      <c r="AS77" s="1279"/>
      <c r="AT77" s="1279"/>
      <c r="AU77" s="1279"/>
      <c r="AV77" s="1279"/>
      <c r="AW77" s="1279"/>
      <c r="AX77" s="1279"/>
      <c r="AY77" s="1279"/>
      <c r="AZ77" s="1279"/>
      <c r="BA77" s="1279"/>
      <c r="BB77" s="1282" t="s">
        <v>595</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33.6</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7</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cJOJAI9ixKxDwb91RjW6M/ftD1DfC7w06x58G4XlGaA8GYzSvJclpg+eWjoNa9DWsntpquvv/vxYVzf8DQTYQ==" saltValue="R6Z80azLaK5ttIgBqHFE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Pi0qtgvowR3THJYlZJv5Fmg8/any47TDWjZe1AhggvJGsZWjRBzUcd9+eaBFYoJ00QVNxsaqZnlC8A/tyZt6w==" saltValue="Xi5uWBurimNBh6xrCto9m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jwEoJBv+B3U6qUHe3B8/38X5lgkhBIei8USoPg5/ihdCVtyLzE5KOzD617Jf1kpn+3SeutLzT1imVAMUK6bg==" saltValue="eDZqbgP6P8injVnaMbejm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27282</v>
      </c>
      <c r="E3" s="141"/>
      <c r="F3" s="142">
        <v>63956</v>
      </c>
      <c r="G3" s="143"/>
      <c r="H3" s="144"/>
    </row>
    <row r="4" spans="1:8" x14ac:dyDescent="0.15">
      <c r="A4" s="145"/>
      <c r="B4" s="146"/>
      <c r="C4" s="147"/>
      <c r="D4" s="148">
        <v>13830</v>
      </c>
      <c r="E4" s="149"/>
      <c r="F4" s="150">
        <v>29239</v>
      </c>
      <c r="G4" s="151"/>
      <c r="H4" s="152"/>
    </row>
    <row r="5" spans="1:8" x14ac:dyDescent="0.15">
      <c r="A5" s="133" t="s">
        <v>532</v>
      </c>
      <c r="B5" s="138"/>
      <c r="C5" s="139"/>
      <c r="D5" s="140">
        <v>36263</v>
      </c>
      <c r="E5" s="141"/>
      <c r="F5" s="142">
        <v>66255</v>
      </c>
      <c r="G5" s="143"/>
      <c r="H5" s="144"/>
    </row>
    <row r="6" spans="1:8" x14ac:dyDescent="0.15">
      <c r="A6" s="145"/>
      <c r="B6" s="146"/>
      <c r="C6" s="147"/>
      <c r="D6" s="148">
        <v>22175</v>
      </c>
      <c r="E6" s="149"/>
      <c r="F6" s="150">
        <v>31822</v>
      </c>
      <c r="G6" s="151"/>
      <c r="H6" s="152"/>
    </row>
    <row r="7" spans="1:8" x14ac:dyDescent="0.15">
      <c r="A7" s="133" t="s">
        <v>533</v>
      </c>
      <c r="B7" s="138"/>
      <c r="C7" s="139"/>
      <c r="D7" s="140">
        <v>63165</v>
      </c>
      <c r="E7" s="141"/>
      <c r="F7" s="142">
        <v>47278</v>
      </c>
      <c r="G7" s="143"/>
      <c r="H7" s="144"/>
    </row>
    <row r="8" spans="1:8" x14ac:dyDescent="0.15">
      <c r="A8" s="145"/>
      <c r="B8" s="146"/>
      <c r="C8" s="147"/>
      <c r="D8" s="148">
        <v>43084</v>
      </c>
      <c r="E8" s="149"/>
      <c r="F8" s="150">
        <v>24096</v>
      </c>
      <c r="G8" s="151"/>
      <c r="H8" s="152"/>
    </row>
    <row r="9" spans="1:8" x14ac:dyDescent="0.15">
      <c r="A9" s="133" t="s">
        <v>534</v>
      </c>
      <c r="B9" s="138"/>
      <c r="C9" s="139"/>
      <c r="D9" s="140">
        <v>54106</v>
      </c>
      <c r="E9" s="141"/>
      <c r="F9" s="142">
        <v>44504</v>
      </c>
      <c r="G9" s="143"/>
      <c r="H9" s="144"/>
    </row>
    <row r="10" spans="1:8" x14ac:dyDescent="0.15">
      <c r="A10" s="145"/>
      <c r="B10" s="146"/>
      <c r="C10" s="147"/>
      <c r="D10" s="148">
        <v>46782</v>
      </c>
      <c r="E10" s="149"/>
      <c r="F10" s="150">
        <v>25876</v>
      </c>
      <c r="G10" s="151"/>
      <c r="H10" s="152"/>
    </row>
    <row r="11" spans="1:8" x14ac:dyDescent="0.15">
      <c r="A11" s="133" t="s">
        <v>535</v>
      </c>
      <c r="B11" s="138"/>
      <c r="C11" s="139"/>
      <c r="D11" s="140">
        <v>58604</v>
      </c>
      <c r="E11" s="141"/>
      <c r="F11" s="142">
        <v>47820</v>
      </c>
      <c r="G11" s="143"/>
      <c r="H11" s="144"/>
    </row>
    <row r="12" spans="1:8" x14ac:dyDescent="0.15">
      <c r="A12" s="145"/>
      <c r="B12" s="146"/>
      <c r="C12" s="153"/>
      <c r="D12" s="148">
        <v>40931</v>
      </c>
      <c r="E12" s="149"/>
      <c r="F12" s="150">
        <v>25855</v>
      </c>
      <c r="G12" s="151"/>
      <c r="H12" s="152"/>
    </row>
    <row r="13" spans="1:8" x14ac:dyDescent="0.15">
      <c r="A13" s="133"/>
      <c r="B13" s="138"/>
      <c r="C13" s="154"/>
      <c r="D13" s="155">
        <v>47884</v>
      </c>
      <c r="E13" s="156"/>
      <c r="F13" s="157">
        <v>53963</v>
      </c>
      <c r="G13" s="158"/>
      <c r="H13" s="144"/>
    </row>
    <row r="14" spans="1:8" x14ac:dyDescent="0.15">
      <c r="A14" s="145"/>
      <c r="B14" s="146"/>
      <c r="C14" s="147"/>
      <c r="D14" s="148">
        <v>33360</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8.14</v>
      </c>
      <c r="C19" s="159">
        <f>ROUND(VALUE(SUBSTITUTE(実質収支比率等に係る経年分析!G$48,"▲","-")),2)</f>
        <v>5.4</v>
      </c>
      <c r="D19" s="159">
        <f>ROUND(VALUE(SUBSTITUTE(実質収支比率等に係る経年分析!H$48,"▲","-")),2)</f>
        <v>9.56</v>
      </c>
      <c r="E19" s="159">
        <f>ROUND(VALUE(SUBSTITUTE(実質収支比率等に係る経年分析!I$48,"▲","-")),2)</f>
        <v>6.32</v>
      </c>
      <c r="F19" s="159">
        <f>ROUND(VALUE(SUBSTITUTE(実質収支比率等に係る経年分析!J$48,"▲","-")),2)</f>
        <v>7.78</v>
      </c>
    </row>
    <row r="20" spans="1:11" x14ac:dyDescent="0.15">
      <c r="A20" s="159" t="s">
        <v>49</v>
      </c>
      <c r="B20" s="159">
        <f>ROUND(VALUE(SUBSTITUTE(実質収支比率等に係る経年分析!F$47,"▲","-")),2)</f>
        <v>18.829999999999998</v>
      </c>
      <c r="C20" s="159">
        <f>ROUND(VALUE(SUBSTITUTE(実質収支比率等に係る経年分析!G$47,"▲","-")),2)</f>
        <v>19.27</v>
      </c>
      <c r="D20" s="159">
        <f>ROUND(VALUE(SUBSTITUTE(実質収支比率等に係る経年分析!H$47,"▲","-")),2)</f>
        <v>20.25</v>
      </c>
      <c r="E20" s="159">
        <f>ROUND(VALUE(SUBSTITUTE(実質収支比率等に係る経年分析!I$47,"▲","-")),2)</f>
        <v>23.57</v>
      </c>
      <c r="F20" s="159">
        <f>ROUND(VALUE(SUBSTITUTE(実質収支比率等に係る経年分析!J$47,"▲","-")),2)</f>
        <v>22.9</v>
      </c>
    </row>
    <row r="21" spans="1:11" x14ac:dyDescent="0.15">
      <c r="A21" s="159" t="s">
        <v>50</v>
      </c>
      <c r="B21" s="159">
        <f>IF(ISNUMBER(VALUE(SUBSTITUTE(実質収支比率等に係る経年分析!F$49,"▲","-"))),ROUND(VALUE(SUBSTITUTE(実質収支比率等に係る経年分析!F$49,"▲","-")),2),NA())</f>
        <v>-0.24</v>
      </c>
      <c r="C21" s="159">
        <f>IF(ISNUMBER(VALUE(SUBSTITUTE(実質収支比率等に係る経年分析!G$49,"▲","-"))),ROUND(VALUE(SUBSTITUTE(実質収支比率等に係る経年分析!G$49,"▲","-")),2),NA())</f>
        <v>-2.61</v>
      </c>
      <c r="D21" s="159">
        <f>IF(ISNUMBER(VALUE(SUBSTITUTE(実質収支比率等に係る経年分析!H$49,"▲","-"))),ROUND(VALUE(SUBSTITUTE(実質収支比率等に係る経年分析!H$49,"▲","-")),2),NA())</f>
        <v>6.06</v>
      </c>
      <c r="E21" s="159">
        <f>IF(ISNUMBER(VALUE(SUBSTITUTE(実質収支比率等に係る経年分析!I$49,"▲","-"))),ROUND(VALUE(SUBSTITUTE(実質収支比率等に係る経年分析!I$49,"▲","-")),2),NA())</f>
        <v>0.09</v>
      </c>
      <c r="F21" s="159">
        <f>IF(ISNUMBER(VALUE(SUBSTITUTE(実質収支比率等に係る経年分析!J$49,"▲","-"))),ROUND(VALUE(SUBSTITUTE(実質収支比率等に係る経年分析!J$49,"▲","-")),2),NA())</f>
        <v>0.99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白井市後期高齢者医療特別会計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白井市学校給食共同調理場事業特別会計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白井市下水道事業特別会計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白井市介護保険特別会計保険事業勘定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1.85</v>
      </c>
    </row>
    <row r="34" spans="1:16" x14ac:dyDescent="0.15">
      <c r="A34" s="160" t="str">
        <f>IF(連結実質赤字比率に係る赤字・黒字の構成分析!C$36="",NA(),連結実質赤字比率に係る赤字・黒字の構成分析!C$36)</f>
        <v>白井市国民健康保険特別会計事業勘定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3.69</v>
      </c>
    </row>
    <row r="35" spans="1:16" x14ac:dyDescent="0.15">
      <c r="A35" s="160" t="str">
        <f>IF(連結実質赤字比率に係る赤字・黒字の構成分析!C$35="",NA(),連結実質赤字比率に係る赤字・黒字の構成分析!C$35)</f>
        <v>白井市水道事業会計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8.0500000000000007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9.4600000000000009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1766</v>
      </c>
      <c r="E42" s="161"/>
      <c r="F42" s="161"/>
      <c r="G42" s="161">
        <f>'実質公債費比率（分子）の構造'!L$52</f>
        <v>1641</v>
      </c>
      <c r="H42" s="161"/>
      <c r="I42" s="161"/>
      <c r="J42" s="161">
        <f>'実質公債費比率（分子）の構造'!M$52</f>
        <v>1647</v>
      </c>
      <c r="K42" s="161"/>
      <c r="L42" s="161"/>
      <c r="M42" s="161">
        <f>'実質公債費比率（分子）の構造'!N$52</f>
        <v>1659</v>
      </c>
      <c r="N42" s="161"/>
      <c r="O42" s="161"/>
      <c r="P42" s="161">
        <f>'実質公債費比率（分子）の構造'!O$52</f>
        <v>1673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155</v>
      </c>
      <c r="C44" s="161"/>
      <c r="D44" s="161"/>
      <c r="E44" s="161">
        <f>'実質公債費比率（分子）の構造'!L$50</f>
        <v>154</v>
      </c>
      <c r="F44" s="161"/>
      <c r="G44" s="161"/>
      <c r="H44" s="161">
        <f>'実質公債費比率（分子）の構造'!M$50</f>
        <v>154</v>
      </c>
      <c r="I44" s="161"/>
      <c r="J44" s="161"/>
      <c r="K44" s="161">
        <f>'実質公債費比率（分子）の構造'!N$50</f>
        <v>151</v>
      </c>
      <c r="L44" s="161"/>
      <c r="M44" s="161"/>
      <c r="N44" s="161">
        <f>'実質公債費比率（分子）の構造'!O$50</f>
        <v>152</v>
      </c>
      <c r="O44" s="161"/>
      <c r="P44" s="161"/>
    </row>
    <row r="45" spans="1:16" x14ac:dyDescent="0.15">
      <c r="A45" s="161" t="s">
        <v>60</v>
      </c>
      <c r="B45" s="161">
        <f>'実質公債費比率（分子）の構造'!K$49</f>
        <v>336</v>
      </c>
      <c r="C45" s="161"/>
      <c r="D45" s="161"/>
      <c r="E45" s="161">
        <f>'実質公債費比率（分子）の構造'!L$49</f>
        <v>173</v>
      </c>
      <c r="F45" s="161"/>
      <c r="G45" s="161"/>
      <c r="H45" s="161">
        <f>'実質公債費比率（分子）の構造'!M$49</f>
        <v>154</v>
      </c>
      <c r="I45" s="161"/>
      <c r="J45" s="161"/>
      <c r="K45" s="161">
        <f>'実質公債費比率（分子）の構造'!N$49</f>
        <v>132</v>
      </c>
      <c r="L45" s="161"/>
      <c r="M45" s="161"/>
      <c r="N45" s="161">
        <f>'実質公債費比率（分子）の構造'!O$49</f>
        <v>103</v>
      </c>
      <c r="O45" s="161"/>
      <c r="P45" s="161"/>
    </row>
    <row r="46" spans="1:16" x14ac:dyDescent="0.15">
      <c r="A46" s="161" t="s">
        <v>61</v>
      </c>
      <c r="B46" s="161">
        <f>'実質公債費比率（分子）の構造'!K$48</f>
        <v>67</v>
      </c>
      <c r="C46" s="161"/>
      <c r="D46" s="161"/>
      <c r="E46" s="161">
        <f>'実質公債費比率（分子）の構造'!L$48</f>
        <v>80</v>
      </c>
      <c r="F46" s="161"/>
      <c r="G46" s="161"/>
      <c r="H46" s="161">
        <f>'実質公債費比率（分子）の構造'!M$48</f>
        <v>66</v>
      </c>
      <c r="I46" s="161"/>
      <c r="J46" s="161"/>
      <c r="K46" s="161">
        <f>'実質公債費比率（分子）の構造'!N$48</f>
        <v>77</v>
      </c>
      <c r="L46" s="161"/>
      <c r="M46" s="161"/>
      <c r="N46" s="161">
        <f>'実質公債費比率（分子）の構造'!O$48</f>
        <v>66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1592</v>
      </c>
      <c r="C49" s="161"/>
      <c r="D49" s="161"/>
      <c r="E49" s="161">
        <f>'実質公債費比率（分子）の構造'!L$45</f>
        <v>1402</v>
      </c>
      <c r="F49" s="161"/>
      <c r="G49" s="161"/>
      <c r="H49" s="161">
        <f>'実質公債費比率（分子）の構造'!M$45</f>
        <v>1340</v>
      </c>
      <c r="I49" s="161"/>
      <c r="J49" s="161"/>
      <c r="K49" s="161">
        <f>'実質公債費比率（分子）の構造'!N$45</f>
        <v>1414</v>
      </c>
      <c r="L49" s="161"/>
      <c r="M49" s="161"/>
      <c r="N49" s="161">
        <f>'実質公債費比率（分子）の構造'!O$45</f>
        <v>1542</v>
      </c>
      <c r="O49" s="161"/>
      <c r="P49" s="161"/>
    </row>
    <row r="50" spans="1:16" x14ac:dyDescent="0.15">
      <c r="A50" s="161" t="s">
        <v>65</v>
      </c>
      <c r="B50" s="161" t="e">
        <f>NA()</f>
        <v>#N/A</v>
      </c>
      <c r="C50" s="161">
        <f>IF(ISNUMBER('実質公債費比率（分子）の構造'!K$53),'実質公債費比率（分子）の構造'!K$53,NA())</f>
        <v>384</v>
      </c>
      <c r="D50" s="161" t="e">
        <f>NA()</f>
        <v>#N/A</v>
      </c>
      <c r="E50" s="161" t="e">
        <f>NA()</f>
        <v>#N/A</v>
      </c>
      <c r="F50" s="161">
        <f>IF(ISNUMBER('実質公債費比率（分子）の構造'!L$53),'実質公債費比率（分子）の構造'!L$53,NA())</f>
        <v>168</v>
      </c>
      <c r="G50" s="161" t="e">
        <f>NA()</f>
        <v>#N/A</v>
      </c>
      <c r="H50" s="161" t="e">
        <f>NA()</f>
        <v>#N/A</v>
      </c>
      <c r="I50" s="161">
        <f>IF(ISNUMBER('実質公債費比率（分子）の構造'!M$53),'実質公債費比率（分子）の構造'!M$53,NA())</f>
        <v>67</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190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12425</v>
      </c>
      <c r="E56" s="160"/>
      <c r="F56" s="160"/>
      <c r="G56" s="160">
        <f>'将来負担比率（分子）の構造'!J$52</f>
        <v>14201</v>
      </c>
      <c r="H56" s="160"/>
      <c r="I56" s="160"/>
      <c r="J56" s="160">
        <f>'将来負担比率（分子）の構造'!K$52</f>
        <v>13880</v>
      </c>
      <c r="K56" s="160"/>
      <c r="L56" s="160"/>
      <c r="M56" s="160">
        <f>'将来負担比率（分子）の構造'!L$52</f>
        <v>13893</v>
      </c>
      <c r="N56" s="160"/>
      <c r="O56" s="160"/>
      <c r="P56" s="160">
        <f>'将来負担比率（分子）の構造'!M$52</f>
        <v>14017</v>
      </c>
    </row>
    <row r="57" spans="1:16" x14ac:dyDescent="0.15">
      <c r="A57" s="160" t="s">
        <v>36</v>
      </c>
      <c r="B57" s="160"/>
      <c r="C57" s="160"/>
      <c r="D57" s="160">
        <f>'将来負担比率（分子）の構造'!I$51</f>
        <v>3213</v>
      </c>
      <c r="E57" s="160"/>
      <c r="F57" s="160"/>
      <c r="G57" s="160">
        <f>'将来負担比率（分子）の構造'!J$51</f>
        <v>3190</v>
      </c>
      <c r="H57" s="160"/>
      <c r="I57" s="160"/>
      <c r="J57" s="160">
        <f>'将来負担比率（分子）の構造'!K$51</f>
        <v>3121</v>
      </c>
      <c r="K57" s="160"/>
      <c r="L57" s="160"/>
      <c r="M57" s="160">
        <f>'将来負担比率（分子）の構造'!L$51</f>
        <v>3851</v>
      </c>
      <c r="N57" s="160"/>
      <c r="O57" s="160"/>
      <c r="P57" s="160">
        <f>'将来負担比率（分子）の構造'!M$51</f>
        <v>3726</v>
      </c>
    </row>
    <row r="58" spans="1:16" x14ac:dyDescent="0.15">
      <c r="A58" s="160" t="s">
        <v>35</v>
      </c>
      <c r="B58" s="160"/>
      <c r="C58" s="160"/>
      <c r="D58" s="160">
        <f>'将来負担比率（分子）の構造'!I$50</f>
        <v>3954</v>
      </c>
      <c r="E58" s="160"/>
      <c r="F58" s="160"/>
      <c r="G58" s="160">
        <f>'将来負担比率（分子）の構造'!J$50</f>
        <v>3812</v>
      </c>
      <c r="H58" s="160"/>
      <c r="I58" s="160"/>
      <c r="J58" s="160">
        <f>'将来負担比率（分子）の構造'!K$50</f>
        <v>4166</v>
      </c>
      <c r="K58" s="160"/>
      <c r="L58" s="160"/>
      <c r="M58" s="160">
        <f>'将来負担比率（分子）の構造'!L$50</f>
        <v>4777</v>
      </c>
      <c r="N58" s="160"/>
      <c r="O58" s="160"/>
      <c r="P58" s="160">
        <f>'将来負担比率（分子）の構造'!M$50</f>
        <v>5001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1</v>
      </c>
      <c r="F61" s="160"/>
      <c r="G61" s="160"/>
      <c r="H61" s="160" t="str">
        <f>'将来負担比率（分子）の構造'!K$46</f>
        <v>-</v>
      </c>
      <c r="I61" s="160"/>
      <c r="J61" s="160"/>
      <c r="K61" s="160">
        <f>'将来負担比率（分子）の構造'!L$46</f>
        <v>29</v>
      </c>
      <c r="L61" s="160"/>
      <c r="M61" s="160"/>
      <c r="N61" s="160">
        <f>'将来負担比率（分子）の構造'!M$46</f>
        <v>275</v>
      </c>
      <c r="O61" s="160"/>
      <c r="P61" s="160"/>
    </row>
    <row r="62" spans="1:16" x14ac:dyDescent="0.15">
      <c r="A62" s="160" t="s">
        <v>29</v>
      </c>
      <c r="B62" s="160">
        <f>'将来負担比率（分子）の構造'!I$45</f>
        <v>951</v>
      </c>
      <c r="C62" s="160"/>
      <c r="D62" s="160"/>
      <c r="E62" s="160">
        <f>'将来負担比率（分子）の構造'!J$45</f>
        <v>1088</v>
      </c>
      <c r="F62" s="160"/>
      <c r="G62" s="160"/>
      <c r="H62" s="160">
        <f>'将来負担比率（分子）の構造'!K$45</f>
        <v>555</v>
      </c>
      <c r="I62" s="160"/>
      <c r="J62" s="160"/>
      <c r="K62" s="160">
        <f>'将来負担比率（分子）の構造'!L$45</f>
        <v>874</v>
      </c>
      <c r="L62" s="160"/>
      <c r="M62" s="160"/>
      <c r="N62" s="160">
        <f>'将来負担比率（分子）の構造'!M$45</f>
        <v>592</v>
      </c>
      <c r="O62" s="160"/>
      <c r="P62" s="160"/>
    </row>
    <row r="63" spans="1:16" x14ac:dyDescent="0.15">
      <c r="A63" s="160" t="s">
        <v>28</v>
      </c>
      <c r="B63" s="160">
        <f>'将来負担比率（分子）の構造'!I$44</f>
        <v>624</v>
      </c>
      <c r="C63" s="160"/>
      <c r="D63" s="160"/>
      <c r="E63" s="160">
        <f>'将来負担比率（分子）の構造'!J$44</f>
        <v>522</v>
      </c>
      <c r="F63" s="160"/>
      <c r="G63" s="160"/>
      <c r="H63" s="160">
        <f>'将来負担比率（分子）の構造'!K$44</f>
        <v>457</v>
      </c>
      <c r="I63" s="160"/>
      <c r="J63" s="160"/>
      <c r="K63" s="160">
        <f>'将来負担比率（分子）の構造'!L$44</f>
        <v>876</v>
      </c>
      <c r="L63" s="160"/>
      <c r="M63" s="160"/>
      <c r="N63" s="160">
        <f>'将来負担比率（分子）の構造'!M$44</f>
        <v>1213</v>
      </c>
      <c r="O63" s="160"/>
      <c r="P63" s="160"/>
    </row>
    <row r="64" spans="1:16" x14ac:dyDescent="0.15">
      <c r="A64" s="160" t="s">
        <v>27</v>
      </c>
      <c r="B64" s="160">
        <f>'将来負担比率（分子）の構造'!I$43</f>
        <v>647</v>
      </c>
      <c r="C64" s="160"/>
      <c r="D64" s="160"/>
      <c r="E64" s="160">
        <f>'将来負担比率（分子）の構造'!J$43</f>
        <v>734</v>
      </c>
      <c r="F64" s="160"/>
      <c r="G64" s="160"/>
      <c r="H64" s="160">
        <f>'将来負担比率（分子）の構造'!K$43</f>
        <v>793</v>
      </c>
      <c r="I64" s="160"/>
      <c r="J64" s="160"/>
      <c r="K64" s="160">
        <f>'将来負担比率（分子）の構造'!L$43</f>
        <v>879</v>
      </c>
      <c r="L64" s="160"/>
      <c r="M64" s="160"/>
      <c r="N64" s="160">
        <f>'将来負担比率（分子）の構造'!M$43</f>
        <v>736</v>
      </c>
      <c r="O64" s="160"/>
      <c r="P64" s="160"/>
    </row>
    <row r="65" spans="1:16" x14ac:dyDescent="0.15">
      <c r="A65" s="160" t="s">
        <v>26</v>
      </c>
      <c r="B65" s="160">
        <f>'将来負担比率（分子）の構造'!I$42</f>
        <v>1343</v>
      </c>
      <c r="C65" s="160"/>
      <c r="D65" s="160"/>
      <c r="E65" s="160">
        <f>'将来負担比率（分子）の構造'!J$42</f>
        <v>1183</v>
      </c>
      <c r="F65" s="160"/>
      <c r="G65" s="160"/>
      <c r="H65" s="160">
        <f>'将来負担比率（分子）の構造'!K$42</f>
        <v>1029</v>
      </c>
      <c r="I65" s="160"/>
      <c r="J65" s="160"/>
      <c r="K65" s="160">
        <f>'将来負担比率（分子）の構造'!L$42</f>
        <v>3841</v>
      </c>
      <c r="L65" s="160"/>
      <c r="M65" s="160"/>
      <c r="N65" s="160">
        <f>'将来負担比率（分子）の構造'!M$42</f>
        <v>1310</v>
      </c>
      <c r="O65" s="160"/>
      <c r="P65" s="160"/>
    </row>
    <row r="66" spans="1:16" x14ac:dyDescent="0.15">
      <c r="A66" s="160" t="s">
        <v>25</v>
      </c>
      <c r="B66" s="160">
        <f>'将来負担比率（分子）の構造'!I$41</f>
        <v>13560</v>
      </c>
      <c r="C66" s="160"/>
      <c r="D66" s="160"/>
      <c r="E66" s="160">
        <f>'将来負担比率（分子）の構造'!J$41</f>
        <v>14260</v>
      </c>
      <c r="F66" s="160"/>
      <c r="G66" s="160"/>
      <c r="H66" s="160">
        <f>'将来負担比率（分子）の構造'!K$41</f>
        <v>16585</v>
      </c>
      <c r="I66" s="160"/>
      <c r="J66" s="160"/>
      <c r="K66" s="160">
        <f>'将来負担比率（分子）の構造'!L$41</f>
        <v>18392</v>
      </c>
      <c r="L66" s="160"/>
      <c r="M66" s="160"/>
      <c r="N66" s="160">
        <f>'将来負担比率（分子）の構造'!M$41</f>
        <v>20204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2369</v>
      </c>
      <c r="M67" s="160" t="e">
        <f>NA()</f>
        <v>#N/A</v>
      </c>
      <c r="N67" s="160" t="e">
        <f>NA()</f>
        <v>#N/A</v>
      </c>
      <c r="O67" s="160">
        <f>IF(ISNUMBER('将来負担比率（分子）の構造'!M$53), IF('将来負担比率（分子）の構造'!M$53 &lt; 0, 0, '将来負担比率（分子）の構造'!M$53), NA())</f>
        <v>1586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2306</v>
      </c>
      <c r="C72" s="164">
        <f>基金残高に係る経年分析!G55</f>
        <v>2685</v>
      </c>
      <c r="D72" s="164">
        <f>基金残高に係る経年分析!H55</f>
        <v>2627</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1236</v>
      </c>
      <c r="C74" s="164">
        <f>基金残高に係る経年分析!G57</f>
        <v>1263</v>
      </c>
      <c r="D74" s="164">
        <f>基金残高に係る経年分析!H57</f>
        <v>1473</v>
      </c>
    </row>
  </sheetData>
  <sheetProtection algorithmName="SHA-512" hashValue="/xWYI/a6LGDoIks/bIM126/zfB29L7uVlLGvthhbweGyoUqyWzNY4QVK9vNmDkX5OiOBxmjl3aKnZHJhl8eePw==" saltValue="cH805UY9xq48bg+bZ/sJO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9151426</v>
      </c>
      <c r="S5" s="649"/>
      <c r="T5" s="649"/>
      <c r="U5" s="649"/>
      <c r="V5" s="649"/>
      <c r="W5" s="649"/>
      <c r="X5" s="649"/>
      <c r="Y5" s="650"/>
      <c r="Z5" s="651">
        <v>40.6</v>
      </c>
      <c r="AA5" s="651"/>
      <c r="AB5" s="651"/>
      <c r="AC5" s="651"/>
      <c r="AD5" s="652">
        <v>8586356</v>
      </c>
      <c r="AE5" s="652"/>
      <c r="AF5" s="652"/>
      <c r="AG5" s="652"/>
      <c r="AH5" s="652"/>
      <c r="AI5" s="652"/>
      <c r="AJ5" s="652"/>
      <c r="AK5" s="652"/>
      <c r="AL5" s="653">
        <v>79.099999999999994</v>
      </c>
      <c r="AM5" s="654"/>
      <c r="AN5" s="654"/>
      <c r="AO5" s="655"/>
      <c r="AP5" s="645" t="s">
        <v>221</v>
      </c>
      <c r="AQ5" s="646"/>
      <c r="AR5" s="646"/>
      <c r="AS5" s="646"/>
      <c r="AT5" s="646"/>
      <c r="AU5" s="646"/>
      <c r="AV5" s="646"/>
      <c r="AW5" s="646"/>
      <c r="AX5" s="646"/>
      <c r="AY5" s="646"/>
      <c r="AZ5" s="646"/>
      <c r="BA5" s="646"/>
      <c r="BB5" s="646"/>
      <c r="BC5" s="646"/>
      <c r="BD5" s="646"/>
      <c r="BE5" s="646"/>
      <c r="BF5" s="647"/>
      <c r="BG5" s="659">
        <v>8586356</v>
      </c>
      <c r="BH5" s="660"/>
      <c r="BI5" s="660"/>
      <c r="BJ5" s="660"/>
      <c r="BK5" s="660"/>
      <c r="BL5" s="660"/>
      <c r="BM5" s="660"/>
      <c r="BN5" s="661"/>
      <c r="BO5" s="662">
        <v>93.8</v>
      </c>
      <c r="BP5" s="662"/>
      <c r="BQ5" s="662"/>
      <c r="BR5" s="662"/>
      <c r="BS5" s="663" t="s">
        <v>122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143925</v>
      </c>
      <c r="S6" s="660"/>
      <c r="T6" s="660"/>
      <c r="U6" s="660"/>
      <c r="V6" s="660"/>
      <c r="W6" s="660"/>
      <c r="X6" s="660"/>
      <c r="Y6" s="661"/>
      <c r="Z6" s="662">
        <v>0.6</v>
      </c>
      <c r="AA6" s="662"/>
      <c r="AB6" s="662"/>
      <c r="AC6" s="662"/>
      <c r="AD6" s="663">
        <v>143925</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8586356</v>
      </c>
      <c r="BH6" s="660"/>
      <c r="BI6" s="660"/>
      <c r="BJ6" s="660"/>
      <c r="BK6" s="660"/>
      <c r="BL6" s="660"/>
      <c r="BM6" s="660"/>
      <c r="BN6" s="661"/>
      <c r="BO6" s="662">
        <v>93.8</v>
      </c>
      <c r="BP6" s="662"/>
      <c r="BQ6" s="662"/>
      <c r="BR6" s="662"/>
      <c r="BS6" s="663" t="s">
        <v>122</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198465</v>
      </c>
      <c r="CS6" s="660"/>
      <c r="CT6" s="660"/>
      <c r="CU6" s="660"/>
      <c r="CV6" s="660"/>
      <c r="CW6" s="660"/>
      <c r="CX6" s="660"/>
      <c r="CY6" s="661"/>
      <c r="CZ6" s="653">
        <v>0.9</v>
      </c>
      <c r="DA6" s="654"/>
      <c r="DB6" s="654"/>
      <c r="DC6" s="673"/>
      <c r="DD6" s="668" t="s">
        <v>228</v>
      </c>
      <c r="DE6" s="660"/>
      <c r="DF6" s="660"/>
      <c r="DG6" s="660"/>
      <c r="DH6" s="660"/>
      <c r="DI6" s="660"/>
      <c r="DJ6" s="660"/>
      <c r="DK6" s="660"/>
      <c r="DL6" s="660"/>
      <c r="DM6" s="660"/>
      <c r="DN6" s="660"/>
      <c r="DO6" s="660"/>
      <c r="DP6" s="661"/>
      <c r="DQ6" s="668">
        <v>198433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14104</v>
      </c>
      <c r="S7" s="660"/>
      <c r="T7" s="660"/>
      <c r="U7" s="660"/>
      <c r="V7" s="660"/>
      <c r="W7" s="660"/>
      <c r="X7" s="660"/>
      <c r="Y7" s="661"/>
      <c r="Z7" s="662">
        <v>0.1</v>
      </c>
      <c r="AA7" s="662"/>
      <c r="AB7" s="662"/>
      <c r="AC7" s="662"/>
      <c r="AD7" s="663">
        <v>14104</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4394775</v>
      </c>
      <c r="BH7" s="660"/>
      <c r="BI7" s="660"/>
      <c r="BJ7" s="660"/>
      <c r="BK7" s="660"/>
      <c r="BL7" s="660"/>
      <c r="BM7" s="660"/>
      <c r="BN7" s="661"/>
      <c r="BO7" s="662">
        <v>48</v>
      </c>
      <c r="BP7" s="662"/>
      <c r="BQ7" s="662"/>
      <c r="BR7" s="662"/>
      <c r="BS7" s="663" t="s">
        <v>228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5388906</v>
      </c>
      <c r="CS7" s="660"/>
      <c r="CT7" s="660"/>
      <c r="CU7" s="660"/>
      <c r="CV7" s="660"/>
      <c r="CW7" s="660"/>
      <c r="CX7" s="660"/>
      <c r="CY7" s="661"/>
      <c r="CZ7" s="662">
        <v>25</v>
      </c>
      <c r="DA7" s="662"/>
      <c r="DB7" s="662"/>
      <c r="DC7" s="662"/>
      <c r="DD7" s="668">
        <v>2586878</v>
      </c>
      <c r="DE7" s="660"/>
      <c r="DF7" s="660"/>
      <c r="DG7" s="660"/>
      <c r="DH7" s="660"/>
      <c r="DI7" s="660"/>
      <c r="DJ7" s="660"/>
      <c r="DK7" s="660"/>
      <c r="DL7" s="660"/>
      <c r="DM7" s="660"/>
      <c r="DN7" s="660"/>
      <c r="DO7" s="660"/>
      <c r="DP7" s="661"/>
      <c r="DQ7" s="668">
        <v>2645905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54110</v>
      </c>
      <c r="S8" s="660"/>
      <c r="T8" s="660"/>
      <c r="U8" s="660"/>
      <c r="V8" s="660"/>
      <c r="W8" s="660"/>
      <c r="X8" s="660"/>
      <c r="Y8" s="661"/>
      <c r="Z8" s="662">
        <v>0.2</v>
      </c>
      <c r="AA8" s="662"/>
      <c r="AB8" s="662"/>
      <c r="AC8" s="662"/>
      <c r="AD8" s="663">
        <v>54110</v>
      </c>
      <c r="AE8" s="663"/>
      <c r="AF8" s="663"/>
      <c r="AG8" s="663"/>
      <c r="AH8" s="663"/>
      <c r="AI8" s="663"/>
      <c r="AJ8" s="663"/>
      <c r="AK8" s="663"/>
      <c r="AL8" s="664">
        <v>0.5</v>
      </c>
      <c r="AM8" s="665"/>
      <c r="AN8" s="665"/>
      <c r="AO8" s="666"/>
      <c r="AP8" s="656" t="s">
        <v>233</v>
      </c>
      <c r="AQ8" s="657"/>
      <c r="AR8" s="657"/>
      <c r="AS8" s="657"/>
      <c r="AT8" s="657"/>
      <c r="AU8" s="657"/>
      <c r="AV8" s="657"/>
      <c r="AW8" s="657"/>
      <c r="AX8" s="657"/>
      <c r="AY8" s="657"/>
      <c r="AZ8" s="657"/>
      <c r="BA8" s="657"/>
      <c r="BB8" s="657"/>
      <c r="BC8" s="657"/>
      <c r="BD8" s="657"/>
      <c r="BE8" s="657"/>
      <c r="BF8" s="658"/>
      <c r="BG8" s="659">
        <v>110034</v>
      </c>
      <c r="BH8" s="660"/>
      <c r="BI8" s="660"/>
      <c r="BJ8" s="660"/>
      <c r="BK8" s="660"/>
      <c r="BL8" s="660"/>
      <c r="BM8" s="660"/>
      <c r="BN8" s="661"/>
      <c r="BO8" s="662">
        <v>1.2</v>
      </c>
      <c r="BP8" s="662"/>
      <c r="BQ8" s="662"/>
      <c r="BR8" s="662"/>
      <c r="BS8" s="668" t="s">
        <v>228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6990094</v>
      </c>
      <c r="CS8" s="660"/>
      <c r="CT8" s="660"/>
      <c r="CU8" s="660"/>
      <c r="CV8" s="660"/>
      <c r="CW8" s="660"/>
      <c r="CX8" s="660"/>
      <c r="CY8" s="661"/>
      <c r="CZ8" s="662">
        <v>32.4</v>
      </c>
      <c r="DA8" s="662"/>
      <c r="DB8" s="662"/>
      <c r="DC8" s="662"/>
      <c r="DD8" s="668">
        <v>82216</v>
      </c>
      <c r="DE8" s="660"/>
      <c r="DF8" s="660"/>
      <c r="DG8" s="660"/>
      <c r="DH8" s="660"/>
      <c r="DI8" s="660"/>
      <c r="DJ8" s="660"/>
      <c r="DK8" s="660"/>
      <c r="DL8" s="660"/>
      <c r="DM8" s="660"/>
      <c r="DN8" s="660"/>
      <c r="DO8" s="660"/>
      <c r="DP8" s="661"/>
      <c r="DQ8" s="668">
        <v>3597156</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63044</v>
      </c>
      <c r="S9" s="660"/>
      <c r="T9" s="660"/>
      <c r="U9" s="660"/>
      <c r="V9" s="660"/>
      <c r="W9" s="660"/>
      <c r="X9" s="660"/>
      <c r="Y9" s="661"/>
      <c r="Z9" s="662">
        <v>0.3</v>
      </c>
      <c r="AA9" s="662"/>
      <c r="AB9" s="662"/>
      <c r="AC9" s="662"/>
      <c r="AD9" s="663">
        <v>63044</v>
      </c>
      <c r="AE9" s="663"/>
      <c r="AF9" s="663"/>
      <c r="AG9" s="663"/>
      <c r="AH9" s="663"/>
      <c r="AI9" s="663"/>
      <c r="AJ9" s="663"/>
      <c r="AK9" s="663"/>
      <c r="AL9" s="664">
        <v>0.6</v>
      </c>
      <c r="AM9" s="665"/>
      <c r="AN9" s="665"/>
      <c r="AO9" s="666"/>
      <c r="AP9" s="656" t="s">
        <v>236</v>
      </c>
      <c r="AQ9" s="657"/>
      <c r="AR9" s="657"/>
      <c r="AS9" s="657"/>
      <c r="AT9" s="657"/>
      <c r="AU9" s="657"/>
      <c r="AV9" s="657"/>
      <c r="AW9" s="657"/>
      <c r="AX9" s="657"/>
      <c r="AY9" s="657"/>
      <c r="AZ9" s="657"/>
      <c r="BA9" s="657"/>
      <c r="BB9" s="657"/>
      <c r="BC9" s="657"/>
      <c r="BD9" s="657"/>
      <c r="BE9" s="657"/>
      <c r="BF9" s="658"/>
      <c r="BG9" s="659">
        <v>3848036</v>
      </c>
      <c r="BH9" s="660"/>
      <c r="BI9" s="660"/>
      <c r="BJ9" s="660"/>
      <c r="BK9" s="660"/>
      <c r="BL9" s="660"/>
      <c r="BM9" s="660"/>
      <c r="BN9" s="661"/>
      <c r="BO9" s="662">
        <v>42</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1714048</v>
      </c>
      <c r="CS9" s="660"/>
      <c r="CT9" s="660"/>
      <c r="CU9" s="660"/>
      <c r="CV9" s="660"/>
      <c r="CW9" s="660"/>
      <c r="CX9" s="660"/>
      <c r="CY9" s="661"/>
      <c r="CZ9" s="662">
        <v>8</v>
      </c>
      <c r="DA9" s="662"/>
      <c r="DB9" s="662"/>
      <c r="DC9" s="662"/>
      <c r="DD9" s="668">
        <v>9474</v>
      </c>
      <c r="DE9" s="660"/>
      <c r="DF9" s="660"/>
      <c r="DG9" s="660"/>
      <c r="DH9" s="660"/>
      <c r="DI9" s="660"/>
      <c r="DJ9" s="660"/>
      <c r="DK9" s="660"/>
      <c r="DL9" s="660"/>
      <c r="DM9" s="660"/>
      <c r="DN9" s="660"/>
      <c r="DO9" s="660"/>
      <c r="DP9" s="661"/>
      <c r="DQ9" s="668">
        <v>1381925</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151013</v>
      </c>
      <c r="BH10" s="660"/>
      <c r="BI10" s="660"/>
      <c r="BJ10" s="660"/>
      <c r="BK10" s="660"/>
      <c r="BL10" s="660"/>
      <c r="BM10" s="660"/>
      <c r="BN10" s="661"/>
      <c r="BO10" s="662">
        <v>1.7</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228</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122</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285692</v>
      </c>
      <c r="BH11" s="660"/>
      <c r="BI11" s="660"/>
      <c r="BJ11" s="660"/>
      <c r="BK11" s="660"/>
      <c r="BL11" s="660"/>
      <c r="BM11" s="660"/>
      <c r="BN11" s="661"/>
      <c r="BO11" s="662">
        <v>3.1</v>
      </c>
      <c r="BP11" s="662"/>
      <c r="BQ11" s="662"/>
      <c r="BR11" s="662"/>
      <c r="BS11" s="668" t="s">
        <v>228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118255</v>
      </c>
      <c r="CS11" s="660"/>
      <c r="CT11" s="660"/>
      <c r="CU11" s="660"/>
      <c r="CV11" s="660"/>
      <c r="CW11" s="660"/>
      <c r="CX11" s="660"/>
      <c r="CY11" s="661"/>
      <c r="CZ11" s="662">
        <v>0.5</v>
      </c>
      <c r="DA11" s="662"/>
      <c r="DB11" s="662"/>
      <c r="DC11" s="662"/>
      <c r="DD11" s="668">
        <v>9476</v>
      </c>
      <c r="DE11" s="660"/>
      <c r="DF11" s="660"/>
      <c r="DG11" s="660"/>
      <c r="DH11" s="660"/>
      <c r="DI11" s="660"/>
      <c r="DJ11" s="660"/>
      <c r="DK11" s="660"/>
      <c r="DL11" s="660"/>
      <c r="DM11" s="660"/>
      <c r="DN11" s="660"/>
      <c r="DO11" s="660"/>
      <c r="DP11" s="661"/>
      <c r="DQ11" s="668">
        <v>105531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961860</v>
      </c>
      <c r="S12" s="660"/>
      <c r="T12" s="660"/>
      <c r="U12" s="660"/>
      <c r="V12" s="660"/>
      <c r="W12" s="660"/>
      <c r="X12" s="660"/>
      <c r="Y12" s="661"/>
      <c r="Z12" s="662">
        <v>4.3</v>
      </c>
      <c r="AA12" s="662"/>
      <c r="AB12" s="662"/>
      <c r="AC12" s="662"/>
      <c r="AD12" s="663">
        <v>961860</v>
      </c>
      <c r="AE12" s="663"/>
      <c r="AF12" s="663"/>
      <c r="AG12" s="663"/>
      <c r="AH12" s="663"/>
      <c r="AI12" s="663"/>
      <c r="AJ12" s="663"/>
      <c r="AK12" s="663"/>
      <c r="AL12" s="664">
        <v>8.9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3734455</v>
      </c>
      <c r="BH12" s="660"/>
      <c r="BI12" s="660"/>
      <c r="BJ12" s="660"/>
      <c r="BK12" s="660"/>
      <c r="BL12" s="660"/>
      <c r="BM12" s="660"/>
      <c r="BN12" s="661"/>
      <c r="BO12" s="662">
        <v>40.799999999999997</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104554</v>
      </c>
      <c r="CS12" s="660"/>
      <c r="CT12" s="660"/>
      <c r="CU12" s="660"/>
      <c r="CV12" s="660"/>
      <c r="CW12" s="660"/>
      <c r="CX12" s="660"/>
      <c r="CY12" s="661"/>
      <c r="CZ12" s="662">
        <v>0.5</v>
      </c>
      <c r="DA12" s="662"/>
      <c r="DB12" s="662"/>
      <c r="DC12" s="662"/>
      <c r="DD12" s="668">
        <v>243</v>
      </c>
      <c r="DE12" s="660"/>
      <c r="DF12" s="660"/>
      <c r="DG12" s="660"/>
      <c r="DH12" s="660"/>
      <c r="DI12" s="660"/>
      <c r="DJ12" s="660"/>
      <c r="DK12" s="660"/>
      <c r="DL12" s="660"/>
      <c r="DM12" s="660"/>
      <c r="DN12" s="660"/>
      <c r="DO12" s="660"/>
      <c r="DP12" s="661"/>
      <c r="DQ12" s="668">
        <v>64049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25298</v>
      </c>
      <c r="S13" s="660"/>
      <c r="T13" s="660"/>
      <c r="U13" s="660"/>
      <c r="V13" s="660"/>
      <c r="W13" s="660"/>
      <c r="X13" s="660"/>
      <c r="Y13" s="661"/>
      <c r="Z13" s="662">
        <v>0.1</v>
      </c>
      <c r="AA13" s="662"/>
      <c r="AB13" s="662"/>
      <c r="AC13" s="662"/>
      <c r="AD13" s="663">
        <v>25298</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3714907</v>
      </c>
      <c r="BH13" s="660"/>
      <c r="BI13" s="660"/>
      <c r="BJ13" s="660"/>
      <c r="BK13" s="660"/>
      <c r="BL13" s="660"/>
      <c r="BM13" s="660"/>
      <c r="BN13" s="661"/>
      <c r="BO13" s="662">
        <v>40.6</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1728891</v>
      </c>
      <c r="CS13" s="660"/>
      <c r="CT13" s="660"/>
      <c r="CU13" s="660"/>
      <c r="CV13" s="660"/>
      <c r="CW13" s="660"/>
      <c r="CX13" s="660"/>
      <c r="CY13" s="661"/>
      <c r="CZ13" s="662">
        <v>8</v>
      </c>
      <c r="DA13" s="662"/>
      <c r="DB13" s="662"/>
      <c r="DC13" s="662"/>
      <c r="DD13" s="668">
        <v>549519</v>
      </c>
      <c r="DE13" s="660"/>
      <c r="DF13" s="660"/>
      <c r="DG13" s="660"/>
      <c r="DH13" s="660"/>
      <c r="DI13" s="660"/>
      <c r="DJ13" s="660"/>
      <c r="DK13" s="660"/>
      <c r="DL13" s="660"/>
      <c r="DM13" s="660"/>
      <c r="DN13" s="660"/>
      <c r="DO13" s="660"/>
      <c r="DP13" s="661"/>
      <c r="DQ13" s="668">
        <v>857726</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122</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93368</v>
      </c>
      <c r="BH14" s="660"/>
      <c r="BI14" s="660"/>
      <c r="BJ14" s="660"/>
      <c r="BK14" s="660"/>
      <c r="BL14" s="660"/>
      <c r="BM14" s="660"/>
      <c r="BN14" s="661"/>
      <c r="BO14" s="662">
        <v>1</v>
      </c>
      <c r="BP14" s="662"/>
      <c r="BQ14" s="662"/>
      <c r="BR14" s="662"/>
      <c r="BS14" s="668" t="s">
        <v>122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1200195</v>
      </c>
      <c r="CS14" s="660"/>
      <c r="CT14" s="660"/>
      <c r="CU14" s="660"/>
      <c r="CV14" s="660"/>
      <c r="CW14" s="660"/>
      <c r="CX14" s="660"/>
      <c r="CY14" s="661"/>
      <c r="CZ14" s="662">
        <v>5.6</v>
      </c>
      <c r="DA14" s="662"/>
      <c r="DB14" s="662"/>
      <c r="DC14" s="662"/>
      <c r="DD14" s="668">
        <v>55738</v>
      </c>
      <c r="DE14" s="660"/>
      <c r="DF14" s="660"/>
      <c r="DG14" s="660"/>
      <c r="DH14" s="660"/>
      <c r="DI14" s="660"/>
      <c r="DJ14" s="660"/>
      <c r="DK14" s="660"/>
      <c r="DL14" s="660"/>
      <c r="DM14" s="660"/>
      <c r="DN14" s="660"/>
      <c r="DO14" s="660"/>
      <c r="DP14" s="661"/>
      <c r="DQ14" s="668">
        <v>1184433</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57531</v>
      </c>
      <c r="S15" s="660"/>
      <c r="T15" s="660"/>
      <c r="U15" s="660"/>
      <c r="V15" s="660"/>
      <c r="W15" s="660"/>
      <c r="X15" s="660"/>
      <c r="Y15" s="661"/>
      <c r="Z15" s="662">
        <v>0.3</v>
      </c>
      <c r="AA15" s="662"/>
      <c r="AB15" s="662"/>
      <c r="AC15" s="662"/>
      <c r="AD15" s="663">
        <v>57531</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363758</v>
      </c>
      <c r="BH15" s="660"/>
      <c r="BI15" s="660"/>
      <c r="BJ15" s="660"/>
      <c r="BK15" s="660"/>
      <c r="BL15" s="660"/>
      <c r="BM15" s="660"/>
      <c r="BN15" s="661"/>
      <c r="BO15" s="662">
        <v>4</v>
      </c>
      <c r="BP15" s="662"/>
      <c r="BQ15" s="662"/>
      <c r="BR15" s="662"/>
      <c r="BS15" s="668" t="s">
        <v>228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2558594</v>
      </c>
      <c r="CS15" s="660"/>
      <c r="CT15" s="660"/>
      <c r="CU15" s="660"/>
      <c r="CV15" s="660"/>
      <c r="CW15" s="660"/>
      <c r="CX15" s="660"/>
      <c r="CY15" s="661"/>
      <c r="CZ15" s="662">
        <v>11.9</v>
      </c>
      <c r="DA15" s="662"/>
      <c r="DB15" s="662"/>
      <c r="DC15" s="662"/>
      <c r="DD15" s="668">
        <v>444810</v>
      </c>
      <c r="DE15" s="660"/>
      <c r="DF15" s="660"/>
      <c r="DG15" s="660"/>
      <c r="DH15" s="660"/>
      <c r="DI15" s="660"/>
      <c r="DJ15" s="660"/>
      <c r="DK15" s="660"/>
      <c r="DL15" s="660"/>
      <c r="DM15" s="660"/>
      <c r="DN15" s="660"/>
      <c r="DO15" s="660"/>
      <c r="DP15" s="661"/>
      <c r="DQ15" s="668">
        <v>1966912</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259</v>
      </c>
      <c r="DA16" s="662"/>
      <c r="DB16" s="662"/>
      <c r="DC16" s="662"/>
      <c r="DD16" s="668" t="s">
        <v>228</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57028</v>
      </c>
      <c r="S17" s="660"/>
      <c r="T17" s="660"/>
      <c r="U17" s="660"/>
      <c r="V17" s="660"/>
      <c r="W17" s="660"/>
      <c r="X17" s="660"/>
      <c r="Y17" s="661"/>
      <c r="Z17" s="662">
        <v>0.3</v>
      </c>
      <c r="AA17" s="662"/>
      <c r="AB17" s="662"/>
      <c r="AC17" s="662"/>
      <c r="AD17" s="663">
        <v>57028</v>
      </c>
      <c r="AE17" s="663"/>
      <c r="AF17" s="663"/>
      <c r="AG17" s="663"/>
      <c r="AH17" s="663"/>
      <c r="AI17" s="663"/>
      <c r="AJ17" s="663"/>
      <c r="AK17" s="663"/>
      <c r="AL17" s="664">
        <v>0.5</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1542277</v>
      </c>
      <c r="CS17" s="660"/>
      <c r="CT17" s="660"/>
      <c r="CU17" s="660"/>
      <c r="CV17" s="660"/>
      <c r="CW17" s="660"/>
      <c r="CX17" s="660"/>
      <c r="CY17" s="661"/>
      <c r="CZ17" s="662">
        <v>7.2</v>
      </c>
      <c r="DA17" s="662"/>
      <c r="DB17" s="662"/>
      <c r="DC17" s="662"/>
      <c r="DD17" s="668" t="s">
        <v>228</v>
      </c>
      <c r="DE17" s="660"/>
      <c r="DF17" s="660"/>
      <c r="DG17" s="660"/>
      <c r="DH17" s="660"/>
      <c r="DI17" s="660"/>
      <c r="DJ17" s="660"/>
      <c r="DK17" s="660"/>
      <c r="DL17" s="660"/>
      <c r="DM17" s="660"/>
      <c r="DN17" s="660"/>
      <c r="DO17" s="660"/>
      <c r="DP17" s="661"/>
      <c r="DQ17" s="668">
        <v>1542277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937394</v>
      </c>
      <c r="S18" s="660"/>
      <c r="T18" s="660"/>
      <c r="U18" s="660"/>
      <c r="V18" s="660"/>
      <c r="W18" s="660"/>
      <c r="X18" s="660"/>
      <c r="Y18" s="661"/>
      <c r="Z18" s="662">
        <v>4.2</v>
      </c>
      <c r="AA18" s="662"/>
      <c r="AB18" s="662"/>
      <c r="AC18" s="662"/>
      <c r="AD18" s="663">
        <v>822736</v>
      </c>
      <c r="AE18" s="663"/>
      <c r="AF18" s="663"/>
      <c r="AG18" s="663"/>
      <c r="AH18" s="663"/>
      <c r="AI18" s="663"/>
      <c r="AJ18" s="663"/>
      <c r="AK18" s="663"/>
      <c r="AL18" s="664">
        <v>7.6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822736</v>
      </c>
      <c r="S19" s="660"/>
      <c r="T19" s="660"/>
      <c r="U19" s="660"/>
      <c r="V19" s="660"/>
      <c r="W19" s="660"/>
      <c r="X19" s="660"/>
      <c r="Y19" s="661"/>
      <c r="Z19" s="662">
        <v>3.6</v>
      </c>
      <c r="AA19" s="662"/>
      <c r="AB19" s="662"/>
      <c r="AC19" s="662"/>
      <c r="AD19" s="663">
        <v>822736</v>
      </c>
      <c r="AE19" s="663"/>
      <c r="AF19" s="663"/>
      <c r="AG19" s="663"/>
      <c r="AH19" s="663"/>
      <c r="AI19" s="663"/>
      <c r="AJ19" s="663"/>
      <c r="AK19" s="663"/>
      <c r="AL19" s="664">
        <v>7.6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565070</v>
      </c>
      <c r="BH19" s="660"/>
      <c r="BI19" s="660"/>
      <c r="BJ19" s="660"/>
      <c r="BK19" s="660"/>
      <c r="BL19" s="660"/>
      <c r="BM19" s="660"/>
      <c r="BN19" s="661"/>
      <c r="BO19" s="662">
        <v>6.2</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114586</v>
      </c>
      <c r="S20" s="660"/>
      <c r="T20" s="660"/>
      <c r="U20" s="660"/>
      <c r="V20" s="660"/>
      <c r="W20" s="660"/>
      <c r="X20" s="660"/>
      <c r="Y20" s="661"/>
      <c r="Z20" s="662">
        <v>0.5</v>
      </c>
      <c r="AA20" s="662"/>
      <c r="AB20" s="662"/>
      <c r="AC20" s="662"/>
      <c r="AD20" s="663" t="s">
        <v>228</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565070</v>
      </c>
      <c r="BH20" s="660"/>
      <c r="BI20" s="660"/>
      <c r="BJ20" s="660"/>
      <c r="BK20" s="660"/>
      <c r="BL20" s="660"/>
      <c r="BM20" s="660"/>
      <c r="BN20" s="661"/>
      <c r="BO20" s="662">
        <v>6.2</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21544279</v>
      </c>
      <c r="CS20" s="660"/>
      <c r="CT20" s="660"/>
      <c r="CU20" s="660"/>
      <c r="CV20" s="660"/>
      <c r="CW20" s="660"/>
      <c r="CX20" s="660"/>
      <c r="CY20" s="661"/>
      <c r="CZ20" s="662">
        <v>100</v>
      </c>
      <c r="DA20" s="662"/>
      <c r="DB20" s="662"/>
      <c r="DC20" s="662"/>
      <c r="DD20" s="668">
        <v>3738354</v>
      </c>
      <c r="DE20" s="660"/>
      <c r="DF20" s="660"/>
      <c r="DG20" s="660"/>
      <c r="DH20" s="660"/>
      <c r="DI20" s="660"/>
      <c r="DJ20" s="660"/>
      <c r="DK20" s="660"/>
      <c r="DL20" s="660"/>
      <c r="DM20" s="660"/>
      <c r="DN20" s="660"/>
      <c r="DO20" s="660"/>
      <c r="DP20" s="661"/>
      <c r="DQ20" s="668">
        <v>13544347</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72</v>
      </c>
      <c r="S21" s="660"/>
      <c r="T21" s="660"/>
      <c r="U21" s="660"/>
      <c r="V21" s="660"/>
      <c r="W21" s="660"/>
      <c r="X21" s="660"/>
      <c r="Y21" s="661"/>
      <c r="Z21" s="662">
        <v>0</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228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11465720</v>
      </c>
      <c r="S22" s="660"/>
      <c r="T22" s="660"/>
      <c r="U22" s="660"/>
      <c r="V22" s="660"/>
      <c r="W22" s="660"/>
      <c r="X22" s="660"/>
      <c r="Y22" s="661"/>
      <c r="Z22" s="662">
        <v>50.9</v>
      </c>
      <c r="AA22" s="662"/>
      <c r="AB22" s="662"/>
      <c r="AC22" s="662"/>
      <c r="AD22" s="663">
        <v>10785992</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6665</v>
      </c>
      <c r="S23" s="660"/>
      <c r="T23" s="660"/>
      <c r="U23" s="660"/>
      <c r="V23" s="660"/>
      <c r="W23" s="660"/>
      <c r="X23" s="660"/>
      <c r="Y23" s="661"/>
      <c r="Z23" s="662">
        <v>0</v>
      </c>
      <c r="AA23" s="662"/>
      <c r="AB23" s="662"/>
      <c r="AC23" s="662"/>
      <c r="AD23" s="663">
        <v>6665</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565070</v>
      </c>
      <c r="BH23" s="660"/>
      <c r="BI23" s="660"/>
      <c r="BJ23" s="660"/>
      <c r="BK23" s="660"/>
      <c r="BL23" s="660"/>
      <c r="BM23" s="660"/>
      <c r="BN23" s="661"/>
      <c r="BO23" s="662">
        <v>6.2</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515910</v>
      </c>
      <c r="S24" s="660"/>
      <c r="T24" s="660"/>
      <c r="U24" s="660"/>
      <c r="V24" s="660"/>
      <c r="W24" s="660"/>
      <c r="X24" s="660"/>
      <c r="Y24" s="661"/>
      <c r="Z24" s="662">
        <v>2.2999999999999998</v>
      </c>
      <c r="AA24" s="662"/>
      <c r="AB24" s="662"/>
      <c r="AC24" s="662"/>
      <c r="AD24" s="663">
        <v>7568</v>
      </c>
      <c r="AE24" s="663"/>
      <c r="AF24" s="663"/>
      <c r="AG24" s="663"/>
      <c r="AH24" s="663"/>
      <c r="AI24" s="663"/>
      <c r="AJ24" s="663"/>
      <c r="AK24" s="663"/>
      <c r="AL24" s="664">
        <v>0.1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122</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9183722</v>
      </c>
      <c r="CS24" s="649"/>
      <c r="CT24" s="649"/>
      <c r="CU24" s="649"/>
      <c r="CV24" s="649"/>
      <c r="CW24" s="649"/>
      <c r="CX24" s="649"/>
      <c r="CY24" s="650"/>
      <c r="CZ24" s="653">
        <v>42.6</v>
      </c>
      <c r="DA24" s="654"/>
      <c r="DB24" s="654"/>
      <c r="DC24" s="673"/>
      <c r="DD24" s="692">
        <v>5998468</v>
      </c>
      <c r="DE24" s="649"/>
      <c r="DF24" s="649"/>
      <c r="DG24" s="649"/>
      <c r="DH24" s="649"/>
      <c r="DI24" s="649"/>
      <c r="DJ24" s="649"/>
      <c r="DK24" s="650"/>
      <c r="DL24" s="692">
        <v>5641528</v>
      </c>
      <c r="DM24" s="649"/>
      <c r="DN24" s="649"/>
      <c r="DO24" s="649"/>
      <c r="DP24" s="649"/>
      <c r="DQ24" s="649"/>
      <c r="DR24" s="649"/>
      <c r="DS24" s="649"/>
      <c r="DT24" s="649"/>
      <c r="DU24" s="649"/>
      <c r="DV24" s="650"/>
      <c r="DW24" s="653">
        <v>48.5</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231191</v>
      </c>
      <c r="S25" s="660"/>
      <c r="T25" s="660"/>
      <c r="U25" s="660"/>
      <c r="V25" s="660"/>
      <c r="W25" s="660"/>
      <c r="X25" s="660"/>
      <c r="Y25" s="661"/>
      <c r="Z25" s="662">
        <v>1</v>
      </c>
      <c r="AA25" s="662"/>
      <c r="AB25" s="662"/>
      <c r="AC25" s="662"/>
      <c r="AD25" s="663">
        <v>36697</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259</v>
      </c>
      <c r="BH25" s="660"/>
      <c r="BI25" s="660"/>
      <c r="BJ25" s="660"/>
      <c r="BK25" s="660"/>
      <c r="BL25" s="660"/>
      <c r="BM25" s="660"/>
      <c r="BN25" s="661"/>
      <c r="BO25" s="662" t="s">
        <v>228</v>
      </c>
      <c r="BP25" s="662"/>
      <c r="BQ25" s="662"/>
      <c r="BR25" s="662"/>
      <c r="BS25" s="668" t="s">
        <v>259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3236766</v>
      </c>
      <c r="CS25" s="695"/>
      <c r="CT25" s="695"/>
      <c r="CU25" s="695"/>
      <c r="CV25" s="695"/>
      <c r="CW25" s="695"/>
      <c r="CX25" s="695"/>
      <c r="CY25" s="696"/>
      <c r="CZ25" s="664">
        <v>15</v>
      </c>
      <c r="DA25" s="693"/>
      <c r="DB25" s="693"/>
      <c r="DC25" s="697"/>
      <c r="DD25" s="668">
        <v>3087607</v>
      </c>
      <c r="DE25" s="695"/>
      <c r="DF25" s="695"/>
      <c r="DG25" s="695"/>
      <c r="DH25" s="695"/>
      <c r="DI25" s="695"/>
      <c r="DJ25" s="695"/>
      <c r="DK25" s="696"/>
      <c r="DL25" s="668">
        <v>2825371</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39538</v>
      </c>
      <c r="S26" s="660"/>
      <c r="T26" s="660"/>
      <c r="U26" s="660"/>
      <c r="V26" s="660"/>
      <c r="W26" s="660"/>
      <c r="X26" s="660"/>
      <c r="Y26" s="661"/>
      <c r="Z26" s="662">
        <v>0.2</v>
      </c>
      <c r="AA26" s="662"/>
      <c r="AB26" s="662"/>
      <c r="AC26" s="662"/>
      <c r="AD26" s="663">
        <v>131</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2269554</v>
      </c>
      <c r="CS26" s="660"/>
      <c r="CT26" s="660"/>
      <c r="CU26" s="660"/>
      <c r="CV26" s="660"/>
      <c r="CW26" s="660"/>
      <c r="CX26" s="660"/>
      <c r="CY26" s="661"/>
      <c r="CZ26" s="664">
        <v>10.5</v>
      </c>
      <c r="DA26" s="693"/>
      <c r="DB26" s="693"/>
      <c r="DC26" s="697"/>
      <c r="DD26" s="668">
        <v>2127620</v>
      </c>
      <c r="DE26" s="660"/>
      <c r="DF26" s="660"/>
      <c r="DG26" s="660"/>
      <c r="DH26" s="660"/>
      <c r="DI26" s="660"/>
      <c r="DJ26" s="660"/>
      <c r="DK26" s="661"/>
      <c r="DL26" s="668" t="s">
        <v>228</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2725250</v>
      </c>
      <c r="S27" s="660"/>
      <c r="T27" s="660"/>
      <c r="U27" s="660"/>
      <c r="V27" s="660"/>
      <c r="W27" s="660"/>
      <c r="X27" s="660"/>
      <c r="Y27" s="661"/>
      <c r="Z27" s="662">
        <v>12.1</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9151426</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4404679</v>
      </c>
      <c r="CS27" s="695"/>
      <c r="CT27" s="695"/>
      <c r="CU27" s="695"/>
      <c r="CV27" s="695"/>
      <c r="CW27" s="695"/>
      <c r="CX27" s="695"/>
      <c r="CY27" s="696"/>
      <c r="CZ27" s="664">
        <v>20.399999999999999</v>
      </c>
      <c r="DA27" s="693"/>
      <c r="DB27" s="693"/>
      <c r="DC27" s="697"/>
      <c r="DD27" s="668">
        <v>1368584</v>
      </c>
      <c r="DE27" s="695"/>
      <c r="DF27" s="695"/>
      <c r="DG27" s="695"/>
      <c r="DH27" s="695"/>
      <c r="DI27" s="695"/>
      <c r="DJ27" s="695"/>
      <c r="DK27" s="696"/>
      <c r="DL27" s="668">
        <v>1273880</v>
      </c>
      <c r="DM27" s="695"/>
      <c r="DN27" s="695"/>
      <c r="DO27" s="695"/>
      <c r="DP27" s="695"/>
      <c r="DQ27" s="695"/>
      <c r="DR27" s="695"/>
      <c r="DS27" s="695"/>
      <c r="DT27" s="695"/>
      <c r="DU27" s="695"/>
      <c r="DV27" s="696"/>
      <c r="DW27" s="664">
        <v>11</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1542277</v>
      </c>
      <c r="CS28" s="660"/>
      <c r="CT28" s="660"/>
      <c r="CU28" s="660"/>
      <c r="CV28" s="660"/>
      <c r="CW28" s="660"/>
      <c r="CX28" s="660"/>
      <c r="CY28" s="661"/>
      <c r="CZ28" s="664">
        <v>7.2</v>
      </c>
      <c r="DA28" s="693"/>
      <c r="DB28" s="693"/>
      <c r="DC28" s="697"/>
      <c r="DD28" s="668">
        <v>1542277</v>
      </c>
      <c r="DE28" s="660"/>
      <c r="DF28" s="660"/>
      <c r="DG28" s="660"/>
      <c r="DH28" s="660"/>
      <c r="DI28" s="660"/>
      <c r="DJ28" s="660"/>
      <c r="DK28" s="661"/>
      <c r="DL28" s="668">
        <v>1542277</v>
      </c>
      <c r="DM28" s="660"/>
      <c r="DN28" s="660"/>
      <c r="DO28" s="660"/>
      <c r="DP28" s="660"/>
      <c r="DQ28" s="660"/>
      <c r="DR28" s="660"/>
      <c r="DS28" s="660"/>
      <c r="DT28" s="660"/>
      <c r="DU28" s="660"/>
      <c r="DV28" s="661"/>
      <c r="DW28" s="664">
        <v>13.3</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1041203</v>
      </c>
      <c r="S29" s="660"/>
      <c r="T29" s="660"/>
      <c r="U29" s="660"/>
      <c r="V29" s="660"/>
      <c r="W29" s="660"/>
      <c r="X29" s="660"/>
      <c r="Y29" s="661"/>
      <c r="Z29" s="662">
        <v>4.5999999999999996</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1542277</v>
      </c>
      <c r="CS29" s="695"/>
      <c r="CT29" s="695"/>
      <c r="CU29" s="695"/>
      <c r="CV29" s="695"/>
      <c r="CW29" s="695"/>
      <c r="CX29" s="695"/>
      <c r="CY29" s="696"/>
      <c r="CZ29" s="664">
        <v>7.2</v>
      </c>
      <c r="DA29" s="693"/>
      <c r="DB29" s="693"/>
      <c r="DC29" s="697"/>
      <c r="DD29" s="668">
        <v>1542277</v>
      </c>
      <c r="DE29" s="695"/>
      <c r="DF29" s="695"/>
      <c r="DG29" s="695"/>
      <c r="DH29" s="695"/>
      <c r="DI29" s="695"/>
      <c r="DJ29" s="695"/>
      <c r="DK29" s="696"/>
      <c r="DL29" s="668">
        <v>1542277</v>
      </c>
      <c r="DM29" s="695"/>
      <c r="DN29" s="695"/>
      <c r="DO29" s="695"/>
      <c r="DP29" s="695"/>
      <c r="DQ29" s="695"/>
      <c r="DR29" s="695"/>
      <c r="DS29" s="695"/>
      <c r="DT29" s="695"/>
      <c r="DU29" s="695"/>
      <c r="DV29" s="696"/>
      <c r="DW29" s="664">
        <v>13.3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4590</v>
      </c>
      <c r="S30" s="660"/>
      <c r="T30" s="660"/>
      <c r="U30" s="660"/>
      <c r="V30" s="660"/>
      <c r="W30" s="660"/>
      <c r="X30" s="660"/>
      <c r="Y30" s="661"/>
      <c r="Z30" s="662">
        <v>0</v>
      </c>
      <c r="AA30" s="662"/>
      <c r="AB30" s="662"/>
      <c r="AC30" s="662"/>
      <c r="AD30" s="663">
        <v>1813</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98.5</v>
      </c>
      <c r="BH30" s="720"/>
      <c r="BI30" s="720"/>
      <c r="BJ30" s="720"/>
      <c r="BK30" s="720"/>
      <c r="BL30" s="720"/>
      <c r="BM30" s="654">
        <v>92.4</v>
      </c>
      <c r="BN30" s="720"/>
      <c r="BO30" s="720"/>
      <c r="BP30" s="720"/>
      <c r="BQ30" s="721"/>
      <c r="BR30" s="719">
        <v>98.5</v>
      </c>
      <c r="BS30" s="720"/>
      <c r="BT30" s="720"/>
      <c r="BU30" s="720"/>
      <c r="BV30" s="720"/>
      <c r="BW30" s="720"/>
      <c r="BX30" s="654">
        <v>92.3</v>
      </c>
      <c r="BY30" s="720"/>
      <c r="BZ30" s="720"/>
      <c r="CA30" s="720"/>
      <c r="CB30" s="721"/>
      <c r="CD30" s="724"/>
      <c r="CE30" s="725"/>
      <c r="CF30" s="674" t="s">
        <v>306</v>
      </c>
      <c r="CG30" s="675"/>
      <c r="CH30" s="675"/>
      <c r="CI30" s="675"/>
      <c r="CJ30" s="675"/>
      <c r="CK30" s="675"/>
      <c r="CL30" s="675"/>
      <c r="CM30" s="675"/>
      <c r="CN30" s="675"/>
      <c r="CO30" s="675"/>
      <c r="CP30" s="675"/>
      <c r="CQ30" s="676"/>
      <c r="CR30" s="659">
        <v>1415449</v>
      </c>
      <c r="CS30" s="660"/>
      <c r="CT30" s="660"/>
      <c r="CU30" s="660"/>
      <c r="CV30" s="660"/>
      <c r="CW30" s="660"/>
      <c r="CX30" s="660"/>
      <c r="CY30" s="661"/>
      <c r="CZ30" s="664">
        <v>6.6</v>
      </c>
      <c r="DA30" s="693"/>
      <c r="DB30" s="693"/>
      <c r="DC30" s="697"/>
      <c r="DD30" s="668">
        <v>1415449</v>
      </c>
      <c r="DE30" s="660"/>
      <c r="DF30" s="660"/>
      <c r="DG30" s="660"/>
      <c r="DH30" s="660"/>
      <c r="DI30" s="660"/>
      <c r="DJ30" s="660"/>
      <c r="DK30" s="661"/>
      <c r="DL30" s="668">
        <v>1415449</v>
      </c>
      <c r="DM30" s="660"/>
      <c r="DN30" s="660"/>
      <c r="DO30" s="660"/>
      <c r="DP30" s="660"/>
      <c r="DQ30" s="660"/>
      <c r="DR30" s="660"/>
      <c r="DS30" s="660"/>
      <c r="DT30" s="660"/>
      <c r="DU30" s="660"/>
      <c r="DV30" s="661"/>
      <c r="DW30" s="664">
        <v>12.2</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19239</v>
      </c>
      <c r="S31" s="660"/>
      <c r="T31" s="660"/>
      <c r="U31" s="660"/>
      <c r="V31" s="660"/>
      <c r="W31" s="660"/>
      <c r="X31" s="660"/>
      <c r="Y31" s="661"/>
      <c r="Z31" s="662">
        <v>0.1</v>
      </c>
      <c r="AA31" s="662"/>
      <c r="AB31" s="662"/>
      <c r="AC31" s="662"/>
      <c r="AD31" s="663" t="s">
        <v>228</v>
      </c>
      <c r="AE31" s="663"/>
      <c r="AF31" s="663"/>
      <c r="AG31" s="663"/>
      <c r="AH31" s="663"/>
      <c r="AI31" s="663"/>
      <c r="AJ31" s="663"/>
      <c r="AK31" s="663"/>
      <c r="AL31" s="664" t="s">
        <v>259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98.7</v>
      </c>
      <c r="BH31" s="695"/>
      <c r="BI31" s="695"/>
      <c r="BJ31" s="695"/>
      <c r="BK31" s="695"/>
      <c r="BL31" s="695"/>
      <c r="BM31" s="665">
        <v>93.3</v>
      </c>
      <c r="BN31" s="717"/>
      <c r="BO31" s="717"/>
      <c r="BP31" s="717"/>
      <c r="BQ31" s="718"/>
      <c r="BR31" s="716">
        <v>98.6</v>
      </c>
      <c r="BS31" s="695"/>
      <c r="BT31" s="695"/>
      <c r="BU31" s="695"/>
      <c r="BV31" s="695"/>
      <c r="BW31" s="695"/>
      <c r="BX31" s="665">
        <v>93</v>
      </c>
      <c r="BY31" s="717"/>
      <c r="BZ31" s="717"/>
      <c r="CA31" s="717"/>
      <c r="CB31" s="718"/>
      <c r="CD31" s="724"/>
      <c r="CE31" s="725"/>
      <c r="CF31" s="674" t="s">
        <v>310</v>
      </c>
      <c r="CG31" s="675"/>
      <c r="CH31" s="675"/>
      <c r="CI31" s="675"/>
      <c r="CJ31" s="675"/>
      <c r="CK31" s="675"/>
      <c r="CL31" s="675"/>
      <c r="CM31" s="675"/>
      <c r="CN31" s="675"/>
      <c r="CO31" s="675"/>
      <c r="CP31" s="675"/>
      <c r="CQ31" s="676"/>
      <c r="CR31" s="659">
        <v>126828</v>
      </c>
      <c r="CS31" s="695"/>
      <c r="CT31" s="695"/>
      <c r="CU31" s="695"/>
      <c r="CV31" s="695"/>
      <c r="CW31" s="695"/>
      <c r="CX31" s="695"/>
      <c r="CY31" s="696"/>
      <c r="CZ31" s="664">
        <v>0.6</v>
      </c>
      <c r="DA31" s="693"/>
      <c r="DB31" s="693"/>
      <c r="DC31" s="697"/>
      <c r="DD31" s="668">
        <v>126828</v>
      </c>
      <c r="DE31" s="695"/>
      <c r="DF31" s="695"/>
      <c r="DG31" s="695"/>
      <c r="DH31" s="695"/>
      <c r="DI31" s="695"/>
      <c r="DJ31" s="695"/>
      <c r="DK31" s="696"/>
      <c r="DL31" s="668">
        <v>126828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1116587</v>
      </c>
      <c r="S32" s="660"/>
      <c r="T32" s="660"/>
      <c r="U32" s="660"/>
      <c r="V32" s="660"/>
      <c r="W32" s="660"/>
      <c r="X32" s="660"/>
      <c r="Y32" s="661"/>
      <c r="Z32" s="662">
        <v>5</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98.4</v>
      </c>
      <c r="BH32" s="729"/>
      <c r="BI32" s="729"/>
      <c r="BJ32" s="729"/>
      <c r="BK32" s="729"/>
      <c r="BL32" s="729"/>
      <c r="BM32" s="730">
        <v>91</v>
      </c>
      <c r="BN32" s="729"/>
      <c r="BO32" s="729"/>
      <c r="BP32" s="729"/>
      <c r="BQ32" s="731"/>
      <c r="BR32" s="728">
        <v>98.3</v>
      </c>
      <c r="BS32" s="729"/>
      <c r="BT32" s="729"/>
      <c r="BU32" s="729"/>
      <c r="BV32" s="729"/>
      <c r="BW32" s="729"/>
      <c r="BX32" s="730">
        <v>91</v>
      </c>
      <c r="BY32" s="729"/>
      <c r="BZ32" s="729"/>
      <c r="CA32" s="729"/>
      <c r="CB32" s="731"/>
      <c r="CD32" s="726"/>
      <c r="CE32" s="727"/>
      <c r="CF32" s="674" t="s">
        <v>313</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122</v>
      </c>
      <c r="DE32" s="660"/>
      <c r="DF32" s="660"/>
      <c r="DG32" s="660"/>
      <c r="DH32" s="660"/>
      <c r="DI32" s="660"/>
      <c r="DJ32" s="660"/>
      <c r="DK32" s="661"/>
      <c r="DL32" s="668" t="s">
        <v>228</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849015</v>
      </c>
      <c r="S33" s="660"/>
      <c r="T33" s="660"/>
      <c r="U33" s="660"/>
      <c r="V33" s="660"/>
      <c r="W33" s="660"/>
      <c r="X33" s="660"/>
      <c r="Y33" s="661"/>
      <c r="Z33" s="662">
        <v>3.8</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8622203</v>
      </c>
      <c r="CS33" s="695"/>
      <c r="CT33" s="695"/>
      <c r="CU33" s="695"/>
      <c r="CV33" s="695"/>
      <c r="CW33" s="695"/>
      <c r="CX33" s="695"/>
      <c r="CY33" s="696"/>
      <c r="CZ33" s="664">
        <v>40</v>
      </c>
      <c r="DA33" s="693"/>
      <c r="DB33" s="693"/>
      <c r="DC33" s="697"/>
      <c r="DD33" s="668">
        <v>6931829</v>
      </c>
      <c r="DE33" s="695"/>
      <c r="DF33" s="695"/>
      <c r="DG33" s="695"/>
      <c r="DH33" s="695"/>
      <c r="DI33" s="695"/>
      <c r="DJ33" s="695"/>
      <c r="DK33" s="696"/>
      <c r="DL33" s="668">
        <v>5093854</v>
      </c>
      <c r="DM33" s="695"/>
      <c r="DN33" s="695"/>
      <c r="DO33" s="695"/>
      <c r="DP33" s="695"/>
      <c r="DQ33" s="695"/>
      <c r="DR33" s="695"/>
      <c r="DS33" s="695"/>
      <c r="DT33" s="695"/>
      <c r="DU33" s="695"/>
      <c r="DV33" s="696"/>
      <c r="DW33" s="664">
        <v>43.8</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1300976</v>
      </c>
      <c r="S34" s="660"/>
      <c r="T34" s="660"/>
      <c r="U34" s="660"/>
      <c r="V34" s="660"/>
      <c r="W34" s="660"/>
      <c r="X34" s="660"/>
      <c r="Y34" s="661"/>
      <c r="Z34" s="662">
        <v>5.8</v>
      </c>
      <c r="AA34" s="662"/>
      <c r="AB34" s="662"/>
      <c r="AC34" s="662"/>
      <c r="AD34" s="663">
        <v>22763</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3071538</v>
      </c>
      <c r="CS34" s="660"/>
      <c r="CT34" s="660"/>
      <c r="CU34" s="660"/>
      <c r="CV34" s="660"/>
      <c r="CW34" s="660"/>
      <c r="CX34" s="660"/>
      <c r="CY34" s="661"/>
      <c r="CZ34" s="664">
        <v>14.3</v>
      </c>
      <c r="DA34" s="693"/>
      <c r="DB34" s="693"/>
      <c r="DC34" s="697"/>
      <c r="DD34" s="668">
        <v>2566433</v>
      </c>
      <c r="DE34" s="660"/>
      <c r="DF34" s="660"/>
      <c r="DG34" s="660"/>
      <c r="DH34" s="660"/>
      <c r="DI34" s="660"/>
      <c r="DJ34" s="660"/>
      <c r="DK34" s="661"/>
      <c r="DL34" s="668">
        <v>1970274</v>
      </c>
      <c r="DM34" s="660"/>
      <c r="DN34" s="660"/>
      <c r="DO34" s="660"/>
      <c r="DP34" s="660"/>
      <c r="DQ34" s="660"/>
      <c r="DR34" s="660"/>
      <c r="DS34" s="660"/>
      <c r="DT34" s="660"/>
      <c r="DU34" s="660"/>
      <c r="DV34" s="661"/>
      <c r="DW34" s="664">
        <v>16.899999999999999</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3227479</v>
      </c>
      <c r="S35" s="660"/>
      <c r="T35" s="660"/>
      <c r="U35" s="660"/>
      <c r="V35" s="660"/>
      <c r="W35" s="660"/>
      <c r="X35" s="660"/>
      <c r="Y35" s="661"/>
      <c r="Z35" s="662">
        <v>14.3</v>
      </c>
      <c r="AA35" s="662"/>
      <c r="AB35" s="662"/>
      <c r="AC35" s="662"/>
      <c r="AD35" s="663" t="s">
        <v>228</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1948423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423928</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66926</v>
      </c>
      <c r="CS35" s="695"/>
      <c r="CT35" s="695"/>
      <c r="CU35" s="695"/>
      <c r="CV35" s="695"/>
      <c r="CW35" s="695"/>
      <c r="CX35" s="695"/>
      <c r="CY35" s="696"/>
      <c r="CZ35" s="664">
        <v>0.3</v>
      </c>
      <c r="DA35" s="693"/>
      <c r="DB35" s="693"/>
      <c r="DC35" s="697"/>
      <c r="DD35" s="668">
        <v>66926</v>
      </c>
      <c r="DE35" s="695"/>
      <c r="DF35" s="695"/>
      <c r="DG35" s="695"/>
      <c r="DH35" s="695"/>
      <c r="DI35" s="695"/>
      <c r="DJ35" s="695"/>
      <c r="DK35" s="696"/>
      <c r="DL35" s="668">
        <v>66926</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376503</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374204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2312167</v>
      </c>
      <c r="CS36" s="660"/>
      <c r="CT36" s="660"/>
      <c r="CU36" s="660"/>
      <c r="CV36" s="660"/>
      <c r="CW36" s="660"/>
      <c r="CX36" s="660"/>
      <c r="CY36" s="661"/>
      <c r="CZ36" s="664">
        <v>10.7</v>
      </c>
      <c r="DA36" s="693"/>
      <c r="DB36" s="693"/>
      <c r="DC36" s="697"/>
      <c r="DD36" s="668">
        <v>2267144</v>
      </c>
      <c r="DE36" s="660"/>
      <c r="DF36" s="660"/>
      <c r="DG36" s="660"/>
      <c r="DH36" s="660"/>
      <c r="DI36" s="660"/>
      <c r="DJ36" s="660"/>
      <c r="DK36" s="661"/>
      <c r="DL36" s="668">
        <v>1809298</v>
      </c>
      <c r="DM36" s="660"/>
      <c r="DN36" s="660"/>
      <c r="DO36" s="660"/>
      <c r="DP36" s="660"/>
      <c r="DQ36" s="660"/>
      <c r="DR36" s="660"/>
      <c r="DS36" s="660"/>
      <c r="DT36" s="660"/>
      <c r="DU36" s="660"/>
      <c r="DV36" s="661"/>
      <c r="DW36" s="664">
        <v>15.6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763379</v>
      </c>
      <c r="S37" s="660"/>
      <c r="T37" s="660"/>
      <c r="U37" s="660"/>
      <c r="V37" s="660"/>
      <c r="W37" s="660"/>
      <c r="X37" s="660"/>
      <c r="Y37" s="661"/>
      <c r="Z37" s="662">
        <v>3.4</v>
      </c>
      <c r="AA37" s="662"/>
      <c r="AB37" s="662"/>
      <c r="AC37" s="662"/>
      <c r="AD37" s="663" t="s">
        <v>228</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93372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8574</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1873052</v>
      </c>
      <c r="CS37" s="695"/>
      <c r="CT37" s="695"/>
      <c r="CU37" s="695"/>
      <c r="CV37" s="695"/>
      <c r="CW37" s="695"/>
      <c r="CX37" s="695"/>
      <c r="CY37" s="696"/>
      <c r="CZ37" s="664">
        <v>8.6999999999999993</v>
      </c>
      <c r="DA37" s="693"/>
      <c r="DB37" s="693"/>
      <c r="DC37" s="697"/>
      <c r="DD37" s="668">
        <v>1865376</v>
      </c>
      <c r="DE37" s="695"/>
      <c r="DF37" s="695"/>
      <c r="DG37" s="695"/>
      <c r="DH37" s="695"/>
      <c r="DI37" s="695"/>
      <c r="DJ37" s="695"/>
      <c r="DK37" s="696"/>
      <c r="DL37" s="668">
        <v>1589970</v>
      </c>
      <c r="DM37" s="695"/>
      <c r="DN37" s="695"/>
      <c r="DO37" s="695"/>
      <c r="DP37" s="695"/>
      <c r="DQ37" s="695"/>
      <c r="DR37" s="695"/>
      <c r="DS37" s="695"/>
      <c r="DT37" s="695"/>
      <c r="DU37" s="695"/>
      <c r="DV37" s="696"/>
      <c r="DW37" s="664">
        <v>13.7</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22543363</v>
      </c>
      <c r="S38" s="740"/>
      <c r="T38" s="740"/>
      <c r="U38" s="740"/>
      <c r="V38" s="740"/>
      <c r="W38" s="740"/>
      <c r="X38" s="740"/>
      <c r="Y38" s="741"/>
      <c r="Z38" s="742">
        <v>100</v>
      </c>
      <c r="AA38" s="742"/>
      <c r="AB38" s="742"/>
      <c r="AC38" s="742"/>
      <c r="AD38" s="743">
        <v>10861629</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14369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1571920</v>
      </c>
      <c r="CS38" s="660"/>
      <c r="CT38" s="660"/>
      <c r="CU38" s="660"/>
      <c r="CV38" s="660"/>
      <c r="CW38" s="660"/>
      <c r="CX38" s="660"/>
      <c r="CY38" s="661"/>
      <c r="CZ38" s="664">
        <v>7.3</v>
      </c>
      <c r="DA38" s="693"/>
      <c r="DB38" s="693"/>
      <c r="DC38" s="697"/>
      <c r="DD38" s="668">
        <v>1309251</v>
      </c>
      <c r="DE38" s="660"/>
      <c r="DF38" s="660"/>
      <c r="DG38" s="660"/>
      <c r="DH38" s="660"/>
      <c r="DI38" s="660"/>
      <c r="DJ38" s="660"/>
      <c r="DK38" s="661"/>
      <c r="DL38" s="668">
        <v>1247356</v>
      </c>
      <c r="DM38" s="660"/>
      <c r="DN38" s="660"/>
      <c r="DO38" s="660"/>
      <c r="DP38" s="660"/>
      <c r="DQ38" s="660"/>
      <c r="DR38" s="660"/>
      <c r="DS38" s="660"/>
      <c r="DT38" s="660"/>
      <c r="DU38" s="660"/>
      <c r="DV38" s="661"/>
      <c r="DW38" s="664">
        <v>10.7</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228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1245765</v>
      </c>
      <c r="CS39" s="695"/>
      <c r="CT39" s="695"/>
      <c r="CU39" s="695"/>
      <c r="CV39" s="695"/>
      <c r="CW39" s="695"/>
      <c r="CX39" s="695"/>
      <c r="CY39" s="696"/>
      <c r="CZ39" s="664">
        <v>5.8</v>
      </c>
      <c r="DA39" s="693"/>
      <c r="DB39" s="693"/>
      <c r="DC39" s="697"/>
      <c r="DD39" s="668">
        <v>711888</v>
      </c>
      <c r="DE39" s="695"/>
      <c r="DF39" s="695"/>
      <c r="DG39" s="695"/>
      <c r="DH39" s="695"/>
      <c r="DI39" s="695"/>
      <c r="DJ39" s="695"/>
      <c r="DK39" s="696"/>
      <c r="DL39" s="668" t="s">
        <v>259</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412910</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88</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353887</v>
      </c>
      <c r="CS40" s="660"/>
      <c r="CT40" s="660"/>
      <c r="CU40" s="660"/>
      <c r="CV40" s="660"/>
      <c r="CW40" s="660"/>
      <c r="CX40" s="660"/>
      <c r="CY40" s="661"/>
      <c r="CZ40" s="664">
        <v>1.6</v>
      </c>
      <c r="DA40" s="693"/>
      <c r="DB40" s="693"/>
      <c r="DC40" s="697"/>
      <c r="DD40" s="668">
        <v>10187</v>
      </c>
      <c r="DE40" s="660"/>
      <c r="DF40" s="660"/>
      <c r="DG40" s="660"/>
      <c r="DH40" s="660"/>
      <c r="DI40" s="660"/>
      <c r="DJ40" s="660"/>
      <c r="DK40" s="661"/>
      <c r="DL40" s="668" t="s">
        <v>122</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1065638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3738354</v>
      </c>
      <c r="CS42" s="660"/>
      <c r="CT42" s="660"/>
      <c r="CU42" s="660"/>
      <c r="CV42" s="660"/>
      <c r="CW42" s="660"/>
      <c r="CX42" s="660"/>
      <c r="CY42" s="661"/>
      <c r="CZ42" s="664">
        <v>17.399999999999999</v>
      </c>
      <c r="DA42" s="665"/>
      <c r="DB42" s="665"/>
      <c r="DC42" s="760"/>
      <c r="DD42" s="668">
        <v>614050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201446</v>
      </c>
      <c r="CS43" s="695"/>
      <c r="CT43" s="695"/>
      <c r="CU43" s="695"/>
      <c r="CV43" s="695"/>
      <c r="CW43" s="695"/>
      <c r="CX43" s="695"/>
      <c r="CY43" s="696"/>
      <c r="CZ43" s="664">
        <v>0.9</v>
      </c>
      <c r="DA43" s="693"/>
      <c r="DB43" s="693"/>
      <c r="DC43" s="697"/>
      <c r="DD43" s="668">
        <v>201446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3738354</v>
      </c>
      <c r="CS44" s="660"/>
      <c r="CT44" s="660"/>
      <c r="CU44" s="660"/>
      <c r="CV44" s="660"/>
      <c r="CW44" s="660"/>
      <c r="CX44" s="660"/>
      <c r="CY44" s="661"/>
      <c r="CZ44" s="664">
        <v>17.399999999999999</v>
      </c>
      <c r="DA44" s="665"/>
      <c r="DB44" s="665"/>
      <c r="DC44" s="760"/>
      <c r="DD44" s="668">
        <v>614050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1126211</v>
      </c>
      <c r="CS45" s="695"/>
      <c r="CT45" s="695"/>
      <c r="CU45" s="695"/>
      <c r="CV45" s="695"/>
      <c r="CW45" s="695"/>
      <c r="CX45" s="695"/>
      <c r="CY45" s="696"/>
      <c r="CZ45" s="664">
        <v>5.2</v>
      </c>
      <c r="DA45" s="693"/>
      <c r="DB45" s="693"/>
      <c r="DC45" s="697"/>
      <c r="DD45" s="668">
        <v>209400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2611013</v>
      </c>
      <c r="CS46" s="660"/>
      <c r="CT46" s="660"/>
      <c r="CU46" s="660"/>
      <c r="CV46" s="660"/>
      <c r="CW46" s="660"/>
      <c r="CX46" s="660"/>
      <c r="CY46" s="661"/>
      <c r="CZ46" s="664">
        <v>12.1</v>
      </c>
      <c r="DA46" s="665"/>
      <c r="DB46" s="665"/>
      <c r="DC46" s="760"/>
      <c r="DD46" s="668">
        <v>403520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228</v>
      </c>
      <c r="CS47" s="695"/>
      <c r="CT47" s="695"/>
      <c r="CU47" s="695"/>
      <c r="CV47" s="695"/>
      <c r="CW47" s="695"/>
      <c r="CX47" s="695"/>
      <c r="CY47" s="696"/>
      <c r="CZ47" s="664" t="s">
        <v>122</v>
      </c>
      <c r="DA47" s="693"/>
      <c r="DB47" s="693"/>
      <c r="DC47" s="697"/>
      <c r="DD47" s="668" t="s">
        <v>228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21544279</v>
      </c>
      <c r="CS49" s="729"/>
      <c r="CT49" s="729"/>
      <c r="CU49" s="729"/>
      <c r="CV49" s="729"/>
      <c r="CW49" s="729"/>
      <c r="CX49" s="729"/>
      <c r="CY49" s="761"/>
      <c r="CZ49" s="744">
        <v>100</v>
      </c>
      <c r="DA49" s="762"/>
      <c r="DB49" s="762"/>
      <c r="DC49" s="763"/>
      <c r="DD49" s="764">
        <v>13544347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kxo8vBZpJaTylvrbpAF5D8wRIXPhyJZbfBPMSoLe1iaJ1p+RKYmWktCo4dDPGEADaxpqtv8JDjC2gDxzc+EEQ==" saltValue="gx9ZYtuSYpsJfQzjUpVQ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31496062992125984" header="0.39370078740157483"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22231</v>
      </c>
      <c r="R7" s="795"/>
      <c r="S7" s="795"/>
      <c r="T7" s="795"/>
      <c r="U7" s="795"/>
      <c r="V7" s="795">
        <v>21241</v>
      </c>
      <c r="W7" s="795"/>
      <c r="X7" s="795"/>
      <c r="Y7" s="795"/>
      <c r="Z7" s="795"/>
      <c r="AA7" s="795">
        <v>990</v>
      </c>
      <c r="AB7" s="795"/>
      <c r="AC7" s="795"/>
      <c r="AD7" s="795"/>
      <c r="AE7" s="796"/>
      <c r="AF7" s="797">
        <v>883</v>
      </c>
      <c r="AG7" s="798"/>
      <c r="AH7" s="798"/>
      <c r="AI7" s="798"/>
      <c r="AJ7" s="799"/>
      <c r="AK7" s="834">
        <v>1117</v>
      </c>
      <c r="AL7" s="835"/>
      <c r="AM7" s="835"/>
      <c r="AN7" s="835"/>
      <c r="AO7" s="835"/>
      <c r="AP7" s="835">
        <v>20204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6</v>
      </c>
      <c r="CI7" s="832"/>
      <c r="CJ7" s="832"/>
      <c r="CK7" s="832"/>
      <c r="CL7" s="833"/>
      <c r="CM7" s="831">
        <v>723</v>
      </c>
      <c r="CN7" s="832"/>
      <c r="CO7" s="832"/>
      <c r="CP7" s="832"/>
      <c r="CQ7" s="833"/>
      <c r="CR7" s="831" t="s">
        <v>577</v>
      </c>
      <c r="CS7" s="832"/>
      <c r="CT7" s="832"/>
      <c r="CU7" s="832"/>
      <c r="CV7" s="833"/>
      <c r="CW7" s="831" t="s">
        <v>577</v>
      </c>
      <c r="CX7" s="832"/>
      <c r="CY7" s="832"/>
      <c r="CZ7" s="832"/>
      <c r="DA7" s="833"/>
      <c r="DB7" s="831">
        <v>45</v>
      </c>
      <c r="DC7" s="832"/>
      <c r="DD7" s="832"/>
      <c r="DE7" s="832"/>
      <c r="DF7" s="833"/>
      <c r="DG7" s="831" t="s">
        <v>580</v>
      </c>
      <c r="DH7" s="832"/>
      <c r="DI7" s="832"/>
      <c r="DJ7" s="832"/>
      <c r="DK7" s="833"/>
      <c r="DL7" s="831">
        <v>275</v>
      </c>
      <c r="DM7" s="832"/>
      <c r="DN7" s="832"/>
      <c r="DO7" s="832"/>
      <c r="DP7" s="833"/>
      <c r="DQ7" s="831" t="s">
        <v>577</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564</v>
      </c>
      <c r="R8" s="819"/>
      <c r="S8" s="819"/>
      <c r="T8" s="819"/>
      <c r="U8" s="819"/>
      <c r="V8" s="819">
        <v>554</v>
      </c>
      <c r="W8" s="819"/>
      <c r="X8" s="819"/>
      <c r="Y8" s="819"/>
      <c r="Z8" s="819"/>
      <c r="AA8" s="819">
        <v>9</v>
      </c>
      <c r="AB8" s="819"/>
      <c r="AC8" s="819"/>
      <c r="AD8" s="819"/>
      <c r="AE8" s="820"/>
      <c r="AF8" s="821">
        <v>9</v>
      </c>
      <c r="AG8" s="822"/>
      <c r="AH8" s="822"/>
      <c r="AI8" s="822"/>
      <c r="AJ8" s="823"/>
      <c r="AK8" s="824">
        <v>240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22795</v>
      </c>
      <c r="R23" s="854"/>
      <c r="S23" s="854"/>
      <c r="T23" s="854"/>
      <c r="U23" s="854"/>
      <c r="V23" s="854">
        <v>21795</v>
      </c>
      <c r="W23" s="854"/>
      <c r="X23" s="854"/>
      <c r="Y23" s="854"/>
      <c r="Z23" s="854"/>
      <c r="AA23" s="854">
        <v>999</v>
      </c>
      <c r="AB23" s="854"/>
      <c r="AC23" s="854"/>
      <c r="AD23" s="854"/>
      <c r="AE23" s="855"/>
      <c r="AF23" s="856">
        <v>892</v>
      </c>
      <c r="AG23" s="854"/>
      <c r="AH23" s="854"/>
      <c r="AI23" s="854"/>
      <c r="AJ23" s="857"/>
      <c r="AK23" s="858"/>
      <c r="AL23" s="859"/>
      <c r="AM23" s="859"/>
      <c r="AN23" s="859"/>
      <c r="AO23" s="859"/>
      <c r="AP23" s="854">
        <v>20204</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7341</v>
      </c>
      <c r="R28" s="883"/>
      <c r="S28" s="883"/>
      <c r="T28" s="883"/>
      <c r="U28" s="883"/>
      <c r="V28" s="883">
        <v>6917</v>
      </c>
      <c r="W28" s="883"/>
      <c r="X28" s="883"/>
      <c r="Y28" s="883"/>
      <c r="Z28" s="883"/>
      <c r="AA28" s="883">
        <v>424</v>
      </c>
      <c r="AB28" s="883"/>
      <c r="AC28" s="883"/>
      <c r="AD28" s="883"/>
      <c r="AE28" s="884"/>
      <c r="AF28" s="885">
        <v>424</v>
      </c>
      <c r="AG28" s="883"/>
      <c r="AH28" s="883"/>
      <c r="AI28" s="883"/>
      <c r="AJ28" s="886"/>
      <c r="AK28" s="887">
        <v>401</v>
      </c>
      <c r="AL28" s="878"/>
      <c r="AM28" s="878"/>
      <c r="AN28" s="878"/>
      <c r="AO28" s="878"/>
      <c r="AP28" s="878" t="s">
        <v>562</v>
      </c>
      <c r="AQ28" s="878"/>
      <c r="AR28" s="878"/>
      <c r="AS28" s="878"/>
      <c r="AT28" s="878"/>
      <c r="AU28" s="878" t="s">
        <v>561</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3571</v>
      </c>
      <c r="R29" s="819"/>
      <c r="S29" s="819"/>
      <c r="T29" s="819"/>
      <c r="U29" s="819"/>
      <c r="V29" s="819">
        <v>3358</v>
      </c>
      <c r="W29" s="819"/>
      <c r="X29" s="819"/>
      <c r="Y29" s="819"/>
      <c r="Z29" s="819"/>
      <c r="AA29" s="819">
        <v>213</v>
      </c>
      <c r="AB29" s="819"/>
      <c r="AC29" s="819"/>
      <c r="AD29" s="819"/>
      <c r="AE29" s="820"/>
      <c r="AF29" s="821">
        <v>213</v>
      </c>
      <c r="AG29" s="822"/>
      <c r="AH29" s="822"/>
      <c r="AI29" s="822"/>
      <c r="AJ29" s="823"/>
      <c r="AK29" s="890">
        <v>539</v>
      </c>
      <c r="AL29" s="891"/>
      <c r="AM29" s="891"/>
      <c r="AN29" s="891"/>
      <c r="AO29" s="891"/>
      <c r="AP29" s="891" t="s">
        <v>561</v>
      </c>
      <c r="AQ29" s="891"/>
      <c r="AR29" s="891"/>
      <c r="AS29" s="891"/>
      <c r="AT29" s="891"/>
      <c r="AU29" s="891" t="s">
        <v>563</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618</v>
      </c>
      <c r="R30" s="819"/>
      <c r="S30" s="819"/>
      <c r="T30" s="819"/>
      <c r="U30" s="819"/>
      <c r="V30" s="819">
        <v>613</v>
      </c>
      <c r="W30" s="819"/>
      <c r="X30" s="819"/>
      <c r="Y30" s="819"/>
      <c r="Z30" s="819"/>
      <c r="AA30" s="819">
        <v>4</v>
      </c>
      <c r="AB30" s="819"/>
      <c r="AC30" s="819"/>
      <c r="AD30" s="819"/>
      <c r="AE30" s="820"/>
      <c r="AF30" s="821">
        <v>4</v>
      </c>
      <c r="AG30" s="822"/>
      <c r="AH30" s="822"/>
      <c r="AI30" s="822"/>
      <c r="AJ30" s="823"/>
      <c r="AK30" s="890">
        <v>95</v>
      </c>
      <c r="AL30" s="891"/>
      <c r="AM30" s="891"/>
      <c r="AN30" s="891"/>
      <c r="AO30" s="891"/>
      <c r="AP30" s="891" t="s">
        <v>561</v>
      </c>
      <c r="AQ30" s="891"/>
      <c r="AR30" s="891"/>
      <c r="AS30" s="891"/>
      <c r="AT30" s="891"/>
      <c r="AU30" s="891" t="s">
        <v>561</v>
      </c>
      <c r="AV30" s="891"/>
      <c r="AW30" s="891"/>
      <c r="AX30" s="891"/>
      <c r="AY30" s="891"/>
      <c r="AZ30" s="892" t="s">
        <v>561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501</v>
      </c>
      <c r="R31" s="819"/>
      <c r="S31" s="819"/>
      <c r="T31" s="819"/>
      <c r="U31" s="819"/>
      <c r="V31" s="819">
        <v>470</v>
      </c>
      <c r="W31" s="819"/>
      <c r="X31" s="819"/>
      <c r="Y31" s="819"/>
      <c r="Z31" s="819"/>
      <c r="AA31" s="819">
        <v>31</v>
      </c>
      <c r="AB31" s="819"/>
      <c r="AC31" s="819"/>
      <c r="AD31" s="819"/>
      <c r="AE31" s="820"/>
      <c r="AF31" s="821">
        <v>791</v>
      </c>
      <c r="AG31" s="822"/>
      <c r="AH31" s="822"/>
      <c r="AI31" s="822"/>
      <c r="AJ31" s="823"/>
      <c r="AK31" s="890">
        <v>366</v>
      </c>
      <c r="AL31" s="891"/>
      <c r="AM31" s="891"/>
      <c r="AN31" s="891"/>
      <c r="AO31" s="891"/>
      <c r="AP31" s="891">
        <v>809</v>
      </c>
      <c r="AQ31" s="891"/>
      <c r="AR31" s="891"/>
      <c r="AS31" s="891"/>
      <c r="AT31" s="891"/>
      <c r="AU31" s="891">
        <v>304</v>
      </c>
      <c r="AV31" s="891"/>
      <c r="AW31" s="891"/>
      <c r="AX31" s="891"/>
      <c r="AY31" s="891"/>
      <c r="AZ31" s="892" t="s">
        <v>561</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1050</v>
      </c>
      <c r="R32" s="819"/>
      <c r="S32" s="819"/>
      <c r="T32" s="819"/>
      <c r="U32" s="819"/>
      <c r="V32" s="819">
        <v>973</v>
      </c>
      <c r="W32" s="819"/>
      <c r="X32" s="819"/>
      <c r="Y32" s="819"/>
      <c r="Z32" s="819"/>
      <c r="AA32" s="819">
        <v>78</v>
      </c>
      <c r="AB32" s="819"/>
      <c r="AC32" s="819"/>
      <c r="AD32" s="819"/>
      <c r="AE32" s="820"/>
      <c r="AF32" s="821">
        <v>76</v>
      </c>
      <c r="AG32" s="822"/>
      <c r="AH32" s="822"/>
      <c r="AI32" s="822"/>
      <c r="AJ32" s="823"/>
      <c r="AK32" s="890">
        <v>93</v>
      </c>
      <c r="AL32" s="891"/>
      <c r="AM32" s="891"/>
      <c r="AN32" s="891"/>
      <c r="AO32" s="891"/>
      <c r="AP32" s="891">
        <v>2079</v>
      </c>
      <c r="AQ32" s="891"/>
      <c r="AR32" s="891"/>
      <c r="AS32" s="891"/>
      <c r="AT32" s="891"/>
      <c r="AU32" s="891">
        <v>432</v>
      </c>
      <c r="AV32" s="891"/>
      <c r="AW32" s="891"/>
      <c r="AX32" s="891"/>
      <c r="AY32" s="891"/>
      <c r="AZ32" s="892" t="s">
        <v>561</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1508</v>
      </c>
      <c r="AG63" s="902"/>
      <c r="AH63" s="902"/>
      <c r="AI63" s="902"/>
      <c r="AJ63" s="903"/>
      <c r="AK63" s="904"/>
      <c r="AL63" s="899"/>
      <c r="AM63" s="899"/>
      <c r="AN63" s="899"/>
      <c r="AO63" s="899"/>
      <c r="AP63" s="902">
        <v>2888</v>
      </c>
      <c r="AQ63" s="902"/>
      <c r="AR63" s="902"/>
      <c r="AS63" s="902"/>
      <c r="AT63" s="902"/>
      <c r="AU63" s="902">
        <v>736</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405</v>
      </c>
      <c r="AG66" s="873"/>
      <c r="AH66" s="873"/>
      <c r="AI66" s="873"/>
      <c r="AJ66" s="913"/>
      <c r="AK66" s="777" t="s">
        <v>390</v>
      </c>
      <c r="AL66" s="801"/>
      <c r="AM66" s="801"/>
      <c r="AN66" s="801"/>
      <c r="AO66" s="802"/>
      <c r="AP66" s="777" t="s">
        <v>406</v>
      </c>
      <c r="AQ66" s="778"/>
      <c r="AR66" s="778"/>
      <c r="AS66" s="778"/>
      <c r="AT66" s="779"/>
      <c r="AU66" s="777" t="s">
        <v>407</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577</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577</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577</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570</v>
      </c>
      <c r="C74" s="934"/>
      <c r="D74" s="934"/>
      <c r="E74" s="934"/>
      <c r="F74" s="934"/>
      <c r="G74" s="934"/>
      <c r="H74" s="934"/>
      <c r="I74" s="934"/>
      <c r="J74" s="934"/>
      <c r="K74" s="934"/>
      <c r="L74" s="934"/>
      <c r="M74" s="934"/>
      <c r="N74" s="934"/>
      <c r="O74" s="934"/>
      <c r="P74" s="935"/>
      <c r="Q74" s="936">
        <v>209</v>
      </c>
      <c r="R74" s="891"/>
      <c r="S74" s="891"/>
      <c r="T74" s="891"/>
      <c r="U74" s="891"/>
      <c r="V74" s="891">
        <v>190</v>
      </c>
      <c r="W74" s="891"/>
      <c r="X74" s="891"/>
      <c r="Y74" s="891"/>
      <c r="Z74" s="891"/>
      <c r="AA74" s="891">
        <v>19</v>
      </c>
      <c r="AB74" s="891"/>
      <c r="AC74" s="891"/>
      <c r="AD74" s="891"/>
      <c r="AE74" s="891"/>
      <c r="AF74" s="891">
        <v>19</v>
      </c>
      <c r="AG74" s="891"/>
      <c r="AH74" s="891"/>
      <c r="AI74" s="891"/>
      <c r="AJ74" s="891"/>
      <c r="AK74" s="891" t="s">
        <v>577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571</v>
      </c>
      <c r="C75" s="934"/>
      <c r="D75" s="934"/>
      <c r="E75" s="934"/>
      <c r="F75" s="934"/>
      <c r="G75" s="934"/>
      <c r="H75" s="934"/>
      <c r="I75" s="934"/>
      <c r="J75" s="934"/>
      <c r="K75" s="934"/>
      <c r="L75" s="934"/>
      <c r="M75" s="934"/>
      <c r="N75" s="934"/>
      <c r="O75" s="934"/>
      <c r="P75" s="935"/>
      <c r="Q75" s="939">
        <v>3492</v>
      </c>
      <c r="R75" s="940"/>
      <c r="S75" s="940"/>
      <c r="T75" s="940"/>
      <c r="U75" s="890"/>
      <c r="V75" s="941">
        <v>2813</v>
      </c>
      <c r="W75" s="940"/>
      <c r="X75" s="940"/>
      <c r="Y75" s="940"/>
      <c r="Z75" s="890"/>
      <c r="AA75" s="941">
        <v>679</v>
      </c>
      <c r="AB75" s="940"/>
      <c r="AC75" s="940"/>
      <c r="AD75" s="940"/>
      <c r="AE75" s="890"/>
      <c r="AF75" s="941">
        <v>3536</v>
      </c>
      <c r="AG75" s="940"/>
      <c r="AH75" s="940"/>
      <c r="AI75" s="940"/>
      <c r="AJ75" s="890"/>
      <c r="AK75" s="891" t="s">
        <v>577</v>
      </c>
      <c r="AL75" s="891"/>
      <c r="AM75" s="891"/>
      <c r="AN75" s="891"/>
      <c r="AO75" s="891"/>
      <c r="AP75" s="941">
        <v>3304</v>
      </c>
      <c r="AQ75" s="940"/>
      <c r="AR75" s="940"/>
      <c r="AS75" s="940"/>
      <c r="AT75" s="890"/>
      <c r="AU75" s="891">
        <v>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572</v>
      </c>
      <c r="C76" s="934"/>
      <c r="D76" s="934"/>
      <c r="E76" s="934"/>
      <c r="F76" s="934"/>
      <c r="G76" s="934"/>
      <c r="H76" s="934"/>
      <c r="I76" s="934"/>
      <c r="J76" s="934"/>
      <c r="K76" s="934"/>
      <c r="L76" s="934"/>
      <c r="M76" s="934"/>
      <c r="N76" s="934"/>
      <c r="O76" s="934"/>
      <c r="P76" s="935"/>
      <c r="Q76" s="939">
        <v>3526</v>
      </c>
      <c r="R76" s="940"/>
      <c r="S76" s="940"/>
      <c r="T76" s="940"/>
      <c r="U76" s="890"/>
      <c r="V76" s="941">
        <v>3242</v>
      </c>
      <c r="W76" s="940"/>
      <c r="X76" s="940"/>
      <c r="Y76" s="940"/>
      <c r="Z76" s="890"/>
      <c r="AA76" s="941">
        <v>284</v>
      </c>
      <c r="AB76" s="940"/>
      <c r="AC76" s="940"/>
      <c r="AD76" s="940"/>
      <c r="AE76" s="890"/>
      <c r="AF76" s="941">
        <v>273</v>
      </c>
      <c r="AG76" s="940"/>
      <c r="AH76" s="940"/>
      <c r="AI76" s="940"/>
      <c r="AJ76" s="890"/>
      <c r="AK76" s="941" t="s">
        <v>581</v>
      </c>
      <c r="AL76" s="940"/>
      <c r="AM76" s="940"/>
      <c r="AN76" s="940"/>
      <c r="AO76" s="890"/>
      <c r="AP76" s="941">
        <v>1399</v>
      </c>
      <c r="AQ76" s="940"/>
      <c r="AR76" s="940"/>
      <c r="AS76" s="940"/>
      <c r="AT76" s="890"/>
      <c r="AU76" s="941">
        <v>490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573</v>
      </c>
      <c r="C77" s="934"/>
      <c r="D77" s="934"/>
      <c r="E77" s="934"/>
      <c r="F77" s="934"/>
      <c r="G77" s="934"/>
      <c r="H77" s="934"/>
      <c r="I77" s="934"/>
      <c r="J77" s="934"/>
      <c r="K77" s="934"/>
      <c r="L77" s="934"/>
      <c r="M77" s="934"/>
      <c r="N77" s="934"/>
      <c r="O77" s="934"/>
      <c r="P77" s="935"/>
      <c r="Q77" s="939">
        <v>114</v>
      </c>
      <c r="R77" s="940"/>
      <c r="S77" s="940"/>
      <c r="T77" s="940"/>
      <c r="U77" s="890"/>
      <c r="V77" s="941">
        <v>113</v>
      </c>
      <c r="W77" s="940"/>
      <c r="X77" s="940"/>
      <c r="Y77" s="940"/>
      <c r="Z77" s="890"/>
      <c r="AA77" s="941">
        <v>1</v>
      </c>
      <c r="AB77" s="940"/>
      <c r="AC77" s="940"/>
      <c r="AD77" s="940"/>
      <c r="AE77" s="890"/>
      <c r="AF77" s="941">
        <v>2</v>
      </c>
      <c r="AG77" s="940"/>
      <c r="AH77" s="940"/>
      <c r="AI77" s="940"/>
      <c r="AJ77" s="890"/>
      <c r="AK77" s="941" t="s">
        <v>581</v>
      </c>
      <c r="AL77" s="940"/>
      <c r="AM77" s="940"/>
      <c r="AN77" s="940"/>
      <c r="AO77" s="890"/>
      <c r="AP77" s="941">
        <v>32</v>
      </c>
      <c r="AQ77" s="940"/>
      <c r="AR77" s="940"/>
      <c r="AS77" s="940"/>
      <c r="AT77" s="890"/>
      <c r="AU77" s="941">
        <v>13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574</v>
      </c>
      <c r="C78" s="934"/>
      <c r="D78" s="934"/>
      <c r="E78" s="934"/>
      <c r="F78" s="934"/>
      <c r="G78" s="934"/>
      <c r="H78" s="934"/>
      <c r="I78" s="934"/>
      <c r="J78" s="934"/>
      <c r="K78" s="934"/>
      <c r="L78" s="934"/>
      <c r="M78" s="934"/>
      <c r="N78" s="934"/>
      <c r="O78" s="934"/>
      <c r="P78" s="935"/>
      <c r="Q78" s="936">
        <v>3148</v>
      </c>
      <c r="R78" s="891"/>
      <c r="S78" s="891"/>
      <c r="T78" s="891"/>
      <c r="U78" s="891"/>
      <c r="V78" s="891">
        <v>3009</v>
      </c>
      <c r="W78" s="891"/>
      <c r="X78" s="891"/>
      <c r="Y78" s="891"/>
      <c r="Z78" s="891"/>
      <c r="AA78" s="891">
        <v>139</v>
      </c>
      <c r="AB78" s="891"/>
      <c r="AC78" s="891"/>
      <c r="AD78" s="891"/>
      <c r="AE78" s="891"/>
      <c r="AF78" s="891">
        <v>139</v>
      </c>
      <c r="AG78" s="891"/>
      <c r="AH78" s="891"/>
      <c r="AI78" s="891"/>
      <c r="AJ78" s="891"/>
      <c r="AK78" s="891">
        <v>116</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575</v>
      </c>
      <c r="C79" s="934"/>
      <c r="D79" s="934"/>
      <c r="E79" s="934"/>
      <c r="F79" s="934"/>
      <c r="G79" s="934"/>
      <c r="H79" s="934"/>
      <c r="I79" s="934"/>
      <c r="J79" s="934"/>
      <c r="K79" s="934"/>
      <c r="L79" s="934"/>
      <c r="M79" s="934"/>
      <c r="N79" s="934"/>
      <c r="O79" s="934"/>
      <c r="P79" s="935"/>
      <c r="Q79" s="936">
        <v>14</v>
      </c>
      <c r="R79" s="891"/>
      <c r="S79" s="891"/>
      <c r="T79" s="891"/>
      <c r="U79" s="891"/>
      <c r="V79" s="891">
        <v>13</v>
      </c>
      <c r="W79" s="891"/>
      <c r="X79" s="891"/>
      <c r="Y79" s="891"/>
      <c r="Z79" s="891"/>
      <c r="AA79" s="891">
        <v>1</v>
      </c>
      <c r="AB79" s="891"/>
      <c r="AC79" s="891"/>
      <c r="AD79" s="891"/>
      <c r="AE79" s="891"/>
      <c r="AF79" s="891">
        <v>1</v>
      </c>
      <c r="AG79" s="891"/>
      <c r="AH79" s="891"/>
      <c r="AI79" s="891"/>
      <c r="AJ79" s="891"/>
      <c r="AK79" s="891">
        <v>3</v>
      </c>
      <c r="AL79" s="891"/>
      <c r="AM79" s="891"/>
      <c r="AN79" s="891"/>
      <c r="AO79" s="891"/>
      <c r="AP79" s="891" t="s">
        <v>577</v>
      </c>
      <c r="AQ79" s="891"/>
      <c r="AR79" s="891"/>
      <c r="AS79" s="891"/>
      <c r="AT79" s="891"/>
      <c r="AU79" s="891" t="s">
        <v>577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576</v>
      </c>
      <c r="C80" s="934"/>
      <c r="D80" s="934"/>
      <c r="E80" s="934"/>
      <c r="F80" s="934"/>
      <c r="G80" s="934"/>
      <c r="H80" s="934"/>
      <c r="I80" s="934"/>
      <c r="J80" s="934"/>
      <c r="K80" s="934"/>
      <c r="L80" s="934"/>
      <c r="M80" s="934"/>
      <c r="N80" s="934"/>
      <c r="O80" s="934"/>
      <c r="P80" s="935"/>
      <c r="Q80" s="936">
        <v>3361</v>
      </c>
      <c r="R80" s="891"/>
      <c r="S80" s="891"/>
      <c r="T80" s="891"/>
      <c r="U80" s="891"/>
      <c r="V80" s="891">
        <v>3312</v>
      </c>
      <c r="W80" s="891"/>
      <c r="X80" s="891"/>
      <c r="Y80" s="891"/>
      <c r="Z80" s="891"/>
      <c r="AA80" s="891">
        <v>49</v>
      </c>
      <c r="AB80" s="891"/>
      <c r="AC80" s="891"/>
      <c r="AD80" s="891"/>
      <c r="AE80" s="891"/>
      <c r="AF80" s="891">
        <v>45</v>
      </c>
      <c r="AG80" s="891"/>
      <c r="AH80" s="891"/>
      <c r="AI80" s="891"/>
      <c r="AJ80" s="891"/>
      <c r="AK80" s="891" t="s">
        <v>577</v>
      </c>
      <c r="AL80" s="891"/>
      <c r="AM80" s="891"/>
      <c r="AN80" s="891"/>
      <c r="AO80" s="891"/>
      <c r="AP80" s="891">
        <v>2352</v>
      </c>
      <c r="AQ80" s="891"/>
      <c r="AR80" s="891"/>
      <c r="AS80" s="891"/>
      <c r="AT80" s="891"/>
      <c r="AU80" s="891">
        <v>710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14982</v>
      </c>
      <c r="AG88" s="902"/>
      <c r="AH88" s="902"/>
      <c r="AI88" s="902"/>
      <c r="AJ88" s="902"/>
      <c r="AK88" s="899"/>
      <c r="AL88" s="899"/>
      <c r="AM88" s="899"/>
      <c r="AN88" s="899"/>
      <c r="AO88" s="899"/>
      <c r="AP88" s="902">
        <v>7087</v>
      </c>
      <c r="AQ88" s="902"/>
      <c r="AR88" s="902"/>
      <c r="AS88" s="902"/>
      <c r="AT88" s="902"/>
      <c r="AU88" s="902">
        <v>1213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577</v>
      </c>
      <c r="CS102" s="910"/>
      <c r="CT102" s="910"/>
      <c r="CU102" s="910"/>
      <c r="CV102" s="953"/>
      <c r="CW102" s="952" t="s">
        <v>577</v>
      </c>
      <c r="CX102" s="910"/>
      <c r="CY102" s="910"/>
      <c r="CZ102" s="910"/>
      <c r="DA102" s="953"/>
      <c r="DB102" s="952">
        <v>45</v>
      </c>
      <c r="DC102" s="910"/>
      <c r="DD102" s="910"/>
      <c r="DE102" s="910"/>
      <c r="DF102" s="953"/>
      <c r="DG102" s="952" t="s">
        <v>497</v>
      </c>
      <c r="DH102" s="910"/>
      <c r="DI102" s="910"/>
      <c r="DJ102" s="910"/>
      <c r="DK102" s="953"/>
      <c r="DL102" s="952">
        <v>276</v>
      </c>
      <c r="DM102" s="910"/>
      <c r="DN102" s="910"/>
      <c r="DO102" s="910"/>
      <c r="DP102" s="953"/>
      <c r="DQ102" s="952" t="s">
        <v>497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300</v>
      </c>
      <c r="AG109" s="955"/>
      <c r="AH109" s="955"/>
      <c r="AI109" s="955"/>
      <c r="AJ109" s="956"/>
      <c r="AK109" s="954" t="s">
        <v>299</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300</v>
      </c>
      <c r="BW109" s="955"/>
      <c r="BX109" s="955"/>
      <c r="BY109" s="955"/>
      <c r="BZ109" s="956"/>
      <c r="CA109" s="954" t="s">
        <v>299</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300</v>
      </c>
      <c r="DM109" s="955"/>
      <c r="DN109" s="955"/>
      <c r="DO109" s="955"/>
      <c r="DP109" s="956"/>
      <c r="DQ109" s="954" t="s">
        <v>299</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1339947</v>
      </c>
      <c r="AB110" s="962"/>
      <c r="AC110" s="962"/>
      <c r="AD110" s="962"/>
      <c r="AE110" s="963"/>
      <c r="AF110" s="964">
        <v>1414007</v>
      </c>
      <c r="AG110" s="962"/>
      <c r="AH110" s="962"/>
      <c r="AI110" s="962"/>
      <c r="AJ110" s="963"/>
      <c r="AK110" s="964">
        <v>1542277</v>
      </c>
      <c r="AL110" s="962"/>
      <c r="AM110" s="962"/>
      <c r="AN110" s="962"/>
      <c r="AO110" s="963"/>
      <c r="AP110" s="965">
        <v>14.9</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16585379</v>
      </c>
      <c r="BR110" s="997"/>
      <c r="BS110" s="997"/>
      <c r="BT110" s="997"/>
      <c r="BU110" s="997"/>
      <c r="BV110" s="997">
        <v>18391762</v>
      </c>
      <c r="BW110" s="997"/>
      <c r="BX110" s="997"/>
      <c r="BY110" s="997"/>
      <c r="BZ110" s="997"/>
      <c r="CA110" s="997">
        <v>20203792</v>
      </c>
      <c r="CB110" s="997"/>
      <c r="CC110" s="997"/>
      <c r="CD110" s="997"/>
      <c r="CE110" s="997"/>
      <c r="CF110" s="1011">
        <v>195.1</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v>2935153</v>
      </c>
      <c r="DM110" s="997"/>
      <c r="DN110" s="997"/>
      <c r="DO110" s="997"/>
      <c r="DP110" s="997"/>
      <c r="DQ110" s="997">
        <v>37044</v>
      </c>
      <c r="DR110" s="997"/>
      <c r="DS110" s="997"/>
      <c r="DT110" s="997"/>
      <c r="DU110" s="997"/>
      <c r="DV110" s="998">
        <v>0.4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1028537</v>
      </c>
      <c r="BR111" s="990"/>
      <c r="BS111" s="990"/>
      <c r="BT111" s="990"/>
      <c r="BU111" s="990"/>
      <c r="BV111" s="990">
        <v>3840568</v>
      </c>
      <c r="BW111" s="990"/>
      <c r="BX111" s="990"/>
      <c r="BY111" s="990"/>
      <c r="BZ111" s="990"/>
      <c r="CA111" s="990">
        <v>1309971</v>
      </c>
      <c r="CB111" s="990"/>
      <c r="CC111" s="990"/>
      <c r="CD111" s="990"/>
      <c r="CE111" s="990"/>
      <c r="CF111" s="984">
        <v>12.7</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1019377</v>
      </c>
      <c r="DH111" s="990"/>
      <c r="DI111" s="990"/>
      <c r="DJ111" s="990"/>
      <c r="DK111" s="990"/>
      <c r="DL111" s="990">
        <v>868351</v>
      </c>
      <c r="DM111" s="990"/>
      <c r="DN111" s="990"/>
      <c r="DO111" s="990"/>
      <c r="DP111" s="990"/>
      <c r="DQ111" s="990">
        <v>721194</v>
      </c>
      <c r="DR111" s="990"/>
      <c r="DS111" s="990"/>
      <c r="DT111" s="990"/>
      <c r="DU111" s="990"/>
      <c r="DV111" s="991">
        <v>7</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424</v>
      </c>
      <c r="AG112" s="1029"/>
      <c r="AH112" s="1029"/>
      <c r="AI112" s="1029"/>
      <c r="AJ112" s="1030"/>
      <c r="AK112" s="1031" t="s">
        <v>424</v>
      </c>
      <c r="AL112" s="1029"/>
      <c r="AM112" s="1029"/>
      <c r="AN112" s="1029"/>
      <c r="AO112" s="1030"/>
      <c r="AP112" s="1032" t="s">
        <v>424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792583</v>
      </c>
      <c r="BR112" s="990"/>
      <c r="BS112" s="990"/>
      <c r="BT112" s="990"/>
      <c r="BU112" s="990"/>
      <c r="BV112" s="990">
        <v>879174</v>
      </c>
      <c r="BW112" s="990"/>
      <c r="BX112" s="990"/>
      <c r="BY112" s="990"/>
      <c r="BZ112" s="990"/>
      <c r="CA112" s="990">
        <v>736466</v>
      </c>
      <c r="CB112" s="990"/>
      <c r="CC112" s="990"/>
      <c r="CD112" s="990"/>
      <c r="CE112" s="990"/>
      <c r="CF112" s="984">
        <v>7.1</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432</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45164</v>
      </c>
      <c r="AB113" s="1004"/>
      <c r="AC113" s="1004"/>
      <c r="AD113" s="1004"/>
      <c r="AE113" s="1005"/>
      <c r="AF113" s="1006">
        <v>76242</v>
      </c>
      <c r="AG113" s="1004"/>
      <c r="AH113" s="1004"/>
      <c r="AI113" s="1004"/>
      <c r="AJ113" s="1005"/>
      <c r="AK113" s="1006">
        <v>66106</v>
      </c>
      <c r="AL113" s="1004"/>
      <c r="AM113" s="1004"/>
      <c r="AN113" s="1004"/>
      <c r="AO113" s="1005"/>
      <c r="AP113" s="1007">
        <v>0.6</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457328</v>
      </c>
      <c r="BR113" s="990"/>
      <c r="BS113" s="990"/>
      <c r="BT113" s="990"/>
      <c r="BU113" s="990"/>
      <c r="BV113" s="990">
        <v>876000</v>
      </c>
      <c r="BW113" s="990"/>
      <c r="BX113" s="990"/>
      <c r="BY113" s="990"/>
      <c r="BZ113" s="990"/>
      <c r="CA113" s="990">
        <v>1212726</v>
      </c>
      <c r="CB113" s="990"/>
      <c r="CC113" s="990"/>
      <c r="CD113" s="990"/>
      <c r="CE113" s="990"/>
      <c r="CF113" s="984">
        <v>11.7</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9160</v>
      </c>
      <c r="DH113" s="1029"/>
      <c r="DI113" s="1029"/>
      <c r="DJ113" s="1029"/>
      <c r="DK113" s="1030"/>
      <c r="DL113" s="1031">
        <v>8243</v>
      </c>
      <c r="DM113" s="1029"/>
      <c r="DN113" s="1029"/>
      <c r="DO113" s="1029"/>
      <c r="DP113" s="1030"/>
      <c r="DQ113" s="1031">
        <v>7327</v>
      </c>
      <c r="DR113" s="1029"/>
      <c r="DS113" s="1029"/>
      <c r="DT113" s="1029"/>
      <c r="DU113" s="1030"/>
      <c r="DV113" s="1032">
        <v>0.1</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153870</v>
      </c>
      <c r="AB114" s="1029"/>
      <c r="AC114" s="1029"/>
      <c r="AD114" s="1029"/>
      <c r="AE114" s="1030"/>
      <c r="AF114" s="1031">
        <v>131580</v>
      </c>
      <c r="AG114" s="1029"/>
      <c r="AH114" s="1029"/>
      <c r="AI114" s="1029"/>
      <c r="AJ114" s="1030"/>
      <c r="AK114" s="1031">
        <v>102996</v>
      </c>
      <c r="AL114" s="1029"/>
      <c r="AM114" s="1029"/>
      <c r="AN114" s="1029"/>
      <c r="AO114" s="1030"/>
      <c r="AP114" s="1032">
        <v>1</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554875</v>
      </c>
      <c r="BR114" s="990"/>
      <c r="BS114" s="990"/>
      <c r="BT114" s="990"/>
      <c r="BU114" s="990"/>
      <c r="BV114" s="990">
        <v>874185</v>
      </c>
      <c r="BW114" s="990"/>
      <c r="BX114" s="990"/>
      <c r="BY114" s="990"/>
      <c r="BZ114" s="990"/>
      <c r="CA114" s="990">
        <v>591877</v>
      </c>
      <c r="CB114" s="990"/>
      <c r="CC114" s="990"/>
      <c r="CD114" s="990"/>
      <c r="CE114" s="990"/>
      <c r="CF114" s="984">
        <v>5.7</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122</v>
      </c>
      <c r="DM114" s="1029"/>
      <c r="DN114" s="1029"/>
      <c r="DO114" s="1029"/>
      <c r="DP114" s="1030"/>
      <c r="DQ114" s="1031" t="s">
        <v>424</v>
      </c>
      <c r="DR114" s="1029"/>
      <c r="DS114" s="1029"/>
      <c r="DT114" s="1029"/>
      <c r="DU114" s="1030"/>
      <c r="DV114" s="1032" t="s">
        <v>424</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154859</v>
      </c>
      <c r="AB115" s="1004"/>
      <c r="AC115" s="1004"/>
      <c r="AD115" s="1004"/>
      <c r="AE115" s="1005"/>
      <c r="AF115" s="1006">
        <v>151937</v>
      </c>
      <c r="AG115" s="1004"/>
      <c r="AH115" s="1004"/>
      <c r="AI115" s="1004"/>
      <c r="AJ115" s="1005"/>
      <c r="AK115" s="1006">
        <v>152074</v>
      </c>
      <c r="AL115" s="1004"/>
      <c r="AM115" s="1004"/>
      <c r="AN115" s="1004"/>
      <c r="AO115" s="1005"/>
      <c r="AP115" s="1007">
        <v>1.5</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v>28821</v>
      </c>
      <c r="BW115" s="990"/>
      <c r="BX115" s="990"/>
      <c r="BY115" s="990"/>
      <c r="BZ115" s="990"/>
      <c r="CA115" s="990">
        <v>275106</v>
      </c>
      <c r="CB115" s="990"/>
      <c r="CC115" s="990"/>
      <c r="CD115" s="990"/>
      <c r="CE115" s="990"/>
      <c r="CF115" s="984">
        <v>2.7</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v>28821</v>
      </c>
      <c r="DM115" s="1029"/>
      <c r="DN115" s="1029"/>
      <c r="DO115" s="1029"/>
      <c r="DP115" s="1030"/>
      <c r="DQ115" s="1031">
        <v>544406</v>
      </c>
      <c r="DR115" s="1029"/>
      <c r="DS115" s="1029"/>
      <c r="DT115" s="1029"/>
      <c r="DU115" s="1030"/>
      <c r="DV115" s="1032">
        <v>5.3</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432</v>
      </c>
      <c r="AG116" s="1029"/>
      <c r="AH116" s="1029"/>
      <c r="AI116" s="1029"/>
      <c r="AJ116" s="1030"/>
      <c r="AK116" s="1031" t="s">
        <v>424</v>
      </c>
      <c r="AL116" s="1029"/>
      <c r="AM116" s="1029"/>
      <c r="AN116" s="1029"/>
      <c r="AO116" s="1030"/>
      <c r="AP116" s="1032" t="s">
        <v>424</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424</v>
      </c>
      <c r="BW116" s="990"/>
      <c r="BX116" s="990"/>
      <c r="BY116" s="990"/>
      <c r="BZ116" s="990"/>
      <c r="CA116" s="990" t="s">
        <v>424</v>
      </c>
      <c r="CB116" s="990"/>
      <c r="CC116" s="990"/>
      <c r="CD116" s="990"/>
      <c r="CE116" s="990"/>
      <c r="CF116" s="984" t="s">
        <v>424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432</v>
      </c>
      <c r="DM116" s="1029"/>
      <c r="DN116" s="1029"/>
      <c r="DO116" s="1029"/>
      <c r="DP116" s="1030"/>
      <c r="DQ116" s="1031" t="s">
        <v>424</v>
      </c>
      <c r="DR116" s="1029"/>
      <c r="DS116" s="1029"/>
      <c r="DT116" s="1029"/>
      <c r="DU116" s="1030"/>
      <c r="DV116" s="1032" t="s">
        <v>122</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1693840</v>
      </c>
      <c r="AB117" s="1047"/>
      <c r="AC117" s="1047"/>
      <c r="AD117" s="1047"/>
      <c r="AE117" s="1048"/>
      <c r="AF117" s="1049">
        <v>1773766</v>
      </c>
      <c r="AG117" s="1047"/>
      <c r="AH117" s="1047"/>
      <c r="AI117" s="1047"/>
      <c r="AJ117" s="1048"/>
      <c r="AK117" s="1049">
        <v>1863453</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424</v>
      </c>
      <c r="BW117" s="990"/>
      <c r="BX117" s="990"/>
      <c r="BY117" s="990"/>
      <c r="BZ117" s="990"/>
      <c r="CA117" s="990" t="s">
        <v>122</v>
      </c>
      <c r="CB117" s="990"/>
      <c r="CC117" s="990"/>
      <c r="CD117" s="990"/>
      <c r="CE117" s="990"/>
      <c r="CF117" s="984" t="s">
        <v>122</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424</v>
      </c>
      <c r="DH117" s="1029"/>
      <c r="DI117" s="1029"/>
      <c r="DJ117" s="1029"/>
      <c r="DK117" s="1030"/>
      <c r="DL117" s="1031" t="s">
        <v>432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300</v>
      </c>
      <c r="AG118" s="955"/>
      <c r="AH118" s="955"/>
      <c r="AI118" s="955"/>
      <c r="AJ118" s="956"/>
      <c r="AK118" s="954" t="s">
        <v>299</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432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450</v>
      </c>
      <c r="BP119" s="1076"/>
      <c r="BQ119" s="1067">
        <v>19418702</v>
      </c>
      <c r="BR119" s="1068"/>
      <c r="BS119" s="1068"/>
      <c r="BT119" s="1068"/>
      <c r="BU119" s="1068"/>
      <c r="BV119" s="1068">
        <v>24890510</v>
      </c>
      <c r="BW119" s="1068"/>
      <c r="BX119" s="1068"/>
      <c r="BY119" s="1068"/>
      <c r="BZ119" s="1068"/>
      <c r="CA119" s="1068">
        <v>24329938</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153943</v>
      </c>
      <c r="AB120" s="1029"/>
      <c r="AC120" s="1029"/>
      <c r="AD120" s="1029"/>
      <c r="AE120" s="1030"/>
      <c r="AF120" s="1031">
        <v>151021</v>
      </c>
      <c r="AG120" s="1029"/>
      <c r="AH120" s="1029"/>
      <c r="AI120" s="1029"/>
      <c r="AJ120" s="1030"/>
      <c r="AK120" s="1031">
        <v>151158</v>
      </c>
      <c r="AL120" s="1029"/>
      <c r="AM120" s="1029"/>
      <c r="AN120" s="1029"/>
      <c r="AO120" s="1030"/>
      <c r="AP120" s="1032">
        <v>1.5</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4166040</v>
      </c>
      <c r="BR120" s="997"/>
      <c r="BS120" s="997"/>
      <c r="BT120" s="997"/>
      <c r="BU120" s="997"/>
      <c r="BV120" s="997">
        <v>4777042</v>
      </c>
      <c r="BW120" s="997"/>
      <c r="BX120" s="997"/>
      <c r="BY120" s="997"/>
      <c r="BZ120" s="997"/>
      <c r="CA120" s="997">
        <v>5001201</v>
      </c>
      <c r="CB120" s="997"/>
      <c r="CC120" s="997"/>
      <c r="CD120" s="997"/>
      <c r="CE120" s="997"/>
      <c r="CF120" s="1011">
        <v>48.3</v>
      </c>
      <c r="CG120" s="1012"/>
      <c r="CH120" s="1012"/>
      <c r="CI120" s="1012"/>
      <c r="CJ120" s="1012"/>
      <c r="CK120" s="1077" t="s">
        <v>454</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427103</v>
      </c>
      <c r="DH120" s="997"/>
      <c r="DI120" s="997"/>
      <c r="DJ120" s="997"/>
      <c r="DK120" s="997"/>
      <c r="DL120" s="997">
        <v>449836</v>
      </c>
      <c r="DM120" s="997"/>
      <c r="DN120" s="997"/>
      <c r="DO120" s="997"/>
      <c r="DP120" s="997"/>
      <c r="DQ120" s="997">
        <v>432419</v>
      </c>
      <c r="DR120" s="997"/>
      <c r="DS120" s="997"/>
      <c r="DT120" s="997"/>
      <c r="DU120" s="997"/>
      <c r="DV120" s="998">
        <v>4.2</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916</v>
      </c>
      <c r="AB121" s="1029"/>
      <c r="AC121" s="1029"/>
      <c r="AD121" s="1029"/>
      <c r="AE121" s="1030"/>
      <c r="AF121" s="1031">
        <v>916</v>
      </c>
      <c r="AG121" s="1029"/>
      <c r="AH121" s="1029"/>
      <c r="AI121" s="1029"/>
      <c r="AJ121" s="1030"/>
      <c r="AK121" s="1031">
        <v>916</v>
      </c>
      <c r="AL121" s="1029"/>
      <c r="AM121" s="1029"/>
      <c r="AN121" s="1029"/>
      <c r="AO121" s="1030"/>
      <c r="AP121" s="1032">
        <v>0</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3121080</v>
      </c>
      <c r="BR121" s="990"/>
      <c r="BS121" s="990"/>
      <c r="BT121" s="990"/>
      <c r="BU121" s="990"/>
      <c r="BV121" s="990">
        <v>3851430</v>
      </c>
      <c r="BW121" s="990"/>
      <c r="BX121" s="990"/>
      <c r="BY121" s="990"/>
      <c r="BZ121" s="990"/>
      <c r="CA121" s="990">
        <v>3725720</v>
      </c>
      <c r="CB121" s="990"/>
      <c r="CC121" s="990"/>
      <c r="CD121" s="990"/>
      <c r="CE121" s="990"/>
      <c r="CF121" s="984">
        <v>36</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365480</v>
      </c>
      <c r="DH121" s="990"/>
      <c r="DI121" s="990"/>
      <c r="DJ121" s="990"/>
      <c r="DK121" s="990"/>
      <c r="DL121" s="990">
        <v>429338</v>
      </c>
      <c r="DM121" s="990"/>
      <c r="DN121" s="990"/>
      <c r="DO121" s="990"/>
      <c r="DP121" s="990"/>
      <c r="DQ121" s="990">
        <v>304047</v>
      </c>
      <c r="DR121" s="990"/>
      <c r="DS121" s="990"/>
      <c r="DT121" s="990"/>
      <c r="DU121" s="990"/>
      <c r="DV121" s="991">
        <v>2.9</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13880481</v>
      </c>
      <c r="BR122" s="1068"/>
      <c r="BS122" s="1068"/>
      <c r="BT122" s="1068"/>
      <c r="BU122" s="1068"/>
      <c r="BV122" s="1068">
        <v>13893434</v>
      </c>
      <c r="BW122" s="1068"/>
      <c r="BX122" s="1068"/>
      <c r="BY122" s="1068"/>
      <c r="BZ122" s="1068"/>
      <c r="CA122" s="1068">
        <v>14016629</v>
      </c>
      <c r="CB122" s="1068"/>
      <c r="CC122" s="1068"/>
      <c r="CD122" s="1068"/>
      <c r="CE122" s="1068"/>
      <c r="CF122" s="1088">
        <v>135.4</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424</v>
      </c>
      <c r="DR122" s="990"/>
      <c r="DS122" s="990"/>
      <c r="DT122" s="990"/>
      <c r="DU122" s="990"/>
      <c r="DV122" s="991" t="s">
        <v>424</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424</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459</v>
      </c>
      <c r="BP123" s="1076"/>
      <c r="BQ123" s="1135">
        <v>21167601</v>
      </c>
      <c r="BR123" s="1136"/>
      <c r="BS123" s="1136"/>
      <c r="BT123" s="1136"/>
      <c r="BU123" s="1136"/>
      <c r="BV123" s="1136">
        <v>22521906</v>
      </c>
      <c r="BW123" s="1136"/>
      <c r="BX123" s="1136"/>
      <c r="BY123" s="1136"/>
      <c r="BZ123" s="1136"/>
      <c r="CA123" s="1136">
        <v>22743550</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424</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v>23</v>
      </c>
      <c r="BW124" s="1098"/>
      <c r="BX124" s="1098"/>
      <c r="BY124" s="1098"/>
      <c r="BZ124" s="1098"/>
      <c r="CA124" s="1098">
        <v>15.3</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v>28821</v>
      </c>
      <c r="DM126" s="990"/>
      <c r="DN126" s="990"/>
      <c r="DO126" s="990"/>
      <c r="DP126" s="990"/>
      <c r="DQ126" s="990">
        <v>275106</v>
      </c>
      <c r="DR126" s="990"/>
      <c r="DS126" s="990"/>
      <c r="DT126" s="990"/>
      <c r="DU126" s="990"/>
      <c r="DV126" s="991">
        <v>2.7</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546607</v>
      </c>
      <c r="AB128" s="1118"/>
      <c r="AC128" s="1118"/>
      <c r="AD128" s="1118"/>
      <c r="AE128" s="1119"/>
      <c r="AF128" s="1120">
        <v>557638</v>
      </c>
      <c r="AG128" s="1118"/>
      <c r="AH128" s="1118"/>
      <c r="AI128" s="1118"/>
      <c r="AJ128" s="1119"/>
      <c r="AK128" s="1120">
        <v>558169</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122</v>
      </c>
      <c r="BG128" s="1125"/>
      <c r="BH128" s="1125"/>
      <c r="BI128" s="1125"/>
      <c r="BJ128" s="1125"/>
      <c r="BK128" s="1125"/>
      <c r="BL128" s="1126"/>
      <c r="BM128" s="1124">
        <v>13.12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11386048</v>
      </c>
      <c r="AB129" s="1029"/>
      <c r="AC129" s="1029"/>
      <c r="AD129" s="1029"/>
      <c r="AE129" s="1030"/>
      <c r="AF129" s="1031">
        <v>11390023</v>
      </c>
      <c r="AG129" s="1029"/>
      <c r="AH129" s="1029"/>
      <c r="AI129" s="1029"/>
      <c r="AJ129" s="1030"/>
      <c r="AK129" s="1031">
        <v>11470040</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122</v>
      </c>
      <c r="BG129" s="1139"/>
      <c r="BH129" s="1139"/>
      <c r="BI129" s="1139"/>
      <c r="BJ129" s="1139"/>
      <c r="BK129" s="1139"/>
      <c r="BL129" s="1140"/>
      <c r="BM129" s="1138">
        <v>18.12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1099918</v>
      </c>
      <c r="AB130" s="1029"/>
      <c r="AC130" s="1029"/>
      <c r="AD130" s="1029"/>
      <c r="AE130" s="1030"/>
      <c r="AF130" s="1031">
        <v>1100837</v>
      </c>
      <c r="AG130" s="1029"/>
      <c r="AH130" s="1029"/>
      <c r="AI130" s="1029"/>
      <c r="AJ130" s="1030"/>
      <c r="AK130" s="1031">
        <v>1114794</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1.1000000000000001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10286130</v>
      </c>
      <c r="AB131" s="1054"/>
      <c r="AC131" s="1054"/>
      <c r="AD131" s="1054"/>
      <c r="AE131" s="1055"/>
      <c r="AF131" s="1053">
        <v>10289186</v>
      </c>
      <c r="AG131" s="1054"/>
      <c r="AH131" s="1054"/>
      <c r="AI131" s="1054"/>
      <c r="AJ131" s="1055"/>
      <c r="AK131" s="1053">
        <v>10355246</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15.3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0.45998835300000002</v>
      </c>
      <c r="AB132" s="1170"/>
      <c r="AC132" s="1170"/>
      <c r="AD132" s="1170"/>
      <c r="AE132" s="1171"/>
      <c r="AF132" s="1172">
        <v>1.12050652</v>
      </c>
      <c r="AG132" s="1170"/>
      <c r="AH132" s="1170"/>
      <c r="AI132" s="1170"/>
      <c r="AJ132" s="1171"/>
      <c r="AK132" s="1172">
        <v>1.839550697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2</v>
      </c>
      <c r="AB133" s="1153"/>
      <c r="AC133" s="1153"/>
      <c r="AD133" s="1153"/>
      <c r="AE133" s="1154"/>
      <c r="AF133" s="1152">
        <v>1.1000000000000001</v>
      </c>
      <c r="AG133" s="1153"/>
      <c r="AH133" s="1153"/>
      <c r="AI133" s="1153"/>
      <c r="AJ133" s="1154"/>
      <c r="AK133" s="1152">
        <v>1.1000000000000001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rZHmbp4gKX+d/tDY9ci7xIjhBSS2zwL6lfmSQ9et923A0Ylgr8Uy8CTLmTDyJG+67h2kW6kp7ZulTI0Xj5txg==" saltValue="W1aqtboLqDjG2sfD3nxN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31496062992125984" header="0.39370078740157483"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showRowColHeader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QHBHubonKmsExwz5R96/NmUpG2TYkLGzVtZ/v1ivOEi4HcUnDVZPr27uomYOrE6r/OZa9SXmUuSuLVlVBoh9w==" saltValue="yrNHVDgIFTPqoJPfh/B5Mg==" spinCount="100000" sheet="1" objects="1" scenarios="1"/>
  <dataConsolidate/>
  <phoneticPr fontId="2"/>
  <printOptions horizontalCentered="1" verticalCentered="1"/>
  <pageMargins left="0" right="0" top="0.19685039370078741" bottom="0.31496062992125984"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showRowColHeaders="0" zoomScaleNormal="100"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r4jzlhsyzUoHOwAR9vwvN6D4HYHBwTN5wUYOq8sm3nZ5aDI5F9/lFV7UwAwSINii0nkbc9G5c0mySHng8HHDA==" saltValue="q6NCHWzQJzS9HNz2e03odg==" spinCount="100000" sheet="1" objects="1" scenarios="1"/>
  <dataConsolidate/>
  <phoneticPr fontId="2"/>
  <printOptions horizontalCentered="1" verticalCentered="1"/>
  <pageMargins left="0" right="0" top="0.19685039370078741" bottom="0.31496062992125984" header="0.39370078740157483"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3236766</v>
      </c>
      <c r="AP9" s="292">
        <v>50741</v>
      </c>
      <c r="AQ9" s="293">
        <v>57316</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185558</v>
      </c>
      <c r="AP10" s="295">
        <v>2909</v>
      </c>
      <c r="AQ10" s="296">
        <v>3762</v>
      </c>
      <c r="AR10" s="297">
        <v>-22.7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924412</v>
      </c>
      <c r="AP11" s="295">
        <v>14491</v>
      </c>
      <c r="AQ11" s="296">
        <v>6408</v>
      </c>
      <c r="AR11" s="297">
        <v>126.1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891</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v>7148</v>
      </c>
      <c r="AP13" s="295">
        <v>112</v>
      </c>
      <c r="AQ13" s="296">
        <v>1</v>
      </c>
      <c r="AR13" s="297">
        <v>11100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155897</v>
      </c>
      <c r="AP14" s="295">
        <v>2444</v>
      </c>
      <c r="AQ14" s="296">
        <v>2694</v>
      </c>
      <c r="AR14" s="297">
        <v>-9.3000000000000007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201446</v>
      </c>
      <c r="AP15" s="295">
        <v>3158</v>
      </c>
      <c r="AQ15" s="296">
        <v>1362</v>
      </c>
      <c r="AR15" s="297">
        <v>131.9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-249966</v>
      </c>
      <c r="AP16" s="295">
        <v>-3919</v>
      </c>
      <c r="AQ16" s="296">
        <v>-4530</v>
      </c>
      <c r="AR16" s="297">
        <v>-13.5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4461261</v>
      </c>
      <c r="AP17" s="295">
        <v>69937</v>
      </c>
      <c r="AQ17" s="296">
        <v>67903</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5.85</v>
      </c>
      <c r="AP21" s="308">
        <v>6.2</v>
      </c>
      <c r="AQ21" s="309">
        <v>-0.35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101.2</v>
      </c>
      <c r="AP22" s="313">
        <v>98.7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1542277</v>
      </c>
      <c r="AP32" s="322">
        <v>24177</v>
      </c>
      <c r="AQ32" s="323">
        <v>34720</v>
      </c>
      <c r="AR32" s="324">
        <v>-30.4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v>1</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22</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66106</v>
      </c>
      <c r="AP35" s="322">
        <v>1036</v>
      </c>
      <c r="AQ35" s="323">
        <v>9232</v>
      </c>
      <c r="AR35" s="324">
        <v>-88.8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102996</v>
      </c>
      <c r="AP36" s="322">
        <v>1615</v>
      </c>
      <c r="AQ36" s="323">
        <v>2017</v>
      </c>
      <c r="AR36" s="324">
        <v>-19.899999999999999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152074</v>
      </c>
      <c r="AP37" s="322">
        <v>2384</v>
      </c>
      <c r="AQ37" s="323">
        <v>1146</v>
      </c>
      <c r="AR37" s="324">
        <v>108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-558169</v>
      </c>
      <c r="AP39" s="322">
        <v>-8750</v>
      </c>
      <c r="AQ39" s="323">
        <v>-6713</v>
      </c>
      <c r="AR39" s="324">
        <v>30.3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-1114794</v>
      </c>
      <c r="AP40" s="322">
        <v>-17476</v>
      </c>
      <c r="AQ40" s="323">
        <v>-28519</v>
      </c>
      <c r="AR40" s="324">
        <v>-38.700000000000003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190490</v>
      </c>
      <c r="AP41" s="322">
        <v>2986</v>
      </c>
      <c r="AQ41" s="323">
        <v>11906</v>
      </c>
      <c r="AR41" s="324">
        <v>-74.900000000000006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1705594</v>
      </c>
      <c r="AN51" s="344">
        <v>27282</v>
      </c>
      <c r="AO51" s="345">
        <v>-15.3</v>
      </c>
      <c r="AP51" s="346">
        <v>63956</v>
      </c>
      <c r="AQ51" s="347">
        <v>25.7</v>
      </c>
      <c r="AR51" s="348">
        <v>-41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864637</v>
      </c>
      <c r="AN52" s="352">
        <v>13830</v>
      </c>
      <c r="AO52" s="353">
        <v>8.1999999999999993</v>
      </c>
      <c r="AP52" s="354">
        <v>29239</v>
      </c>
      <c r="AQ52" s="355">
        <v>8.8000000000000007</v>
      </c>
      <c r="AR52" s="356">
        <v>-0.6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2275905</v>
      </c>
      <c r="AN53" s="344">
        <v>36263</v>
      </c>
      <c r="AO53" s="345">
        <v>32.9</v>
      </c>
      <c r="AP53" s="346">
        <v>66255</v>
      </c>
      <c r="AQ53" s="347">
        <v>3.6</v>
      </c>
      <c r="AR53" s="348">
        <v>29.3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1391701</v>
      </c>
      <c r="AN54" s="352">
        <v>22175</v>
      </c>
      <c r="AO54" s="353">
        <v>60.3</v>
      </c>
      <c r="AP54" s="354">
        <v>31822</v>
      </c>
      <c r="AQ54" s="355">
        <v>8.8000000000000007</v>
      </c>
      <c r="AR54" s="356">
        <v>51.5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3990086</v>
      </c>
      <c r="AN55" s="344">
        <v>63165</v>
      </c>
      <c r="AO55" s="345">
        <v>74.2</v>
      </c>
      <c r="AP55" s="346">
        <v>47278</v>
      </c>
      <c r="AQ55" s="347">
        <v>-28.6</v>
      </c>
      <c r="AR55" s="348">
        <v>102.8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2721555</v>
      </c>
      <c r="AN56" s="352">
        <v>43084</v>
      </c>
      <c r="AO56" s="353">
        <v>94.3</v>
      </c>
      <c r="AP56" s="354">
        <v>24096</v>
      </c>
      <c r="AQ56" s="355">
        <v>-24.3</v>
      </c>
      <c r="AR56" s="356">
        <v>118.6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3427347</v>
      </c>
      <c r="AN57" s="344">
        <v>54106</v>
      </c>
      <c r="AO57" s="345">
        <v>-14.3</v>
      </c>
      <c r="AP57" s="346">
        <v>44504</v>
      </c>
      <c r="AQ57" s="347">
        <v>-5.9</v>
      </c>
      <c r="AR57" s="348">
        <v>-8.4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2963415</v>
      </c>
      <c r="AN58" s="352">
        <v>46782</v>
      </c>
      <c r="AO58" s="353">
        <v>8.6</v>
      </c>
      <c r="AP58" s="354">
        <v>25876</v>
      </c>
      <c r="AQ58" s="355">
        <v>7.4</v>
      </c>
      <c r="AR58" s="356">
        <v>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3738354</v>
      </c>
      <c r="AN59" s="344">
        <v>58604</v>
      </c>
      <c r="AO59" s="345">
        <v>8.3000000000000007</v>
      </c>
      <c r="AP59" s="346">
        <v>47820</v>
      </c>
      <c r="AQ59" s="347">
        <v>7.5</v>
      </c>
      <c r="AR59" s="348">
        <v>0.8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2611013</v>
      </c>
      <c r="AN60" s="352">
        <v>40931</v>
      </c>
      <c r="AO60" s="353">
        <v>-12.5</v>
      </c>
      <c r="AP60" s="354">
        <v>25855</v>
      </c>
      <c r="AQ60" s="355">
        <v>-0.1</v>
      </c>
      <c r="AR60" s="356">
        <v>-12.4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3027457</v>
      </c>
      <c r="AN61" s="359">
        <v>47884</v>
      </c>
      <c r="AO61" s="360">
        <v>17.2</v>
      </c>
      <c r="AP61" s="361">
        <v>53963</v>
      </c>
      <c r="AQ61" s="362">
        <v>0.5</v>
      </c>
      <c r="AR61" s="348">
        <v>16.7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2110464</v>
      </c>
      <c r="AN62" s="352">
        <v>33360</v>
      </c>
      <c r="AO62" s="353">
        <v>31.8</v>
      </c>
      <c r="AP62" s="354">
        <v>27378</v>
      </c>
      <c r="AQ62" s="355">
        <v>0.1</v>
      </c>
      <c r="AR62" s="356">
        <v>31.7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4FwGGtyGriDcq0DuUBQHMfXm03vVQmlHr3xFzZXN51ZlOW2tNPSKdV8vq5YfroVxQvcnkWeVJWLWprVRHYXqw==" saltValue="90iqNdKGRHU5kdmiP39Q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31496062992125984" header="0.39370078740157483"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DjGsCXz89Z2EJGc0TBUktgK5gK4G7QpfkZoAOrvmLMmGs2Evrw0bqitPGvU8QSUxNqaYPEB82Tu34xKOG38cg==" saltValue="qhkkBQpi+iy5FM/d0+Nb6A==" spinCount="100000" sheet="1" objects="1" scenarios="1"/>
  <dataConsolidate/>
  <phoneticPr fontId="2"/>
  <printOptions horizontalCentered="1" verticalCentered="1"/>
  <pageMargins left="0" right="0" top="0.19685039370078741" bottom="0.31496062992125984"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LDHPYT5N4C/dyEtbuU5o7Yu2XGhXpndnGSdZ+8dBcgECJGQJB/26xu+Xzp0dfWQx/1ZQmlQAqgLi+pDlK7kWQ==" saltValue="uN+bhCLgMqAC9d9nzXHlxg==" spinCount="100000" sheet="1" objects="1" scenarios="1"/>
  <dataConsolidate/>
  <phoneticPr fontId="2"/>
  <printOptions horizontalCentered="1" verticalCentered="1"/>
  <pageMargins left="0" right="0" top="0.19685039370078741" bottom="0.31496062992125984"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18.829999999999998</v>
      </c>
      <c r="G47" s="12">
        <v>19.27</v>
      </c>
      <c r="H47" s="12">
        <v>20.25</v>
      </c>
      <c r="I47" s="12">
        <v>23.57</v>
      </c>
      <c r="J47" s="13">
        <v>22.9</v>
      </c>
    </row>
    <row r="48" spans="2:10" ht="57.75" customHeight="1" x14ac:dyDescent="0.15">
      <c r="B48" s="14"/>
      <c r="C48" s="1214" t="s">
        <v>4</v>
      </c>
      <c r="D48" s="1214"/>
      <c r="E48" s="1215"/>
      <c r="F48" s="15">
        <v>8.14</v>
      </c>
      <c r="G48" s="16">
        <v>5.4</v>
      </c>
      <c r="H48" s="16">
        <v>9.56</v>
      </c>
      <c r="I48" s="16">
        <v>6.32</v>
      </c>
      <c r="J48" s="17">
        <v>7.78</v>
      </c>
    </row>
    <row r="49" spans="2:10" ht="57.75" customHeight="1" thickBot="1" x14ac:dyDescent="0.2">
      <c r="B49" s="18"/>
      <c r="C49" s="1216" t="s">
        <v>5</v>
      </c>
      <c r="D49" s="1216"/>
      <c r="E49" s="1217"/>
      <c r="F49" s="19" t="s">
        <v>545</v>
      </c>
      <c r="G49" s="20" t="s">
        <v>546</v>
      </c>
      <c r="H49" s="20">
        <v>6.06</v>
      </c>
      <c r="I49" s="20">
        <v>0.09</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1kBpBo5UnZLcfKz7TqfGXq0FbOPUSoPiyj3DDGP1zFm+4a92mbwXfykGvmLLtzCGOQcdYUsyrdxi/3qgxOXaQ==" saltValue="H988oRb91dVUOWTSA4hwLA==" spinCount="100000" sheet="1" objects="1" scenarios="1"/>
  <mergeCells count="3">
    <mergeCell ref="C47:E47"/>
    <mergeCell ref="C48:E48"/>
    <mergeCell ref="C49:E49"/>
  </mergeCells>
  <phoneticPr fontId="2"/>
  <printOptions horizontalCentered="1" verticalCentered="1"/>
  <pageMargins left="0" right="0" top="0.19685039370078741" bottom="0.31496062992125984" header="0.39370078740157483"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2019-10-28T11:39:48Z</cp:lastPrinted>
  <dcterms:modified xsi:type="dcterms:W3CDTF">2019-10-29T08:16:22Z</dcterms:modified>
</cp:coreProperties>
</file>