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9C294B0E-F10B-44C9-BA84-D1521AA4D934}"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E34"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<sst xmlns="http://schemas.openxmlformats.org/spreadsheetml/2006/main" count="1089" uniqueCount="599">
  <si>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</si>
  <si>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</si>
  <si>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</si>
  <si>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</si>
  <si>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</si>
  <si>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</si>
  <si>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</si>
  <si>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</si>
  <si>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</si>
  <si>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</si>
  <si>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</si>
  <si>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</si>
  <si>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</si>
  <si>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</si>
  <si>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</si>
  <si>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</si>
  <si>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</si>
  <si>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</si>
  <si>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</si>
  <si>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</si>
  <si>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</si>
  <si>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</si>
  <si>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</si>
  <si>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</si>
  <si>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</si>
  <si>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</si>
  <si>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</si>
  <si>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</si>
  <si>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</si>
  <si>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</si>
  <si>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</si>
  <si>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</si>
  <si>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</si>
  <si>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</si>
  <si>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</si>
  <si>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</si>
  <si>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</si>
  <si>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</si>
  <si>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</si>
  <si>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</si>
  <si>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</si>
  <si>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</si>
  <si>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</si>
  <si>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</si>
  <si>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</si>
  <si>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</si>
  <si>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</si>
  <si>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</si>
  <si>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</si>
  <si>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</si>
  <si>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</si>
  <si>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</si>
  <si>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</si>
  <si>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</si>
  <si>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</si>
  <si>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</si>
  <si>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</si>
  <si>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</si>
  <si>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</si>
  <si>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</si>
  <si>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</si>
  <si>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</si>
  <si>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</si>
  <si>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</si>
  <si>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</si>
  <si>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</si>
  <si>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</si>
  <si>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</si>
  <si>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</si>
  <si>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</si>
  <si>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</si>
  <si>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</si>
  <si>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</si>
  <si>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</si>
  <si>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</si>
  <si>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</si>
  <si>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</si>
  <si>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</si>
  <si>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</si>
  <si>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</si>
  <si>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</si>
  <si>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</si>
  <si>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</si>
  <si>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</si>
  <si>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</si>
  <si>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</si>
  <si>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</si>
  <si>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</si>
  <si>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</si>
  <si>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</si>
  <si>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</si>
  <si>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</si>
  <si>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</si>
  <si>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</si>
  <si>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</si>
  <si>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</si>
  <si>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</si>
  <si>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白井市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</si>
  <si>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</si>
  <si>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</si>
  <si>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</si>
  <si>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</si>
  <si>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</si>
  <si>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</si>
  <si>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</si>
  <si>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</si>
  <si>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</si>
  <si>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</si>
  <si>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</si>
  <si>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</si>
  <si>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</si>
  <si>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</si>
  <si>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</si>
  <si>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</si>
  <si>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</si>
  <si>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</si>
  <si>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</si>
  <si>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</si>
  <si>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</si>
  <si>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</si>
  <si>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</si>
  <si>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</si>
  <si>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</si>
  <si>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</si>
  <si>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</si>
  <si>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</si>
  <si>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</si>
  <si>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</si>
  <si>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</si>
  <si>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</si>
  <si>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</si>
  <si>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</si>
  <si>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</si>
  <si>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</si>
  <si>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</si>
  <si>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</si>
  <si>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</si>
  <si>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</si>
  <si>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</si>
  <si>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</si>
  <si>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</si>
  <si>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</si>
  <si>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</si>
  <si>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</si>
  <si>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</si>
  <si>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</si>
  <si>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</si>
  <si>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</si>
  <si>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</si>
  <si>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</si>
  <si>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</si>
  <si>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</si>
  <si>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</si>
  <si>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</si>
  <si>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</si>
  <si>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</si>
  <si>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</si>
  <si>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</si>
  <si>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</si>
  <si>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</si>
  <si>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</si>
  <si>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</si>
  <si>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</si>
  <si>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</si>
  <si>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</si>
  <si>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</si>
  <si>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</si>
  <si>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</si>
  <si>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</si>
  <si>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</si>
  <si>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</si>
  <si>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</si>
  <si>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</si>
  <si>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</si>
  <si>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</si>
  <si>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</si>
  <si>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</si>
  <si>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</si>
  <si>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</si>
  <si>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</si>
  <si>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</si>
  <si>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</si>
  <si>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</si>
  <si>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</si>
  <si>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</si>
  <si>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</si>
  <si>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</si>
  <si>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</si>
  <si>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</si>
  <si>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</si>
  <si>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</si>
  <si>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</si>
  <si>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</si>
  <si>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</si>
  <si>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</si>
  <si>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</si>
  <si>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</si>
  <si>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</si>
  <si>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</si>
  <si>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</si>
  <si>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</si>
  <si>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</si>
  <si>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</si>
  <si>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</si>
  <si>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</si>
  <si>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</si>
  <si>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</si>
  <si>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</si>
  <si>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</si>
  <si>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</si>
  <si>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千葉県白井市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</si>
  <si>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</si>
  <si>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</si>
  <si>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</si>
  <si>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</si>
  <si>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</si>
  <si>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</si>
  <si>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</si>
  <si>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</si>
  <si>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</si>
  <si>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</si>
  <si>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</si>
  <si>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</si>
  <si>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</si>
  <si>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</si>
  <si>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</si>
  <si>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</si>
  <si>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</si>
  <si>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</si>
  <si>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</si>
  <si>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</si>
  <si>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</si>
  <si>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</si>
  <si>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</si>
  <si>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</si>
  <si>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</si>
  <si>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</si>
  <si>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</si>
  <si>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</si>
  <si>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</si>
  <si>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</si>
  <si>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</si>
  <si>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</si>
  <si>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</si>
  <si>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</si>
  <si>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</si>
  <si>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</si>
  <si>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</si>
  <si>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</si>
  <si>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</si>
  <si>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</si>
  <si>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</si>
  <si>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</si>
  <si>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</si>
  <si>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</si>
  <si>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</si>
  <si>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</si>
  <si>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</si>
  <si>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</si>
  <si>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</si>
  <si>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</si>
  <si>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t>
    <phoneticPr fontId="5"/>
  </si>
  <si>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</si>
  <si>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</si>
  <si>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</si>
  <si>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</si>
  <si>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</si>
  <si>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</si>
  <si>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</si>
  <si>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</si>
  <si>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</si>
  <si>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</si>
  <si>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</si>
  <si>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</si>
  <si>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</si>
  <si>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</si>
  <si>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</si>
  <si>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</si>
  <si>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</si>
  <si>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</si>
  <si>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</si>
  <si>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</si>
  <si>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</si>
  <si>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</si>
  <si>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</si>
  <si>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</si>
  <si>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</si>
  <si>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</si>
  <si>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</si>
  <si>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</si>
  <si>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</si>
  <si>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</si>
  <si>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</si>
  <si>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</si>
  <si>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</si>
  <si>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</si>
  <si>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</si>
  <si>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</si>
  <si>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</si>
  <si>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</si>
  <si>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</si>
  <si>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</si>
  <si>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</si>
  <si>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</si>
  <si>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</si>
  <si>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</si>
  <si>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</si>
  <si>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</si>
  <si>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</si>
  <si>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</si>
  <si>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</si>
  <si>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</si>
  <si>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</si>
  <si>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</si>
  <si>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</si>
  <si>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</si>
  <si>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</si>
  <si>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</si>
  <si>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</si>
  <si>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</si>
  <si>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</si>
  <si>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</si>
  <si>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</si>
  <si>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</si>
  <si>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</si>
  <si>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</si>
  <si>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</si>
  <si>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</si>
  <si>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</si>
  <si>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</si>
  <si>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</si>
  <si>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</si>
  <si>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</si>
  <si>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</si>
  <si>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</si>
  <si>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</si>
  <si>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</si>
  <si>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</si>
  <si>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</si>
  <si>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</si>
  <si>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</si>
  <si>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</si>
  <si>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</si>
  <si>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</si>
  <si>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</si>
  <si>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</si>
  <si>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</si>
  <si>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</si>
  <si>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</si>
  <si>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</si>
  <si>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</si>
  <si>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</si>
  <si>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</si>
  <si>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</si>
  <si>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</si>
  <si>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</si>
  <si>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</si>
  <si>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</si>
  <si>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</si>
  <si>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</si>
  <si>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</si>
  <si>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</si>
  <si>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</si>
  <si>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</si>
  <si>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</si>
  <si>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</si>
  <si>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千葉県白井市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</si>
  <si>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</si>
  <si>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</si>
  <si>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</si>
  <si>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</si>
  <si>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</si>
  <si>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</si>
  <si>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</si>
  <si>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</si>
  <si>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</si>
  <si>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</si>
  <si>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</si>
  <si>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</si>
  <si>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</si>
  <si>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</si>
  <si>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</si>
  <si>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</si>
  <si>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</si>
  <si>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</si>
  <si>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</si>
  <si>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</si>
  <si>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</si>
  <si>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</si>
  <si>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</si>
  <si>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</si>
  <si>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</si>
  <si>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</si>
  <si>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</si>
  <si>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</si>
  <si>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</si>
  <si>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</si>
  <si>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</si>
  <si>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</si>
  <si>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</si>
  <si>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白井市国民健康保険特別会計事業勘定</t>
    <phoneticPr fontId="5"/>
  </si>
  <si>
    <t>白井市介護保険特別会計保険事業勘定</t>
    <phoneticPr fontId="5"/>
  </si>
  <si>
    <t>白井市後期高齢者医療特別会計</t>
    <phoneticPr fontId="5"/>
  </si>
  <si>
    <t>白井市水道事業会計</t>
    <phoneticPr fontId="5"/>
  </si>
  <si>
    <t>法適用企業</t>
    <phoneticPr fontId="5"/>
  </si>
  <si>
    <t>白井市下水道事業会計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</si>
  <si>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</si>
  <si>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</si>
  <si>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</si>
  <si>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</si>
  <si>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</si>
  <si>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</si>
  <si>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</si>
  <si>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</si>
  <si>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</si>
  <si>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</si>
  <si>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</si>
  <si>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</si>
  <si>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</si>
  <si>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</si>
  <si>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</si>
  <si>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</si>
  <si>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</si>
  <si>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</si>
  <si>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</si>
  <si>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</si>
  <si>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</si>
  <si>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</si>
  <si>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</si>
  <si>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</si>
  <si>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</si>
  <si>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</si>
  <si>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</si>
  <si>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</si>
  <si>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</si>
  <si>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</si>
  <si>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</si>
  <si>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</si>
  <si>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</si>
  <si>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</si>
  <si>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</si>
  <si>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</si>
  <si>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</si>
  <si>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</si>
  <si>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</si>
  <si>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</si>
  <si>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</si>
  <si>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</si>
  <si>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</si>
  <si>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</si>
  <si>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</si>
  <si>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</si>
  <si>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</si>
  <si>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</si>
  <si>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</si>
  <si>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</si>
  <si>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</si>
  <si>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</si>
  <si>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</si>
  <si>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</si>
  <si>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</si>
  <si>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</si>
  <si>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</si>
  <si>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</si>
  <si>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</si>
  <si>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</si>
  <si>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</si>
  <si>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</si>
  <si>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</si>
  <si>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</si>
  <si>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</si>
  <si>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</si>
  <si>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</si>
  <si>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</si>
  <si>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</si>
  <si>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</si>
  <si>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</si>
  <si>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</si>
  <si>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</si>
  <si>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</si>
  <si>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</si>
  <si>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</si>
  <si>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</si>
  <si>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</si>
  <si>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</si>
  <si>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</si>
  <si>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</si>
  <si>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</si>
  <si>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</si>
  <si>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</si>
  <si>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</si>
  <si>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</si>
  <si>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</si>
  <si>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</si>
  <si>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</si>
  <si>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</si>
  <si>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</si>
  <si>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</si>
  <si>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</si>
  <si>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</si>
  <si>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</si>
  <si>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</si>
  <si>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</si>
  <si>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</si>
  <si>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</si>
  <si>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</si>
  <si>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</si>
  <si>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</si>
  <si>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</si>
  <si>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</si>
  <si>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</si>
  <si>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</si>
  <si>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</si>
  <si>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</si>
  <si>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</si>
  <si>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</si>
  <si>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</si>
  <si>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</si>
  <si>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</si>
  <si>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</si>
  <si>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</si>
  <si>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</si>
  <si>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</si>
  <si>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</si>
  <si>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</si>
  <si>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</si>
  <si>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</si>
  <si>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</si>
  <si>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</si>
  <si>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</si>
  <si>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</si>
  <si>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</si>
  <si>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</si>
  <si>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</si>
  <si>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</si>
  <si>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</si>
  <si>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</si>
  <si>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</si>
  <si>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</si>
  <si>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</si>
  <si>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</si>
  <si>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</si>
  <si>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</si>
  <si>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</si>
  <si>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</si>
  <si>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</si>
  <si>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</si>
  <si>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</si>
  <si>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1.42</t>
  </si>
  <si>
    <t>▲ 1.16</t>
  </si>
  <si>
    <t>▲ 1.60</t>
  </si>
  <si>
    <t>一般会計</t>
  </si>
  <si>
    <t>白井市水道事業会計</t>
  </si>
  <si>
    <t>白井市下水道事業会計</t>
  </si>
  <si>
    <t>白井市介護保険特別会計保険事業勘定</t>
  </si>
  <si>
    <t>白井市国民健康保険特別会計事業勘定</t>
  </si>
  <si>
    <t>白井市後期高齢者医療特別会計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</si>
  <si>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</si>
  <si>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</si>
  <si>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</si>
  <si>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</si>
  <si>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</si>
  <si>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</si>
  <si>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</si>
  <si>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</si>
  <si>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千葉県市町村総合事務組合　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</si>
  <si>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　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</si>
  <si>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　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</si>
  <si>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　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</si>
  <si>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印旛郡市広域市町村圏事務組合　一般会計</t>
    <rPh sb="0" eb="2">
      <t>インバ</t>
    </rPh>
    <rPh sb="2" eb="3">
      <t>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</si>
  <si>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印旛郡市広域市町村圏事務組合　水道用水供給事業</t>
    <rPh sb="0" eb="2">
      <t>インバ</t>
    </rPh>
    <rPh sb="2" eb="3">
      <t>グン</t>
    </rPh>
    <rPh sb="3" eb="4">
      <t>シ</t>
    </rPh>
    <rPh sb="4" eb="6">
      <t>コウイキ</t>
    </rPh>
    <rPh sb="6" eb="9">
      <t>シチョウソン</t>
    </rPh>
    <rPh sb="9" eb="10">
      <t>ケン</t>
    </rPh>
    <rPh sb="10" eb="12">
      <t>ジム</t>
    </rPh>
    <rPh sb="12" eb="14">
      <t>クミアイ</t>
    </rPh>
    <rPh sb="15" eb="17">
      <t>スイドウ</t>
    </rPh>
    <rPh sb="17" eb="19">
      <t>ヨウスイ</t>
    </rPh>
    <rPh sb="19" eb="21">
      <t>キョウキュウ</t>
    </rPh>
    <rPh sb="21" eb="23">
      <t>ジギョウ</t>
    </rPh>
    <phoneticPr fontId="2"/>
  </si>
  <si>
    <t>印西地区消防組合　一般会計</t>
    <rPh sb="0" eb="2">
      <t>インザイ</t>
    </rPh>
    <rPh sb="2" eb="4">
      <t>チク</t>
    </rPh>
    <rPh sb="4" eb="6">
      <t>ショウボウ</t>
    </rPh>
    <rPh sb="6" eb="8">
      <t>クミアイ</t>
    </rPh>
    <rPh sb="9" eb="11">
      <t>イッパン</t>
    </rPh>
    <rPh sb="11" eb="13">
      <t>カイケイ</t>
    </rPh>
    <phoneticPr fontId="2"/>
  </si>
  <si>
    <t>印西地区環境整備事業組合　一般会計</t>
    <rPh sb="0" eb="2">
      <t>インザイ</t>
    </rPh>
    <rPh sb="2" eb="4">
      <t>チク</t>
    </rPh>
    <rPh sb="4" eb="6">
      <t>カンキョウ</t>
    </rPh>
    <rPh sb="6" eb="8">
      <t>セイビ</t>
    </rPh>
    <rPh sb="8" eb="10">
      <t>ジギョウ</t>
    </rPh>
    <rPh sb="10" eb="12">
      <t>クミアイ</t>
    </rPh>
    <rPh sb="13" eb="15">
      <t>イッパン</t>
    </rPh>
    <rPh sb="15" eb="17">
      <t>カイケイ</t>
    </rPh>
    <phoneticPr fontId="2"/>
  </si>
  <si>
    <t>印西地区環境整備事業組合　墓地事業特別会計</t>
    <rPh sb="0" eb="2">
      <t>インザイ</t>
    </rPh>
    <rPh sb="2" eb="4">
      <t>チク</t>
    </rPh>
    <rPh sb="4" eb="6">
      <t>カンキョウ</t>
    </rPh>
    <rPh sb="6" eb="8">
      <t>セイビ</t>
    </rPh>
    <rPh sb="8" eb="10">
      <t>ジギョウ</t>
    </rPh>
    <rPh sb="10" eb="12">
      <t>クミアイ</t>
    </rPh>
    <rPh sb="13" eb="15">
      <t>ボチ</t>
    </rPh>
    <rPh sb="15" eb="17">
      <t>ジギョウ</t>
    </rPh>
    <rPh sb="17" eb="19">
      <t>トクベツ</t>
    </rPh>
    <rPh sb="19" eb="21">
      <t>カイケイ</t>
    </rPh>
    <phoneticPr fontId="2"/>
  </si>
  <si>
    <t>印西地区環境整備事業組合(平岡自然公園分)</t>
    <rPh sb="0" eb="2">
      <t>インザイ</t>
    </rPh>
    <rPh sb="2" eb="4">
      <t>チク</t>
    </rPh>
    <rPh sb="4" eb="6">
      <t>カンキョウ</t>
    </rPh>
    <rPh sb="6" eb="8">
      <t>セイビ</t>
    </rPh>
    <rPh sb="8" eb="10">
      <t>ジギョウ</t>
    </rPh>
    <rPh sb="10" eb="12">
      <t>クミアイ</t>
    </rPh>
    <rPh sb="13" eb="15">
      <t>ヒラオカ</t>
    </rPh>
    <rPh sb="15" eb="17">
      <t>シゼン</t>
    </rPh>
    <rPh sb="17" eb="19">
      <t>コウエン</t>
    </rPh>
    <rPh sb="19" eb="20">
      <t>ブン</t>
    </rPh>
    <phoneticPr fontId="2"/>
  </si>
  <si>
    <t>印西地区環境整備事業組合　一般会計(ごみ処理)次期分除く</t>
    <rPh sb="0" eb="2">
      <t>インザイ</t>
    </rPh>
    <rPh sb="2" eb="4">
      <t>チク</t>
    </rPh>
    <rPh sb="4" eb="6">
      <t>カンキョウ</t>
    </rPh>
    <rPh sb="6" eb="8">
      <t>セイビ</t>
    </rPh>
    <rPh sb="8" eb="10">
      <t>ジギョウ</t>
    </rPh>
    <rPh sb="10" eb="12">
      <t>クミアイ</t>
    </rPh>
    <rPh sb="13" eb="15">
      <t>イッパン</t>
    </rPh>
    <rPh sb="15" eb="17">
      <t>カイケイ</t>
    </rPh>
    <rPh sb="20" eb="22">
      <t>ショリ</t>
    </rPh>
    <rPh sb="23" eb="25">
      <t>ジキ</t>
    </rPh>
    <rPh sb="25" eb="26">
      <t>ブン</t>
    </rPh>
    <rPh sb="26" eb="27">
      <t>ノゾ</t>
    </rPh>
    <phoneticPr fontId="2"/>
  </si>
  <si>
    <t>印西地区環境整備事業組合　一般会計(ごみ処理)次期分</t>
    <rPh sb="0" eb="2">
      <t>インザイ</t>
    </rPh>
    <rPh sb="2" eb="4">
      <t>チク</t>
    </rPh>
    <rPh sb="4" eb="6">
      <t>カンキョウ</t>
    </rPh>
    <rPh sb="6" eb="8">
      <t>セイビ</t>
    </rPh>
    <rPh sb="8" eb="10">
      <t>ジギョウ</t>
    </rPh>
    <rPh sb="10" eb="12">
      <t>クミアイ</t>
    </rPh>
    <rPh sb="13" eb="15">
      <t>イッパン</t>
    </rPh>
    <rPh sb="15" eb="17">
      <t>カイケイ</t>
    </rPh>
    <rPh sb="20" eb="22">
      <t>ショリ</t>
    </rPh>
    <rPh sb="23" eb="25">
      <t>ジキ</t>
    </rPh>
    <rPh sb="25" eb="26">
      <t>ブン</t>
    </rPh>
    <phoneticPr fontId="2"/>
  </si>
  <si>
    <t>柏・白井・鎌ケ谷環境衛生組合　一般会計</t>
    <rPh sb="0" eb="1">
      <t>カシワ</t>
    </rPh>
    <rPh sb="2" eb="4">
      <t>シロイ</t>
    </rPh>
    <rPh sb="5" eb="8">
      <t>カマガヤ</t>
    </rPh>
    <rPh sb="8" eb="10">
      <t>カンキョウ</t>
    </rPh>
    <rPh sb="10" eb="12">
      <t>エイセイ</t>
    </rPh>
    <rPh sb="12" eb="14">
      <t>クミアイ</t>
    </rPh>
    <rPh sb="15" eb="17">
      <t>イッパン</t>
    </rPh>
    <rPh sb="17" eb="19">
      <t>カイケイ</t>
    </rPh>
    <phoneticPr fontId="2"/>
  </si>
  <si>
    <t>千葉県後期高齢者医療広域連合　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</si>
  <si>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　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</si>
  <si>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印旛利根川水防事務組合</t>
    <rPh sb="0" eb="2">
      <t>インバ</t>
    </rPh>
    <rPh sb="2" eb="4">
      <t>トネ</t>
    </rPh>
    <rPh sb="4" eb="5">
      <t>ガワ</t>
    </rPh>
    <rPh sb="5" eb="7">
      <t>スイボウ</t>
    </rPh>
    <rPh sb="7" eb="9">
      <t>ジム</t>
    </rPh>
    <rPh sb="9" eb="11">
      <t>クミアイ</t>
    </rPh>
    <phoneticPr fontId="2"/>
  </si>
  <si>
    <t>-</t>
    <phoneticPr fontId="2"/>
  </si>
  <si>
    <t>-</t>
    <phoneticPr fontId="2"/>
  </si>
  <si>
    <t>千葉ニュータウン事業に係る白井市道等整備基金</t>
    <rPh sb="0" eb="2">
      <t>チバ</t>
    </rPh>
    <rPh sb="8" eb="10">
      <t>ジギョウ</t>
    </rPh>
    <rPh sb="11" eb="12">
      <t>カカ</t>
    </rPh>
    <rPh sb="13" eb="15">
      <t>シロイ</t>
    </rPh>
    <rPh sb="15" eb="17">
      <t>シドウ</t>
    </rPh>
    <rPh sb="17" eb="18">
      <t>トウ</t>
    </rPh>
    <rPh sb="18" eb="20">
      <t>セイビ</t>
    </rPh>
    <rPh sb="20" eb="22">
      <t>キキン</t>
    </rPh>
    <phoneticPr fontId="2"/>
  </si>
  <si>
    <t>白井市公共施設整備保全基金</t>
    <rPh sb="0" eb="3">
      <t>シロイシ</t>
    </rPh>
    <rPh sb="3" eb="5">
      <t>コウキョウ</t>
    </rPh>
    <rPh sb="5" eb="7">
      <t>シセツ</t>
    </rPh>
    <rPh sb="7" eb="9">
      <t>セイビ</t>
    </rPh>
    <rPh sb="9" eb="11">
      <t>ホゼン</t>
    </rPh>
    <rPh sb="11" eb="13">
      <t>キキン</t>
    </rPh>
    <phoneticPr fontId="2"/>
  </si>
  <si>
    <t>白井市森林環境譲与税基金</t>
    <rPh sb="0" eb="3">
      <t>シロイシ</t>
    </rPh>
    <rPh sb="3" eb="5">
      <t>シンリン</t>
    </rPh>
    <rPh sb="5" eb="7">
      <t>カンキョウ</t>
    </rPh>
    <rPh sb="7" eb="9">
      <t>ジョウヨ</t>
    </rPh>
    <rPh sb="9" eb="10">
      <t>ゼイ</t>
    </rPh>
    <rPh sb="10" eb="12">
      <t>キキン</t>
    </rPh>
    <phoneticPr fontId="2"/>
  </si>
  <si>
    <t>白井市まちづくり寄附金基金</t>
    <rPh sb="0" eb="3">
      <t>シロイシ</t>
    </rPh>
    <rPh sb="8" eb="11">
      <t>キフキン</t>
    </rPh>
    <rPh sb="11" eb="13">
      <t>キキン</t>
    </rPh>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</si>
  <si>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</si>
  <si>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</si>
  <si>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</si>
  <si>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平成29年度及び平成30年度に老朽化していた庁舎の建替や学校給食センターの建築等を行ったことで、類似団体内平均値を大きく上回ることとなったが、令和3年度では冨士公園予定地用地取得事業などが終了したことに伴い、債務負担行為に基づく支出予定額が減少したため、昨年度から24.5ポイント減少した。
　有形固定資産減価償却率は、上記の建替、建設等を行ったことで類似団体と比較して低い値を維持できている。
　今後は、行政経営指針及び財政推計等に基づき地方債残高の上昇の抑制に努めることとする。</t>
    <rPh sb="101" eb="103">
      <t>ジギョウ</t>
    </rPh>
    <rPh sb="113" eb="114">
      <t>トモナ</t>
    </rPh>
    <rPh sb="132" eb="134">
      <t>ゲンショウ</t>
    </rPh>
    <rPh sb="152" eb="154">
      <t>ゲンショウ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</si>
  <si>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</si>
  <si>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</si>
  <si>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</si>
  <si>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</si>
  <si>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</si>
  <si>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</si>
  <si>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将来負担比率の減については、冨士公園予定地用地取得事業などの終了に伴い、債務負担行為に基づく支出予定額が減少したことによるものである。
　令和4年度は小・中学校特別教室空調整備事業の債務負担行為の設定により将来負担比率の上昇が見込まれる。
　3ヵ年平均の実質公債費比率については、令和3年度の単年度の実質公債費比率が平成30年度と比較して高かったことから、平均値として上昇した。なお、単年度で比較した場合、令和3年度の数値は令和2年度と比較して若干減少した。
　</t>
    <rPh sb="8" eb="9">
      <t>ゲン</t>
    </rPh>
    <rPh sb="124" eb="125">
      <t>ネン</t>
    </rPh>
    <rPh sb="125" eb="127">
      <t>ヘイキン</t>
    </rPh>
    <rPh sb="166" eb="168">
      <t>ヒカク</t>
    </rPh>
    <rPh sb="219" eb="221">
      <t>ヒカク</t>
    </rPh>
    <rPh sb="225" eb="227">
      <t>ゲンショウ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</si>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</sst>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3976017-1737-413A-8DFB-38BD11C8C28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E912-4EF3-81E5-8DFD4793B1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58604</c:v>
                </c:pt>
                <c:pt idx="1">
                  <c:v>50593</c:v>
                </c:pt>
                <c:pt idx="2">
                  <c:v>31602</c:v>
                </c:pt>
                <c:pt idx="3">
                  <c:v>30103</c:v>
                </c:pt>
                <c:pt idx="4">
                  <c:v>29540</c:v>
                </c:pt>
              </c:numCache>
            </c:numRef>
          </c:val>
          <c:smooth val="0"/>
          <c:extLst>
            <c:ext xmlns:c16="http://schemas.microsoft.com/office/drawing/2014/chart" uri="{C3380CC4-5D6E-409C-BE32-E72D297353CC}">
              <c16:uniqueId val="{00000001-E912-4EF3-81E5-8DFD4793B18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7.78</c:v>
                </c:pt>
                <c:pt idx="1">
                  <c:v>6.01</c:v>
                </c:pt>
                <c:pt idx="2">
                  <c:v>6.8</c:v>
                </c:pt>
                <c:pt idx="3">
                  <c:v>6.8</c:v>
                </c:pt>
                <c:pt idx="4">
                  <c:v>8.7799999999999994</c:v>
                </c:pt>
              </c:numCache>
            </c:numRef>
          </c:val>
          <c:extLst>
            <c:ext xmlns:c16="http://schemas.microsoft.com/office/drawing/2014/chart" uri="{C3380CC4-5D6E-409C-BE32-E72D297353CC}">
              <c16:uniqueId val="{00000000-3B2D-4D53-897A-F84BCBC5856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22.9</c:v>
                </c:pt>
                <c:pt idx="1">
                  <c:v>22.71</c:v>
                </c:pt>
                <c:pt idx="2">
                  <c:v>20.48</c:v>
                </c:pt>
                <c:pt idx="3">
                  <c:v>17.989999999999998</c:v>
                </c:pt>
                <c:pt idx="4">
                  <c:v>16.350000000000001</c:v>
                </c:pt>
              </c:numCache>
            </c:numRef>
          </c:val>
          <c:extLst>
            <c:ext xmlns:c16="http://schemas.microsoft.com/office/drawing/2014/chart" uri="{C3380CC4-5D6E-409C-BE32-E72D297353CC}">
              <c16:uniqueId val="{00000001-3B2D-4D53-897A-F84BCBC5856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0.99</c:v>
                </c:pt>
                <c:pt idx="1">
                  <c:v>-1.42</c:v>
                </c:pt>
                <c:pt idx="2">
                  <c:v>-1.1599999999999999</c:v>
                </c:pt>
                <c:pt idx="3">
                  <c:v>-1.6</c:v>
                </c:pt>
                <c:pt idx="4">
                  <c:v>2.0099999999999998</c:v>
                </c:pt>
              </c:numCache>
            </c:numRef>
          </c:val>
          <c:smooth val="0"/>
          <c:extLst>
            <c:ext xmlns:c16="http://schemas.microsoft.com/office/drawing/2014/chart" uri="{C3380CC4-5D6E-409C-BE32-E72D297353CC}">
              <c16:uniqueId val="{00000002-3B2D-4D53-897A-F84BCBC5856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0.08</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FF4-4BAA-8F47-2560874F9E5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FF4-4BAA-8F47-2560874F9E5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FF4-4BAA-8F47-2560874F9E5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FF4-4BAA-8F47-2560874F9E57}"/>
            </c:ext>
          </c:extLst>
        </c:ser>
        <c:ser>
          <c:idx val="4"/>
          <c:order val="4"/>
          <c:tx>
            <c:strRef>
              <c:f>データシート!$A$31</c:f>
              <c:strCache>
                <c:ptCount val="1"/>
                <c:pt idx="0">
                  <c:v>白井市後期高齢者医療特別会計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0.03</c:v>
                </c:pt>
                <c:pt idx="8">
                  <c:v>#N/A</c:v>
                </c:pt>
                <c:pt idx="9">
                  <c:v>0.02</c:v>
                </c:pt>
              </c:numCache>
            </c:numRef>
          </c:val>
          <c:extLst>
            <c:ext xmlns:c16="http://schemas.microsoft.com/office/drawing/2014/chart" uri="{C3380CC4-5D6E-409C-BE32-E72D297353CC}">
              <c16:uniqueId val="{00000004-6FF4-4BAA-8F47-2560874F9E57}"/>
            </c:ext>
          </c:extLst>
        </c:ser>
        <c:ser>
          <c:idx val="5"/>
          <c:order val="5"/>
          <c:tx>
            <c:strRef>
              <c:f>データシート!$A$32</c:f>
              <c:strCache>
                <c:ptCount val="1"/>
                <c:pt idx="0">
                  <c:v>白井市国民健康保険特別会計事業勘定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3.69</c:v>
                </c:pt>
                <c:pt idx="2">
                  <c:v>#N/A</c:v>
                </c:pt>
                <c:pt idx="3">
                  <c:v>1.48</c:v>
                </c:pt>
                <c:pt idx="4">
                  <c:v>#N/A</c:v>
                </c:pt>
                <c:pt idx="5">
                  <c:v>0.77</c:v>
                </c:pt>
                <c:pt idx="6">
                  <c:v>#N/A</c:v>
                </c:pt>
                <c:pt idx="7">
                  <c:v>0.99</c:v>
                </c:pt>
                <c:pt idx="8">
                  <c:v>#N/A</c:v>
                </c:pt>
                <c:pt idx="9">
                  <c:v>1.22</c:v>
                </c:pt>
              </c:numCache>
            </c:numRef>
          </c:val>
          <c:extLst>
            <c:ext xmlns:c16="http://schemas.microsoft.com/office/drawing/2014/chart" uri="{C3380CC4-5D6E-409C-BE32-E72D297353CC}">
              <c16:uniqueId val="{00000005-6FF4-4BAA-8F47-2560874F9E57}"/>
            </c:ext>
          </c:extLst>
        </c:ser>
        <c:ser>
          <c:idx val="6"/>
          <c:order val="6"/>
          <c:tx>
            <c:strRef>
              <c:f>データシート!$A$33</c:f>
              <c:strCache>
                <c:ptCount val="1"/>
                <c:pt idx="0">
                  <c:v>白井市介護保険特別会計保険事業勘定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1.85</c:v>
                </c:pt>
                <c:pt idx="2">
                  <c:v>#N/A</c:v>
                </c:pt>
                <c:pt idx="3">
                  <c:v>1.03</c:v>
                </c:pt>
                <c:pt idx="4">
                  <c:v>#N/A</c:v>
                </c:pt>
                <c:pt idx="5">
                  <c:v>1.18</c:v>
                </c:pt>
                <c:pt idx="6">
                  <c:v>#N/A</c:v>
                </c:pt>
                <c:pt idx="7">
                  <c:v>1.5</c:v>
                </c:pt>
                <c:pt idx="8">
                  <c:v>#N/A</c:v>
                </c:pt>
                <c:pt idx="9">
                  <c:v>1.48</c:v>
                </c:pt>
              </c:numCache>
            </c:numRef>
          </c:val>
          <c:extLst>
            <c:ext xmlns:c16="http://schemas.microsoft.com/office/drawing/2014/chart" uri="{C3380CC4-5D6E-409C-BE32-E72D297353CC}">
              <c16:uniqueId val="{00000006-6FF4-4BAA-8F47-2560874F9E57}"/>
            </c:ext>
          </c:extLst>
        </c:ser>
        <c:ser>
          <c:idx val="7"/>
          <c:order val="7"/>
          <c:tx>
            <c:strRef>
              <c:f>データシート!$A$34</c:f>
              <c:strCache>
                <c:ptCount val="1"/>
                <c:pt idx="0">
                  <c:v>白井市下水道事業会計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0.66</c:v>
                </c:pt>
                <c:pt idx="2">
                  <c:v>#N/A</c:v>
                </c:pt>
                <c:pt idx="3">
                  <c:v>0.66</c:v>
                </c:pt>
                <c:pt idx="4">
                  <c:v>#N/A</c:v>
                </c:pt>
                <c:pt idx="5">
                  <c:v>1.19</c:v>
                </c:pt>
                <c:pt idx="6">
                  <c:v>#N/A</c:v>
                </c:pt>
                <c:pt idx="7">
                  <c:v>3.15</c:v>
                </c:pt>
                <c:pt idx="8">
                  <c:v>#N/A</c:v>
                </c:pt>
                <c:pt idx="9">
                  <c:v>3.37</c:v>
                </c:pt>
              </c:numCache>
            </c:numRef>
          </c:val>
          <c:extLst>
            <c:ext xmlns:c16="http://schemas.microsoft.com/office/drawing/2014/chart" uri="{C3380CC4-5D6E-409C-BE32-E72D297353CC}">
              <c16:uniqueId val="{00000007-6FF4-4BAA-8F47-2560874F9E57}"/>
            </c:ext>
          </c:extLst>
        </c:ser>
        <c:ser>
          <c:idx val="8"/>
          <c:order val="8"/>
          <c:tx>
            <c:strRef>
              <c:f>データシート!$A$35</c:f>
              <c:strCache>
                <c:ptCount val="1"/>
                <c:pt idx="0">
                  <c:v>白井市水道事業会計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6.89</c:v>
                </c:pt>
                <c:pt idx="2">
                  <c:v>#N/A</c:v>
                </c:pt>
                <c:pt idx="3">
                  <c:v>7.49</c:v>
                </c:pt>
                <c:pt idx="4">
                  <c:v>#N/A</c:v>
                </c:pt>
                <c:pt idx="5">
                  <c:v>7.41</c:v>
                </c:pt>
                <c:pt idx="6">
                  <c:v>#N/A</c:v>
                </c:pt>
                <c:pt idx="7">
                  <c:v>6.98</c:v>
                </c:pt>
                <c:pt idx="8">
                  <c:v>#N/A</c:v>
                </c:pt>
                <c:pt idx="9">
                  <c:v>7.45</c:v>
                </c:pt>
              </c:numCache>
            </c:numRef>
          </c:val>
          <c:extLst>
            <c:ext xmlns:c16="http://schemas.microsoft.com/office/drawing/2014/chart" uri="{C3380CC4-5D6E-409C-BE32-E72D297353CC}">
              <c16:uniqueId val="{00000008-6FF4-4BAA-8F47-2560874F9E5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7.69</c:v>
                </c:pt>
                <c:pt idx="2">
                  <c:v>#N/A</c:v>
                </c:pt>
                <c:pt idx="3">
                  <c:v>6</c:v>
                </c:pt>
                <c:pt idx="4">
                  <c:v>#N/A</c:v>
                </c:pt>
                <c:pt idx="5">
                  <c:v>6.79</c:v>
                </c:pt>
                <c:pt idx="6">
                  <c:v>#N/A</c:v>
                </c:pt>
                <c:pt idx="7">
                  <c:v>6.79</c:v>
                </c:pt>
                <c:pt idx="8">
                  <c:v>#N/A</c:v>
                </c:pt>
                <c:pt idx="9">
                  <c:v>8.77</c:v>
                </c:pt>
              </c:numCache>
            </c:numRef>
          </c:val>
          <c:extLst>
            <c:ext xmlns:c16="http://schemas.microsoft.com/office/drawing/2014/chart" uri="{C3380CC4-5D6E-409C-BE32-E72D297353CC}">
              <c16:uniqueId val="{00000009-6FF4-4BAA-8F47-2560874F9E5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1673</c:v>
                </c:pt>
                <c:pt idx="5">
                  <c:v>1734</c:v>
                </c:pt>
                <c:pt idx="8">
                  <c:v>1734</c:v>
                </c:pt>
                <c:pt idx="11">
                  <c:v>1592</c:v>
                </c:pt>
                <c:pt idx="14">
                  <c:v>1618</c:v>
                </c:pt>
              </c:numCache>
            </c:numRef>
          </c:val>
          <c:extLst>
            <c:ext xmlns:c16="http://schemas.microsoft.com/office/drawing/2014/chart" uri="{C3380CC4-5D6E-409C-BE32-E72D297353CC}">
              <c16:uniqueId val="{00000000-443F-4A35-9B59-E0467813A2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43F-4A35-9B59-E0467813A2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152</c:v>
                </c:pt>
                <c:pt idx="3">
                  <c:v>152</c:v>
                </c:pt>
                <c:pt idx="6">
                  <c:v>152</c:v>
                </c:pt>
                <c:pt idx="9">
                  <c:v>108</c:v>
                </c:pt>
                <c:pt idx="12">
                  <c:v>108</c:v>
                </c:pt>
              </c:numCache>
            </c:numRef>
          </c:val>
          <c:extLst>
            <c:ext xmlns:c16="http://schemas.microsoft.com/office/drawing/2014/chart" uri="{C3380CC4-5D6E-409C-BE32-E72D297353CC}">
              <c16:uniqueId val="{00000002-443F-4A35-9B59-E0467813A2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103</c:v>
                </c:pt>
                <c:pt idx="3">
                  <c:v>72</c:v>
                </c:pt>
                <c:pt idx="6">
                  <c:v>103</c:v>
                </c:pt>
                <c:pt idx="9">
                  <c:v>141</c:v>
                </c:pt>
                <c:pt idx="12">
                  <c:v>160</c:v>
                </c:pt>
              </c:numCache>
            </c:numRef>
          </c:val>
          <c:extLst>
            <c:ext xmlns:c16="http://schemas.microsoft.com/office/drawing/2014/chart" uri="{C3380CC4-5D6E-409C-BE32-E72D297353CC}">
              <c16:uniqueId val="{00000003-443F-4A35-9B59-E0467813A2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66</c:v>
                </c:pt>
                <c:pt idx="3">
                  <c:v>60</c:v>
                </c:pt>
                <c:pt idx="6">
                  <c:v>63</c:v>
                </c:pt>
                <c:pt idx="9">
                  <c:v>124</c:v>
                </c:pt>
                <c:pt idx="12">
                  <c:v>74</c:v>
                </c:pt>
              </c:numCache>
            </c:numRef>
          </c:val>
          <c:extLst>
            <c:ext xmlns:c16="http://schemas.microsoft.com/office/drawing/2014/chart" uri="{C3380CC4-5D6E-409C-BE32-E72D297353CC}">
              <c16:uniqueId val="{00000004-443F-4A35-9B59-E0467813A2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3F-4A35-9B59-E0467813A2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43F-4A35-9B59-E0467813A2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1542</c:v>
                </c:pt>
                <c:pt idx="3">
                  <c:v>1629</c:v>
                </c:pt>
                <c:pt idx="6">
                  <c:v>1837</c:v>
                </c:pt>
                <c:pt idx="9">
                  <c:v>1757</c:v>
                </c:pt>
                <c:pt idx="12">
                  <c:v>1793</c:v>
                </c:pt>
              </c:numCache>
            </c:numRef>
          </c:val>
          <c:extLst>
            <c:ext xmlns:c16="http://schemas.microsoft.com/office/drawing/2014/chart" uri="{C3380CC4-5D6E-409C-BE32-E72D297353CC}">
              <c16:uniqueId val="{00000007-443F-4A35-9B59-E0467813A2A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190</c:v>
                </c:pt>
                <c:pt idx="2">
                  <c:v>#N/A</c:v>
                </c:pt>
                <c:pt idx="3">
                  <c:v>#N/A</c:v>
                </c:pt>
                <c:pt idx="4">
                  <c:v>179</c:v>
                </c:pt>
                <c:pt idx="5">
                  <c:v>#N/A</c:v>
                </c:pt>
                <c:pt idx="6">
                  <c:v>#N/A</c:v>
                </c:pt>
                <c:pt idx="7">
                  <c:v>421</c:v>
                </c:pt>
                <c:pt idx="8">
                  <c:v>#N/A</c:v>
                </c:pt>
                <c:pt idx="9">
                  <c:v>#N/A</c:v>
                </c:pt>
                <c:pt idx="10">
                  <c:v>538</c:v>
                </c:pt>
                <c:pt idx="11">
                  <c:v>#N/A</c:v>
                </c:pt>
                <c:pt idx="12">
                  <c:v>#N/A</c:v>
                </c:pt>
                <c:pt idx="13">
                  <c:v>517</c:v>
                </c:pt>
                <c:pt idx="14">
                  <c:v>#N/A</c:v>
                </c:pt>
              </c:numCache>
            </c:numRef>
          </c:val>
          <c:smooth val="0"/>
          <c:extLst>
            <c:ext xmlns:c16="http://schemas.microsoft.com/office/drawing/2014/chart" uri="{C3380CC4-5D6E-409C-BE32-E72D297353CC}">
              <c16:uniqueId val="{00000008-443F-4A35-9B59-E0467813A2A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14017</c:v>
                </c:pt>
                <c:pt idx="5">
                  <c:v>13927</c:v>
                </c:pt>
                <c:pt idx="8">
                  <c:v>13943</c:v>
                </c:pt>
                <c:pt idx="11">
                  <c:v>13605</c:v>
                </c:pt>
                <c:pt idx="14">
                  <c:v>13752</c:v>
                </c:pt>
              </c:numCache>
            </c:numRef>
          </c:val>
          <c:extLst>
            <c:ext xmlns:c16="http://schemas.microsoft.com/office/drawing/2014/chart" uri="{C3380CC4-5D6E-409C-BE32-E72D297353CC}">
              <c16:uniqueId val="{00000000-E8FA-407B-9AB1-C9D23C27EF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3726</c:v>
                </c:pt>
                <c:pt idx="5">
                  <c:v>3349</c:v>
                </c:pt>
                <c:pt idx="8">
                  <c:v>2836</c:v>
                </c:pt>
                <c:pt idx="11">
                  <c:v>2949</c:v>
                </c:pt>
                <c:pt idx="14">
                  <c:v>4031</c:v>
                </c:pt>
              </c:numCache>
            </c:numRef>
          </c:val>
          <c:extLst>
            <c:ext xmlns:c16="http://schemas.microsoft.com/office/drawing/2014/chart" uri="{C3380CC4-5D6E-409C-BE32-E72D297353CC}">
              <c16:uniqueId val="{00000001-E8FA-407B-9AB1-C9D23C27EF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5001</c:v>
                </c:pt>
                <c:pt idx="5">
                  <c:v>5438</c:v>
                </c:pt>
                <c:pt idx="8">
                  <c:v>5087</c:v>
                </c:pt>
                <c:pt idx="11">
                  <c:v>4864</c:v>
                </c:pt>
                <c:pt idx="14">
                  <c:v>5281</c:v>
                </c:pt>
              </c:numCache>
            </c:numRef>
          </c:val>
          <c:extLst>
            <c:ext xmlns:c16="http://schemas.microsoft.com/office/drawing/2014/chart" uri="{C3380CC4-5D6E-409C-BE32-E72D297353CC}">
              <c16:uniqueId val="{00000002-E8FA-407B-9AB1-C9D23C27EF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FA-407B-9AB1-C9D23C27EF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8FA-407B-9AB1-C9D23C27EF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275</c:v>
                </c:pt>
                <c:pt idx="3">
                  <c:v>545</c:v>
                </c:pt>
                <c:pt idx="6">
                  <c:v>549</c:v>
                </c:pt>
                <c:pt idx="9">
                  <c:v>269</c:v>
                </c:pt>
                <c:pt idx="12">
                  <c:v>0</c:v>
                </c:pt>
              </c:numCache>
            </c:numRef>
          </c:val>
          <c:extLst>
            <c:ext xmlns:c16="http://schemas.microsoft.com/office/drawing/2014/chart" uri="{C3380CC4-5D6E-409C-BE32-E72D297353CC}">
              <c16:uniqueId val="{00000005-E8FA-407B-9AB1-C9D23C27EF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592</c:v>
                </c:pt>
                <c:pt idx="3">
                  <c:v>457</c:v>
                </c:pt>
                <c:pt idx="6">
                  <c:v>623</c:v>
                </c:pt>
                <c:pt idx="9">
                  <c:v>884</c:v>
                </c:pt>
                <c:pt idx="12">
                  <c:v>1013</c:v>
                </c:pt>
              </c:numCache>
            </c:numRef>
          </c:val>
          <c:extLst>
            <c:ext xmlns:c16="http://schemas.microsoft.com/office/drawing/2014/chart" uri="{C3380CC4-5D6E-409C-BE32-E72D297353CC}">
              <c16:uniqueId val="{00000006-E8FA-407B-9AB1-C9D23C27EF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1213</c:v>
                </c:pt>
                <c:pt idx="3">
                  <c:v>1402</c:v>
                </c:pt>
                <c:pt idx="6">
                  <c:v>1413</c:v>
                </c:pt>
                <c:pt idx="9">
                  <c:v>1308</c:v>
                </c:pt>
                <c:pt idx="12">
                  <c:v>1256</c:v>
                </c:pt>
              </c:numCache>
            </c:numRef>
          </c:val>
          <c:extLst>
            <c:ext xmlns:c16="http://schemas.microsoft.com/office/drawing/2014/chart" uri="{C3380CC4-5D6E-409C-BE32-E72D297353CC}">
              <c16:uniqueId val="{00000007-E8FA-407B-9AB1-C9D23C27EF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736</c:v>
                </c:pt>
                <c:pt idx="3">
                  <c:v>921</c:v>
                </c:pt>
                <c:pt idx="6">
                  <c:v>841</c:v>
                </c:pt>
                <c:pt idx="9">
                  <c:v>869</c:v>
                </c:pt>
                <c:pt idx="12">
                  <c:v>857</c:v>
                </c:pt>
              </c:numCache>
            </c:numRef>
          </c:val>
          <c:extLst>
            <c:ext xmlns:c16="http://schemas.microsoft.com/office/drawing/2014/chart" uri="{C3380CC4-5D6E-409C-BE32-E72D297353CC}">
              <c16:uniqueId val="{00000008-E8FA-407B-9AB1-C9D23C27EF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1310</c:v>
                </c:pt>
                <c:pt idx="3">
                  <c:v>1897</c:v>
                </c:pt>
                <c:pt idx="6">
                  <c:v>2552</c:v>
                </c:pt>
                <c:pt idx="9">
                  <c:v>3047</c:v>
                </c:pt>
                <c:pt idx="12">
                  <c:v>2348</c:v>
                </c:pt>
              </c:numCache>
            </c:numRef>
          </c:val>
          <c:extLst>
            <c:ext xmlns:c16="http://schemas.microsoft.com/office/drawing/2014/chart" uri="{C3380CC4-5D6E-409C-BE32-E72D297353CC}">
              <c16:uniqueId val="{00000009-E8FA-407B-9AB1-C9D23C27EF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20204</c:v>
                </c:pt>
                <c:pt idx="3">
                  <c:v>21713</c:v>
                </c:pt>
                <c:pt idx="6">
                  <c:v>21517</c:v>
                </c:pt>
                <c:pt idx="9">
                  <c:v>21356</c:v>
                </c:pt>
                <c:pt idx="12">
                  <c:v>21487</c:v>
                </c:pt>
              </c:numCache>
            </c:numRef>
          </c:val>
          <c:extLst>
            <c:ext xmlns:c16="http://schemas.microsoft.com/office/drawing/2014/chart" uri="{C3380CC4-5D6E-409C-BE32-E72D297353CC}">
              <c16:uniqueId val="{0000000A-E8FA-407B-9AB1-C9D23C27EFB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1586</c:v>
                </c:pt>
                <c:pt idx="2">
                  <c:v>#N/A</c:v>
                </c:pt>
                <c:pt idx="3">
                  <c:v>#N/A</c:v>
                </c:pt>
                <c:pt idx="4">
                  <c:v>4219</c:v>
                </c:pt>
                <c:pt idx="5">
                  <c:v>#N/A</c:v>
                </c:pt>
                <c:pt idx="6">
                  <c:v>#N/A</c:v>
                </c:pt>
                <c:pt idx="7">
                  <c:v>5627</c:v>
                </c:pt>
                <c:pt idx="8">
                  <c:v>#N/A</c:v>
                </c:pt>
                <c:pt idx="9">
                  <c:v>#N/A</c:v>
                </c:pt>
                <c:pt idx="10">
                  <c:v>6314</c:v>
                </c:pt>
                <c:pt idx="11">
                  <c:v>#N/A</c:v>
                </c:pt>
                <c:pt idx="12">
                  <c:v>#N/A</c:v>
                </c:pt>
                <c:pt idx="13">
                  <c:v>3898</c:v>
                </c:pt>
                <c:pt idx="14">
                  <c:v>#N/A</c:v>
                </c:pt>
              </c:numCache>
            </c:numRef>
          </c:val>
          <c:smooth val="0"/>
          <c:extLst>
            <c:ext xmlns:c16="http://schemas.microsoft.com/office/drawing/2014/chart" uri="{C3380CC4-5D6E-409C-BE32-E72D297353CC}">
              <c16:uniqueId val="{0000000B-E8FA-407B-9AB1-C9D23C27EFB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2415</c:v>
                </c:pt>
                <c:pt idx="1">
                  <c:v>2193</c:v>
                </c:pt>
                <c:pt idx="2">
                  <c:v>2137</c:v>
                </c:pt>
              </c:numCache>
            </c:numRef>
          </c:val>
          <c:extLst>
            <c:ext xmlns:c16="http://schemas.microsoft.com/office/drawing/2014/chart" uri="{C3380CC4-5D6E-409C-BE32-E72D297353CC}">
              <c16:uniqueId val="{00000000-1B0B-422E-8308-E9DB5538E5B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c:v>
                </c:pt>
                <c:pt idx="1">
                  <c:v>1</c:v>
                </c:pt>
                <c:pt idx="2">
                  <c:v>301</c:v>
                </c:pt>
              </c:numCache>
            </c:numRef>
          </c:val>
          <c:extLst>
            <c:ext xmlns:c16="http://schemas.microsoft.com/office/drawing/2014/chart" uri="{C3380CC4-5D6E-409C-BE32-E72D297353CC}">
              <c16:uniqueId val="{00000001-1B0B-422E-8308-E9DB5538E5B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1477</c:v>
                </c:pt>
                <c:pt idx="1">
                  <c:v>1477</c:v>
                </c:pt>
                <c:pt idx="2">
                  <c:v>1531</c:v>
                </c:pt>
              </c:numCache>
            </c:numRef>
          </c:val>
          <c:extLst>
            <c:ext xmlns:c16="http://schemas.microsoft.com/office/drawing/2014/chart" uri="{C3380CC4-5D6E-409C-BE32-E72D297353CC}">
              <c16:uniqueId val="{00000002-1B0B-422E-8308-E9DB5538E5B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{DBD8BBEF-18AA-47FA-BB84-37F8F177D00F}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0FE-4B9A-BB77-DF6E11995B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{3B550E34-7A04-417D-983F-6BA269EACC3B}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FE-4B9A-BB77-DF6E11995B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{0B7BE221-4530-4D4A-92F4-01EF8D5FEAB8}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FE-4B9A-BB77-DF6E11995B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{0E0C54C5-7943-4015-8693-00082E73E8EB}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FE-4B9A-BB77-DF6E11995B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{C4191A28-97CB-4A94-8C0D-347ACA8CC7EA}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FE-4B9A-BB77-DF6E11995BF4}"/>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{94ECBEFC-78E8-4FCF-809F-80006A0182C8}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0FE-4B9A-BB77-DF6E11995BF4}"/>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{782133DF-9F53-4F8B-9A34-252207038FE6}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0FE-4B9A-BB77-DF6E11995BF4}"/>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{7BFF7A91-0FAA-446D-9555-122FA10CF0C0}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0FE-4B9A-BB77-DF6E11995BF4}"/>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{78F434C6-74FE-431C-9702-5BA6BE3C3994}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0FE-4B9A-BB77-DF6E11995B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47.7</c:v>
                </c:pt>
                <c:pt idx="8">
                  <c:v>46.7</c:v>
                </c:pt>
                <c:pt idx="16">
                  <c:v>47.4</c:v>
                </c:pt>
                <c:pt idx="24">
                  <c:v>49.1</c:v>
                </c:pt>
                <c:pt idx="32">
                  <c:v>50.7</c:v>
                </c:pt>
              </c:numCache>
            </c:numRef>
          </c:xVal>
          <c:yVal>
            <c:numRef>
              <c:f>公会計指標分析・財政指標組合せ分析表!$BP$51:$DC$51</c:f>
              <c:numCache>
                <c:formatCode>#,##0.0;"▲ "#,##0.0</c:formatCode>
                <c:ptCount val="40"/>
                <c:pt idx="0">
                  <c:v>15.3</c:v>
                </c:pt>
                <c:pt idx="8">
                  <c:v>40.200000000000003</c:v>
                </c:pt>
                <c:pt idx="16">
                  <c:v>53</c:v>
                </c:pt>
                <c:pt idx="24">
                  <c:v>57.2</c:v>
                </c:pt>
                <c:pt idx="32">
                  <c:v>32.700000000000003</c:v>
                </c:pt>
              </c:numCache>
            </c:numRef>
          </c:yVal>
          <c:smooth val="0"/>
          <c:extLst>
            <c:ext xmlns:c16="http://schemas.microsoft.com/office/drawing/2014/chart" uri="{C3380CC4-5D6E-409C-BE32-E72D297353CC}">
              <c16:uniqueId val="{00000009-80FE-4B9A-BB77-DF6E11995BF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{143BF80E-725E-492E-B55A-9D9CF32A0C2A}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0FE-4B9A-BB77-DF6E11995BF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{0895E40F-EFF8-4E18-B896-A7F6B04EA491}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FE-4B9A-BB77-DF6E11995B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{7135F2DF-42EC-4D04-B64C-D8F68A98F14B}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FE-4B9A-BB77-DF6E11995B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{9B53A13D-0D51-44A5-A601-8DA3833679B1}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FE-4B9A-BB77-DF6E11995B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{B4E3738A-7D15-4755-A01E-7EEC5B6D01B6}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FE-4B9A-BB77-DF6E11995BF4}"/>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{2E20133C-EF52-4101-ABEA-1C54EBE006E6}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0FE-4B9A-BB77-DF6E11995BF4}"/>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{846E4117-44D8-46BC-A1FF-8079D8114C62}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0FE-4B9A-BB77-DF6E11995BF4}"/>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{C1401748-C0C8-407F-B6CD-1159F103BB00}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0FE-4B9A-BB77-DF6E11995BF4}"/>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{3CFCAB74-A036-4B48-9136-55BD566D4624}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0FE-4B9A-BB77-DF6E11995B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80FE-4B9A-BB77-DF6E11995BF4}"/>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{08D19A66-BA8D-4F34-BF5C-9D59B015732C}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D0F-43C2-8EE9-5466AFFF75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{388E14F9-E845-4933-81B3-A079E686D10E}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D0F-43C2-8EE9-5466AFFF75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{DED75BDF-A782-4C69-9546-3023851B3282}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D0F-43C2-8EE9-5466AFFF75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{12047B78-D68F-4275-8FB9-3A4647D0BB07}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D0F-43C2-8EE9-5466AFFF75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{6713E5C4-7D8F-4C8F-B623-FF433777F2BC}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D0F-43C2-8EE9-5466AFFF753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{471D27FE-48CF-44B7-A83B-05A1126FA2B0}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D0F-43C2-8EE9-5466AFFF753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{EABD8EAD-8678-4178-AC6D-C4DB48D30837}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D0F-43C2-8EE9-5466AFFF753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{6A5FCDCE-D709-4F81-8A85-9AF58587A204}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D0F-43C2-8EE9-5466AFFF753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{60EE057E-660D-486B-A442-49EE1A83EE8E}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D0F-43C2-8EE9-5466AFFF75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1.1000000000000001</c:v>
                </c:pt>
                <c:pt idx="8">
                  <c:v>1.5</c:v>
                </c:pt>
                <c:pt idx="16">
                  <c:v>2.5</c:v>
                </c:pt>
                <c:pt idx="24">
                  <c:v>3.5</c:v>
                </c:pt>
                <c:pt idx="32">
                  <c:v>4.4000000000000004</c:v>
                </c:pt>
              </c:numCache>
            </c:numRef>
          </c:xVal>
          <c:yVal>
            <c:numRef>
              <c:f>公会計指標分析・財政指標組合せ分析表!$BP$73:$DC$73</c:f>
              <c:numCache>
                <c:formatCode>#,##0.0;"▲ "#,##0.0</c:formatCode>
                <c:ptCount val="40"/>
                <c:pt idx="0">
                  <c:v>15.3</c:v>
                </c:pt>
                <c:pt idx="8">
                  <c:v>40.200000000000003</c:v>
                </c:pt>
                <c:pt idx="16">
                  <c:v>53</c:v>
                </c:pt>
                <c:pt idx="24">
                  <c:v>57.2</c:v>
                </c:pt>
                <c:pt idx="32">
                  <c:v>32.700000000000003</c:v>
                </c:pt>
              </c:numCache>
            </c:numRef>
          </c:yVal>
          <c:smooth val="0"/>
          <c:extLst>
            <c:ext xmlns:c16="http://schemas.microsoft.com/office/drawing/2014/chart" uri="{C3380CC4-5D6E-409C-BE32-E72D297353CC}">
              <c16:uniqueId val="{00000009-8D0F-43C2-8EE9-5466AFFF753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{1FFCE60B-31E2-4226-80F1-2822BCE77A72}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D0F-43C2-8EE9-5466AFFF753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{A51491A1-FF01-4AF1-8D04-D5D9E16EFEDE}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D0F-43C2-8EE9-5466AFFF75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{369DCDCF-3DB5-4549-9754-E37D96F81980}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D0F-43C2-8EE9-5466AFFF75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{DC40B961-93B6-42B3-8ABE-FA8160BA7935}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D0F-43C2-8EE9-5466AFFF75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{37EDD169-ABC7-414D-B03C-AD40D36A716B}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D0F-43C2-8EE9-5466AFFF753B}"/>
                </c:ext>
              </c:extLst>
            </c:dLbl>
            <c:dLbl>
              <c:idx val="8"/>
              <c:layout>
                <c:manualLayout>
                  <c:x val="0"/>
                  <c:y val="1.3772110141262383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{0AE69823-9861-48E4-8BCA-1546D70A2E7A}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D0F-43C2-8EE9-5466AFFF753B}"/>
                </c:ext>
              </c:extLst>
            </c:dLbl>
            <c:dLbl>
              <c:idx val="16"/>
              <c:layout>
                <c:manualLayout>
                  <c:x val="0"/>
                  <c:y val="2.5739653279284228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{4BEE57A5-956E-499E-A545-DA7FC9FC17D9}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D0F-43C2-8EE9-5466AFFF753B}"/>
                </c:ext>
              </c:extLst>
            </c:dLbl>
            <c:dLbl>
              <c:idx val="24"/>
              <c:layout>
                <c:manualLayout>
                  <c:x val="0"/>
                  <c:y val="-1.6345732981621432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{09343E39-F27C-476F-B526-716C85AD9080}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D0F-43C2-8EE9-5466AFFF753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{8932B273-01C3-48A6-89AF-B5BB8066725F}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D0F-43C2-8EE9-5466AFFF75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8D0F-43C2-8EE9-5466AFFF753B}"/>
            </c:ext>
          </c:extLst>
        </c:ser>
        <c:dLbls>
          <c:showLegendKey val="0"/>
          <c:showVal val="1"/>
          <c:showCatName val="0"/>
          <c:showSerName val="0"/>
          <c:showPercent val="0"/>
          <c:showBubbleSize val="0"/>
        </c:dLbls>
        <c:axId val="84219776"/>
        <c:axId val="84234240"/>
      </c:scatterChart>
      <c:valAx>
        <c:axId val="84219776"/>
        <c:scaling>
          <c:orientation val="maxMin"/>
          <c:max val="7"/>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実質公債費比率の分子のうち、元利償還金等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において、比率が最も高い項目は元利償還金である。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元利償還金は、令和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年度と比較して微増となっており、令和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年度から新たに学校給食共同調理場建替事業に係る地方債の元金償還が開始したことなどによるものである。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普通建設事業の実施にあたっては、今後も</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交付税算入される地方債の選定等をはじめ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慎重な見極めが必要である。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満期一括償還地方債について、活用していないため、その返済財源としての減債基金は利用していない。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将来負担比率の分子のうち、将来負担額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おいて、比率が最も高い項目は、一般会計等に係る地方債の現在高である。庁舎整備事業や学校給食共同調理場建替事業に係る多額の地方債を借入れたことの他、臨時財政対策債の借入が進んだことによ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年から地方債残高は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億円台で推移している。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また、債務負担行為に基づく支出予定額については、近年増加傾向にあったが、（</a:t>
          </a:r>
          <a:r>
            <a:rPr lang="ja-JP" altLang="ja-JP" sz="1200" cap="all">
              <a:solidFill>
                <a:schemeClr val="dk1"/>
              </a:solidFill>
              <a:effectLst/>
              <a:latin typeface="ＭＳ Ｐゴシック" panose="020B0600070205080204" pitchFamily="50" charset="-128"/>
              <a:ea typeface="ＭＳ Ｐゴシック" panose="020B0600070205080204" pitchFamily="50" charset="-128"/>
              <a:cs typeface="+mn-cs"/>
            </a:rPr>
            <a:t>仮称）冨士公園用地の千葉県地方土地開発公社の買い戻し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の終了や</a:t>
          </a:r>
          <a:r>
            <a:rPr lang="ja-JP" altLang="ja-JP" sz="1200" cap="all">
              <a:solidFill>
                <a:schemeClr val="dk1"/>
              </a:solidFill>
              <a:effectLst/>
              <a:latin typeface="ＭＳ Ｐゴシック" panose="020B0600070205080204" pitchFamily="50" charset="-128"/>
              <a:ea typeface="ＭＳ Ｐゴシック" panose="020B0600070205080204" pitchFamily="50" charset="-128"/>
              <a:cs typeface="+mn-cs"/>
            </a:rPr>
            <a:t>学校給食センター取得費及び運営費の事業の進捗により令和</a:t>
          </a:r>
          <a:r>
            <a:rPr lang="en-US" altLang="ja-JP" sz="1200" cap="all">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200" cap="all">
              <a:solidFill>
                <a:schemeClr val="dk1"/>
              </a:solidFill>
              <a:effectLst/>
              <a:latin typeface="ＭＳ Ｐゴシック" panose="020B0600070205080204" pitchFamily="50" charset="-128"/>
              <a:ea typeface="ＭＳ Ｐゴシック" panose="020B0600070205080204" pitchFamily="50" charset="-128"/>
              <a:cs typeface="+mn-cs"/>
            </a:rPr>
            <a:t>年度は減少した。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市では、財政推計において、令和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年度を地方債残高のピークと見込んでいることから、将来負担比率が増加しないよう、今後は、地方債事業の実施について慎重に見極めなければならない。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千葉県白井市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減債基金を積み立てたことにより、基金全体の残高が増加した。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年度末に定めた行政経営指針において、第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次総合計画前期基本計画の最終年度である令和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年度末及び令和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年度末における基金残高の目標数値を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億円以上としている。この目標を達成するためには、更なる行政経営改革に取り組む必要がある。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個別施設計画に基づく施設の長寿命化等に係る経費の増加に対応するための財源となる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白井市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公共施設整備保全基金については、計画的な積立ができるよう検討する必要がある。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また、その他に基金の効率的な運用について検討を行う必要がある。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白井市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公共施設整備保全基金：公共施設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庁舎、学校、保育所その他の建物</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の整備及び保全</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千葉ニュータウン事業に係る白井市道等整備基金：千葉ニュータウン事業における未施工の道路及び千葉ニュータウン事業に関連する道路及び下水道施設の用地の整備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白井市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まちづくり寄附金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：市への寄附金の適正な管理及び運営</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白井市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森林環境譲与税基金：森林の整備及びその促進</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千葉ニュータウン事業に係る白井市道等整備基金：千葉ニュータウン事業の事業費確定に伴い、差額を積立てたことによるもの。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白井市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まちづくり寄附金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：積立額以上に基金対象事業へ充当を行ったことによるもの。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原則、当該年度の寄附金は一度基金に積立てたうえで、翌年度以降の事業に活用している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白井市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公共施設整備保全基金については、令和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年度に策定した、白井市公共施設個別施設計画に基づき工事等が実施されていくこととなることから、基金の計画的な積立を行う必要がある。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財政調整基金の繰入額が、積立額を上回ったため、基金残高が約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年度末に定めた行政経営指針において、第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次総合計画前期基本計画の最終年度である令和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年度末及び令和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年度末における基金残高の目標数値を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億円以上としている。令和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年ぶりに実質単年度収支が黒字となったが、財政調整基金に依存した財政運営となっているため、この目標を達成するためには、更なる行政経営改革に取り組む必要がある。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個別施設計画に基づく施設の長寿命化等に係る経費の増加に対応するための財源となる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白井市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公共施設整備保全基金については、計画的な積立ができるよう検討する必要がある。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基金の効率的な運用について検討を行う必要がある。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億円を積み立てたため、その分増となった。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年度は普通交付税の再算定が行われ、追加交付されたもののうち約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億円を積立てた。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は、小・中学校の耐震化改修事業、庁舎建設事業及び学校給食共同調理場建替事業などの実施に伴い、地方債残高が増加しているが、比較的低利で借り入れることができているため、繰上償還の必要性が低いことから、今後の積極的な積立は予定していない。</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なお、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年度に積立てた基金については、今後見込まれる市債を償還するため、計画的に取崩しを行っていく。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C85B13F-EFD7-4826-AC2E-23E7EE8710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70405AF-45A5-44FE-AEA6-1A233091C3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BA8ABE1-9BE1-4379-9C3D-713FBB954452}"/>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5652DB8-A874-4D7E-97A1-75D9042CAB0D}"/>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1046C9C-5E32-4F99-9314-7BEB87310D08}"/>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4E9B2DB-EF34-4674-82B6-E1E1E54E3765}"/>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C62BCE9-FC20-46D6-AAB5-07FDC82F0F2F}"/>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CE48FFF-9EC1-41D6-AEB3-FFDFBCDCBEA9}"/>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D757D83-7BB7-4F20-A674-F1F751C55F8C}"/>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A6B1BE3-DF05-4531-9C98-8B12E8A4BBE3}"/>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8AE1B02-955E-4A15-ACF7-2F006242E2ED}"/>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025A0CD-AEE0-4F5A-AEC0-2CB4F8E136A0}"/>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62,726
61,401
35.48
24,977,075
23,551,604
1,147,488
13,075,462
21,487,395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0131AB7-E640-4A12-844D-98BC62A67DEA}"/>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B4E2127-B3C8-45F7-B36C-3FCCFB533B5C}"/>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B8D5223-8E67-454F-8BC8-56A129EF687B}"/>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00E6AC8-3014-4890-93D8-D37D312956AB}"/>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82F2152-5CB5-4C5E-91C1-8B85C85E4A65}"/>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507D4D9-9E60-43E9-B98B-EEA04EA31637}"/>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239904C-1D94-40C8-BB1A-9EC731231935}"/>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4935800-FFE1-4921-9D6D-7D51AECDFCD6}"/>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8B6F17F-247D-4D7F-830D-9DCFE68A081E}"/>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71CB67D-DF1E-4BFD-9CFD-C3D9532809FD}"/>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CBE4DA1-27CA-4F95-926F-B5990A723B18}"/>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9D827F4-780D-4049-8CCE-A26847DCE97C}"/>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2949711-9EF4-4C81-9894-B40C1CAC6B44}"/>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637DA61-3880-418B-8CD8-A8518A7A7597}"/>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02688D9-076C-45AD-B9F4-750F617F98D2}"/>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1D2E3C2-8201-4A88-B0A6-7BA9C7E4D3C2}"/>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71194F0-6421-4F20-A48F-A076EEC0E55E}"/>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021E732-2E0A-4998-93C9-6044A2F4AD1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7BC24277-A141-44E6-A9A9-6ADD15D9C5C7}"/>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74D96D34-A46E-4ECD-B895-1ABE4D25587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8FC5DDD-5AFF-4E9F-85DE-0C4968D06DE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BE793B3-9255-44C2-B39F-3A18CBE49780}"/>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5F62C4B-003B-4681-98BB-BEA302600892}"/>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9C5EC3C4-CA26-43A2-89BE-511F2D7F80C2}"/>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49FC5D4-175E-4412-ADAE-BE27E498E759}"/>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18A770FC-6F1A-4A73-8DD0-F61D1D6DCCAE}"/>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0932B8D-1202-46AF-A2CF-57F1F1272E1A}"/>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9E87992-0A56-40F8-B9D1-E95B88EF6692}"/>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B8EF4BB6-65BC-4C7A-8E10-1A4B886E0A43}"/>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FD93678-FC07-4E24-883E-AF87174EF29D}"/>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324B7B3-2CFB-408F-9562-12892271985E}"/>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17A1FC1-54C8-4BE6-8ED0-D75C3EC686AE}"/>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B61EEE1-C7AE-4CAB-9723-348D071CA310}"/>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9B6DE3C9-CAA3-41F6-B033-5C66D4775C13}"/>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B52F560-ACF2-465D-8819-18BB239CA4D7}"/>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昨年度から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％上昇した。しかし、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年度及び平成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年度に老朽化していた庁舎の建替や学校給食センターの建築等を行ったこと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類似団体と比較して低い値を維持できている。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これらの有形固定資産については老朽化していくことから公共施設等総合管理計画に基づき、点検・診断や計画的な予防保全による長寿命化・修繕等の費用の水準化を図るなど、公共施設等の適正管理に努めることとす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F729A1E-27DC-457B-A411-9BD606F261D7}"/>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25E1D4E-6E9C-47CD-8D7E-7C0F796FDD1F}"/>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4436A914-0027-4966-A51F-C8D00237980E}"/>
            </a:ext>
          </a:extLst>
        </xdr:cNvPr>
        <xdr:cNvSpPr txBox="1"/>
      </xdr:nvSpPr>
      <xdr:spPr>
        <a:xfrm>
          <a:off x="731041" y="6999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76339A8C-0783-46E6-AA76-3C83AE7A05D8}"/>
            </a:ext>
          </a:extLst>
        </xdr:cNvPr>
        <xdr:cNvCxnSpPr/>
      </xdr:nvCxnSpPr>
      <xdr:spPr>
        <a:xfrm>
          <a:off x="1142365" y="682117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F36B66E6-8E48-4AFF-8BF1-CF824598783B}"/>
            </a:ext>
          </a:extLst>
        </xdr:cNvPr>
        <xdr:cNvSpPr txBox="1"/>
      </xdr:nvSpPr>
      <xdr:spPr>
        <a:xfrm>
          <a:off x="784241" y="672736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E2DB8BA5-0F11-4231-AA65-FDB75A85DA54}"/>
            </a:ext>
          </a:extLst>
        </xdr:cNvPr>
        <xdr:cNvCxnSpPr/>
      </xdr:nvCxnSpPr>
      <xdr:spPr>
        <a:xfrm>
          <a:off x="1142365" y="655129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69DB3C83-37B5-44FD-8926-DA2D6FCB283A}"/>
            </a:ext>
          </a:extLst>
        </xdr:cNvPr>
        <xdr:cNvSpPr txBox="1"/>
      </xdr:nvSpPr>
      <xdr:spPr>
        <a:xfrm>
          <a:off x="784241" y="646130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59639030-4120-40EE-A8B1-FB76E89FF682}"/>
            </a:ext>
          </a:extLst>
        </xdr:cNvPr>
        <xdr:cNvCxnSpPr/>
      </xdr:nvCxnSpPr>
      <xdr:spPr>
        <a:xfrm>
          <a:off x="1142365" y="628523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E78E727E-9B15-4517-BAAD-D888F4B3862B}"/>
            </a:ext>
          </a:extLst>
        </xdr:cNvPr>
        <xdr:cNvSpPr txBox="1"/>
      </xdr:nvSpPr>
      <xdr:spPr>
        <a:xfrm>
          <a:off x="784241" y="619142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5B3B64CF-CC97-41A8-B280-608522BB4F3E}"/>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69116A1E-AFF0-44E2-B2BF-05AD7F828AE9}"/>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F10FDFFE-8641-4186-9D07-10673D915D12}"/>
            </a:ext>
          </a:extLst>
        </xdr:cNvPr>
        <xdr:cNvCxnSpPr/>
      </xdr:nvCxnSpPr>
      <xdr:spPr>
        <a:xfrm>
          <a:off x="1142365" y="573976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9A2C3C43-2ABC-43E0-BB5E-60D2907D2D12}"/>
            </a:ext>
          </a:extLst>
        </xdr:cNvPr>
        <xdr:cNvSpPr txBox="1"/>
      </xdr:nvSpPr>
      <xdr:spPr>
        <a:xfrm>
          <a:off x="784241" y="5645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45C835CB-45E7-469F-B157-76EFC2AF996A}"/>
            </a:ext>
          </a:extLst>
        </xdr:cNvPr>
        <xdr:cNvCxnSpPr/>
      </xdr:nvCxnSpPr>
      <xdr:spPr>
        <a:xfrm>
          <a:off x="1142365" y="547751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BEB89DE6-4317-4BFD-84BD-A0063F5AE2C1}"/>
            </a:ext>
          </a:extLst>
        </xdr:cNvPr>
        <xdr:cNvSpPr txBox="1"/>
      </xdr:nvSpPr>
      <xdr:spPr>
        <a:xfrm>
          <a:off x="784241" y="538370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7F3A95F8-4292-43B7-8790-6F25C4F65A26}"/>
            </a:ext>
          </a:extLst>
        </xdr:cNvPr>
        <xdr:cNvCxnSpPr/>
      </xdr:nvCxnSpPr>
      <xdr:spPr>
        <a:xfrm>
          <a:off x="1142365" y="520763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1A29D46D-822B-446D-8BBC-5E021CBD0E32}"/>
            </a:ext>
          </a:extLst>
        </xdr:cNvPr>
        <xdr:cNvSpPr txBox="1"/>
      </xdr:nvSpPr>
      <xdr:spPr>
        <a:xfrm>
          <a:off x="784241" y="510811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749C7FBD-2CC8-4DAF-B417-DB541A3C2040}"/>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2D000A77-9E94-434A-9802-D8AFB27EEFCA}"/>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AD9AA3C7-F339-4D2A-B4E8-1A5171DB0457}"/>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a:extLst>
            <a:ext uri="{FF2B5EF4-FFF2-40B4-BE49-F238E27FC236}">
              <a16:creationId xmlns:a16="http://schemas.microsoft.com/office/drawing/2014/main" id="{6DC361C8-F61B-45E7-A601-39A3230176DD}"/>
            </a:ext>
          </a:extLst>
        </xdr:cNvPr>
        <xdr:cNvCxnSpPr/>
      </xdr:nvCxnSpPr>
      <xdr:spPr>
        <a:xfrm flipV="1">
          <a:off x="4295775" y="5297488"/>
          <a:ext cx="1270" cy="1340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a:extLst>
            <a:ext uri="{FF2B5EF4-FFF2-40B4-BE49-F238E27FC236}">
              <a16:creationId xmlns:a16="http://schemas.microsoft.com/office/drawing/2014/main" id="{9E7D04AD-35BD-4B6E-A49A-B6736B0401CA}"/>
            </a:ext>
          </a:extLst>
        </xdr:cNvPr>
        <xdr:cNvSpPr txBox="1"/>
      </xdr:nvSpPr>
      <xdr:spPr>
        <a:xfrm>
          <a:off x="4342765" y="6642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a:extLst>
            <a:ext uri="{FF2B5EF4-FFF2-40B4-BE49-F238E27FC236}">
              <a16:creationId xmlns:a16="http://schemas.microsoft.com/office/drawing/2014/main" id="{D54088E0-7FAE-4196-B5EE-C40679291FA3}"/>
            </a:ext>
          </a:extLst>
        </xdr:cNvPr>
        <xdr:cNvCxnSpPr/>
      </xdr:nvCxnSpPr>
      <xdr:spPr>
        <a:xfrm>
          <a:off x="4206875" y="6638449"/>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a:extLst>
            <a:ext uri="{FF2B5EF4-FFF2-40B4-BE49-F238E27FC236}">
              <a16:creationId xmlns:a16="http://schemas.microsoft.com/office/drawing/2014/main" id="{1BB52121-FA1F-41A0-945E-B57229ED79D6}"/>
            </a:ext>
          </a:extLst>
        </xdr:cNvPr>
        <xdr:cNvSpPr txBox="1"/>
      </xdr:nvSpPr>
      <xdr:spPr>
        <a:xfrm>
          <a:off x="4342765" y="5068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a:extLst>
            <a:ext uri="{FF2B5EF4-FFF2-40B4-BE49-F238E27FC236}">
              <a16:creationId xmlns:a16="http://schemas.microsoft.com/office/drawing/2014/main" id="{B1C94977-777E-49AF-9FE0-7EBEB7D86401}"/>
            </a:ext>
          </a:extLst>
        </xdr:cNvPr>
        <xdr:cNvCxnSpPr/>
      </xdr:nvCxnSpPr>
      <xdr:spPr>
        <a:xfrm>
          <a:off x="4206875" y="5297488"/>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4" name="有形固定資産減価償却率平均値テキスト">
          <a:extLst>
            <a:ext uri="{FF2B5EF4-FFF2-40B4-BE49-F238E27FC236}">
              <a16:creationId xmlns:a16="http://schemas.microsoft.com/office/drawing/2014/main" id="{2474A864-6E8A-4258-BB36-C64653326A54}"/>
            </a:ext>
          </a:extLst>
        </xdr:cNvPr>
        <xdr:cNvSpPr txBox="1"/>
      </xdr:nvSpPr>
      <xdr:spPr>
        <a:xfrm>
          <a:off x="4342765" y="6031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a:extLst>
            <a:ext uri="{FF2B5EF4-FFF2-40B4-BE49-F238E27FC236}">
              <a16:creationId xmlns:a16="http://schemas.microsoft.com/office/drawing/2014/main" id="{EE37447D-A1BD-4872-BFB0-0B77FA023C49}"/>
            </a:ext>
          </a:extLst>
        </xdr:cNvPr>
        <xdr:cNvSpPr/>
      </xdr:nvSpPr>
      <xdr:spPr>
        <a:xfrm>
          <a:off x="4244975" y="60490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6" name="フローチャート: 判断 75">
          <a:extLst>
            <a:ext uri="{FF2B5EF4-FFF2-40B4-BE49-F238E27FC236}">
              <a16:creationId xmlns:a16="http://schemas.microsoft.com/office/drawing/2014/main" id="{2B21857B-5AB4-401D-8E3B-09C35CBB0E5F}"/>
            </a:ext>
          </a:extLst>
        </xdr:cNvPr>
        <xdr:cNvSpPr/>
      </xdr:nvSpPr>
      <xdr:spPr>
        <a:xfrm>
          <a:off x="3611880" y="6046311"/>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7" name="フローチャート: 判断 76">
          <a:extLst>
            <a:ext uri="{FF2B5EF4-FFF2-40B4-BE49-F238E27FC236}">
              <a16:creationId xmlns:a16="http://schemas.microsoft.com/office/drawing/2014/main" id="{F8D4FD65-501D-4673-A232-46526BA09AE2}"/>
            </a:ext>
          </a:extLst>
        </xdr:cNvPr>
        <xdr:cNvSpPr/>
      </xdr:nvSpPr>
      <xdr:spPr>
        <a:xfrm>
          <a:off x="2926080" y="6001226"/>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78" name="フローチャート: 判断 77">
          <a:extLst>
            <a:ext uri="{FF2B5EF4-FFF2-40B4-BE49-F238E27FC236}">
              <a16:creationId xmlns:a16="http://schemas.microsoft.com/office/drawing/2014/main" id="{D08FC7B5-AA6E-416D-B6DA-1B5C8573BD84}"/>
            </a:ext>
          </a:extLst>
        </xdr:cNvPr>
        <xdr:cNvSpPr/>
      </xdr:nvSpPr>
      <xdr:spPr>
        <a:xfrm>
          <a:off x="2240280" y="5963444"/>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a:extLst>
            <a:ext uri="{FF2B5EF4-FFF2-40B4-BE49-F238E27FC236}">
              <a16:creationId xmlns:a16="http://schemas.microsoft.com/office/drawing/2014/main" id="{4A45025C-9311-4F7F-8F46-11AB4EF33E7A}"/>
            </a:ext>
          </a:extLst>
        </xdr:cNvPr>
        <xdr:cNvSpPr/>
      </xdr:nvSpPr>
      <xdr:spPr>
        <a:xfrm>
          <a:off x="1554480" y="5950268"/>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5A3A6D26-3AEE-41D1-AF5A-DC47D522CF17}"/>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6DE562E9-32B1-4B79-ABE8-3405F87F64FF}"/>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48D15E93-2A4F-4F23-A356-C4415FE9652A}"/>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9DF882B0-9A86-48FE-8000-93F9B6AA1CAC}"/>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6305DF8A-A3FD-4FE1-8D26-468E36A42461}"/>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158591</xdr:rowOff>
    </xdr:from>
    <xdr:to>
      <xdr:col>23</xdr:col>
      <xdr:colOff>136525</xdr:colOff>
      <xdr:row>29</xdr:row>
      <xdr:rowOff>88741</xdr:rowOff>
    </xdr:to>
    <xdr:sp macro="" textlink="">
      <xdr:nvSpPr>
        <xdr:cNvPr id="85" name="楕円 84">
          <a:extLst>
            <a:ext uri="{FF2B5EF4-FFF2-40B4-BE49-F238E27FC236}">
              <a16:creationId xmlns:a16="http://schemas.microsoft.com/office/drawing/2014/main" id="{F747A81C-1D75-4602-B184-080B3626F34F}"/>
            </a:ext>
          </a:extLst>
        </xdr:cNvPr>
        <xdr:cNvSpPr/>
      </xdr:nvSpPr>
      <xdr:spPr>
        <a:xfrm>
          <a:off x="4244975" y="571357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10018</xdr:rowOff>
    </xdr:from>
    <xdr:ext cx="405111" cy="259045"/>
    <xdr:sp macro="" textlink="">
      <xdr:nvSpPr>
        <xdr:cNvPr id="86" name="有形固定資産減価償却率該当値テキスト">
          <a:extLst>
            <a:ext uri="{FF2B5EF4-FFF2-40B4-BE49-F238E27FC236}">
              <a16:creationId xmlns:a16="http://schemas.microsoft.com/office/drawing/2014/main" id="{7E2EF59A-93CD-4FCE-96AF-58DFDA4FF33B}"/>
            </a:ext>
          </a:extLst>
        </xdr:cNvPr>
        <xdr:cNvSpPr txBox="1"/>
      </xdr:nvSpPr>
      <xdr:spPr>
        <a:xfrm>
          <a:off x="4342765" y="5564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115411</xdr:rowOff>
    </xdr:from>
    <xdr:to>
      <xdr:col>19</xdr:col>
      <xdr:colOff>187325</xdr:colOff>
      <xdr:row>29</xdr:row>
      <xdr:rowOff>45561</xdr:rowOff>
    </xdr:to>
    <xdr:sp macro="" textlink="">
      <xdr:nvSpPr>
        <xdr:cNvPr id="87" name="楕円 86">
          <a:extLst>
            <a:ext uri="{FF2B5EF4-FFF2-40B4-BE49-F238E27FC236}">
              <a16:creationId xmlns:a16="http://schemas.microsoft.com/office/drawing/2014/main" id="{192898F8-D1A5-4E24-BD9E-1B4FC3F73341}"/>
            </a:ext>
          </a:extLst>
        </xdr:cNvPr>
        <xdr:cNvSpPr/>
      </xdr:nvSpPr>
      <xdr:spPr>
        <a:xfrm>
          <a:off x="3611880" y="5668486"/>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166211</xdr:rowOff>
    </xdr:from>
    <xdr:to>
      <xdr:col>23</xdr:col>
      <xdr:colOff>85725</xdr:colOff>
      <xdr:row>29</xdr:row>
      <xdr:rowOff>37941</xdr:rowOff>
    </xdr:to>
    <xdr:cxnSp macro="">
      <xdr:nvCxnSpPr>
        <xdr:cNvPr id="88" name="直線コネクタ 87">
          <a:extLst>
            <a:ext uri="{FF2B5EF4-FFF2-40B4-BE49-F238E27FC236}">
              <a16:creationId xmlns:a16="http://schemas.microsoft.com/office/drawing/2014/main" id="{97B6A095-2872-44D9-8341-CB51D049C0F6}"/>
            </a:ext>
          </a:extLst>
        </xdr:cNvPr>
        <xdr:cNvCxnSpPr/>
      </xdr:nvCxnSpPr>
      <xdr:spPr>
        <a:xfrm>
          <a:off x="3656965" y="5723096"/>
          <a:ext cx="640715"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69533</xdr:rowOff>
    </xdr:from>
    <xdr:to>
      <xdr:col>15</xdr:col>
      <xdr:colOff>187325</xdr:colOff>
      <xdr:row>28</xdr:row>
      <xdr:rowOff>171133</xdr:rowOff>
    </xdr:to>
    <xdr:sp macro="" textlink="">
      <xdr:nvSpPr>
        <xdr:cNvPr id="89" name="楕円 88">
          <a:extLst>
            <a:ext uri="{FF2B5EF4-FFF2-40B4-BE49-F238E27FC236}">
              <a16:creationId xmlns:a16="http://schemas.microsoft.com/office/drawing/2014/main" id="{62334CBE-994A-4A9C-A456-731888BA219E}"/>
            </a:ext>
          </a:extLst>
        </xdr:cNvPr>
        <xdr:cNvSpPr/>
      </xdr:nvSpPr>
      <xdr:spPr>
        <a:xfrm>
          <a:off x="2926080" y="5620703"/>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120333</xdr:rowOff>
    </xdr:from>
    <xdr:to>
      <xdr:col>19</xdr:col>
      <xdr:colOff>136525</xdr:colOff>
      <xdr:row>28</xdr:row>
      <xdr:rowOff>166211</xdr:rowOff>
    </xdr:to>
    <xdr:cxnSp macro="">
      <xdr:nvCxnSpPr>
        <xdr:cNvPr id="90" name="直線コネクタ 89">
          <a:extLst>
            <a:ext uri="{FF2B5EF4-FFF2-40B4-BE49-F238E27FC236}">
              <a16:creationId xmlns:a16="http://schemas.microsoft.com/office/drawing/2014/main" id="{2CCFB364-0091-4607-B699-54554F6938C4}"/>
            </a:ext>
          </a:extLst>
        </xdr:cNvPr>
        <xdr:cNvCxnSpPr/>
      </xdr:nvCxnSpPr>
      <xdr:spPr>
        <a:xfrm>
          <a:off x="2971165" y="5675313"/>
          <a:ext cx="685800" cy="4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50641</xdr:rowOff>
    </xdr:from>
    <xdr:to>
      <xdr:col>11</xdr:col>
      <xdr:colOff>187325</xdr:colOff>
      <xdr:row>28</xdr:row>
      <xdr:rowOff>152241</xdr:rowOff>
    </xdr:to>
    <xdr:sp macro="" textlink="">
      <xdr:nvSpPr>
        <xdr:cNvPr id="91" name="楕円 90">
          <a:extLst>
            <a:ext uri="{FF2B5EF4-FFF2-40B4-BE49-F238E27FC236}">
              <a16:creationId xmlns:a16="http://schemas.microsoft.com/office/drawing/2014/main" id="{A1A02BDD-6F85-41FE-9A7F-369D4B382110}"/>
            </a:ext>
          </a:extLst>
        </xdr:cNvPr>
        <xdr:cNvSpPr/>
      </xdr:nvSpPr>
      <xdr:spPr>
        <a:xfrm>
          <a:off x="2240280" y="5607526"/>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101441</xdr:rowOff>
    </xdr:from>
    <xdr:to>
      <xdr:col>15</xdr:col>
      <xdr:colOff>136525</xdr:colOff>
      <xdr:row>28</xdr:row>
      <xdr:rowOff>120333</xdr:rowOff>
    </xdr:to>
    <xdr:cxnSp macro="">
      <xdr:nvCxnSpPr>
        <xdr:cNvPr id="92" name="直線コネクタ 91">
          <a:extLst>
            <a:ext uri="{FF2B5EF4-FFF2-40B4-BE49-F238E27FC236}">
              <a16:creationId xmlns:a16="http://schemas.microsoft.com/office/drawing/2014/main" id="{C087131E-502E-4900-9D47-18DBA398D838}"/>
            </a:ext>
          </a:extLst>
        </xdr:cNvPr>
        <xdr:cNvCxnSpPr/>
      </xdr:nvCxnSpPr>
      <xdr:spPr>
        <a:xfrm>
          <a:off x="2285365" y="5650706"/>
          <a:ext cx="685800" cy="2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77629</xdr:rowOff>
    </xdr:from>
    <xdr:to>
      <xdr:col>7</xdr:col>
      <xdr:colOff>187325</xdr:colOff>
      <xdr:row>29</xdr:row>
      <xdr:rowOff>7779</xdr:rowOff>
    </xdr:to>
    <xdr:sp macro="" textlink="">
      <xdr:nvSpPr>
        <xdr:cNvPr id="93" name="楕円 92">
          <a:extLst>
            <a:ext uri="{FF2B5EF4-FFF2-40B4-BE49-F238E27FC236}">
              <a16:creationId xmlns:a16="http://schemas.microsoft.com/office/drawing/2014/main" id="{C6DDE878-66F4-4352-A6FD-3A17C3F51B7D}"/>
            </a:ext>
          </a:extLst>
        </xdr:cNvPr>
        <xdr:cNvSpPr/>
      </xdr:nvSpPr>
      <xdr:spPr>
        <a:xfrm>
          <a:off x="1554480" y="5630704"/>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101441</xdr:rowOff>
    </xdr:from>
    <xdr:to>
      <xdr:col>11</xdr:col>
      <xdr:colOff>136525</xdr:colOff>
      <xdr:row>28</xdr:row>
      <xdr:rowOff>128429</xdr:rowOff>
    </xdr:to>
    <xdr:cxnSp macro="">
      <xdr:nvCxnSpPr>
        <xdr:cNvPr id="94" name="直線コネクタ 93">
          <a:extLst>
            <a:ext uri="{FF2B5EF4-FFF2-40B4-BE49-F238E27FC236}">
              <a16:creationId xmlns:a16="http://schemas.microsoft.com/office/drawing/2014/main" id="{88D986DB-5D27-47BB-AC4D-A3B8928A7C4D}"/>
            </a:ext>
          </a:extLst>
        </xdr:cNvPr>
        <xdr:cNvCxnSpPr/>
      </xdr:nvCxnSpPr>
      <xdr:spPr>
        <a:xfrm flipV="1">
          <a:off x="1599565" y="5650706"/>
          <a:ext cx="685800" cy="3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71613</xdr:rowOff>
    </xdr:from>
    <xdr:ext cx="405111" cy="259045"/>
    <xdr:sp macro="" textlink="">
      <xdr:nvSpPr>
        <xdr:cNvPr id="95" name="n_1aveValue有形固定資産減価償却率">
          <a:extLst>
            <a:ext uri="{FF2B5EF4-FFF2-40B4-BE49-F238E27FC236}">
              <a16:creationId xmlns:a16="http://schemas.microsoft.com/office/drawing/2014/main" id="{EF6F9529-4A9C-4B60-A232-CAE72421C0A0}"/>
            </a:ext>
          </a:extLst>
        </xdr:cNvPr>
        <xdr:cNvSpPr txBox="1"/>
      </xdr:nvSpPr>
      <xdr:spPr>
        <a:xfrm>
          <a:off x="3464569" y="6137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96" name="n_2aveValue有形固定資産減価償却率">
          <a:extLst>
            <a:ext uri="{FF2B5EF4-FFF2-40B4-BE49-F238E27FC236}">
              <a16:creationId xmlns:a16="http://schemas.microsoft.com/office/drawing/2014/main" id="{EE4F1110-8B83-4E68-8B62-EBF19F61CF1C}"/>
            </a:ext>
          </a:extLst>
        </xdr:cNvPr>
        <xdr:cNvSpPr txBox="1"/>
      </xdr:nvSpPr>
      <xdr:spPr>
        <a:xfrm>
          <a:off x="2793374" y="6093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162101</xdr:rowOff>
    </xdr:from>
    <xdr:ext cx="405111" cy="259045"/>
    <xdr:sp macro="" textlink="">
      <xdr:nvSpPr>
        <xdr:cNvPr id="97" name="n_3aveValue有形固定資産減価償却率">
          <a:extLst>
            <a:ext uri="{FF2B5EF4-FFF2-40B4-BE49-F238E27FC236}">
              <a16:creationId xmlns:a16="http://schemas.microsoft.com/office/drawing/2014/main" id="{C926A1D1-E7B8-4834-AD6F-A9958C53CC21}"/>
            </a:ext>
          </a:extLst>
        </xdr:cNvPr>
        <xdr:cNvSpPr txBox="1"/>
      </xdr:nvSpPr>
      <xdr:spPr>
        <a:xfrm>
          <a:off x="2107574" y="605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98" name="n_4aveValue有形固定資産減価償却率">
          <a:extLst>
            <a:ext uri="{FF2B5EF4-FFF2-40B4-BE49-F238E27FC236}">
              <a16:creationId xmlns:a16="http://schemas.microsoft.com/office/drawing/2014/main" id="{535493D0-3723-4C46-A3FD-0B4AC52E4D53}"/>
            </a:ext>
          </a:extLst>
        </xdr:cNvPr>
        <xdr:cNvSpPr txBox="1"/>
      </xdr:nvSpPr>
      <xdr:spPr>
        <a:xfrm>
          <a:off x="1421774" y="6037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62088</xdr:rowOff>
    </xdr:from>
    <xdr:ext cx="405111" cy="259045"/>
    <xdr:sp macro="" textlink="">
      <xdr:nvSpPr>
        <xdr:cNvPr id="99" name="n_1mainValue有形固定資産減価償却率">
          <a:extLst>
            <a:ext uri="{FF2B5EF4-FFF2-40B4-BE49-F238E27FC236}">
              <a16:creationId xmlns:a16="http://schemas.microsoft.com/office/drawing/2014/main" id="{ABC03EA6-9B95-4864-A154-C5D91D23B2C2}"/>
            </a:ext>
          </a:extLst>
        </xdr:cNvPr>
        <xdr:cNvSpPr txBox="1"/>
      </xdr:nvSpPr>
      <xdr:spPr>
        <a:xfrm>
          <a:off x="3464569" y="543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16210</xdr:rowOff>
    </xdr:from>
    <xdr:ext cx="405111" cy="259045"/>
    <xdr:sp macro="" textlink="">
      <xdr:nvSpPr>
        <xdr:cNvPr id="100" name="n_2mainValue有形固定資産減価償却率">
          <a:extLst>
            <a:ext uri="{FF2B5EF4-FFF2-40B4-BE49-F238E27FC236}">
              <a16:creationId xmlns:a16="http://schemas.microsoft.com/office/drawing/2014/main" id="{E60A89EF-8C68-4F58-8E6D-1B7A74DB0B68}"/>
            </a:ext>
          </a:extLst>
        </xdr:cNvPr>
        <xdr:cNvSpPr txBox="1"/>
      </xdr:nvSpPr>
      <xdr:spPr>
        <a:xfrm>
          <a:off x="2793374" y="540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168768</xdr:rowOff>
    </xdr:from>
    <xdr:ext cx="405111" cy="259045"/>
    <xdr:sp macro="" textlink="">
      <xdr:nvSpPr>
        <xdr:cNvPr id="101" name="n_3mainValue有形固定資産減価償却率">
          <a:extLst>
            <a:ext uri="{FF2B5EF4-FFF2-40B4-BE49-F238E27FC236}">
              <a16:creationId xmlns:a16="http://schemas.microsoft.com/office/drawing/2014/main" id="{B2D5DB88-4666-4A28-805B-A7DA4FEB60ED}"/>
            </a:ext>
          </a:extLst>
        </xdr:cNvPr>
        <xdr:cNvSpPr txBox="1"/>
      </xdr:nvSpPr>
      <xdr:spPr>
        <a:xfrm>
          <a:off x="2107574" y="538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24306</xdr:rowOff>
    </xdr:from>
    <xdr:ext cx="405111" cy="259045"/>
    <xdr:sp macro="" textlink="">
      <xdr:nvSpPr>
        <xdr:cNvPr id="102" name="n_4mainValue有形固定資産減価償却率">
          <a:extLst>
            <a:ext uri="{FF2B5EF4-FFF2-40B4-BE49-F238E27FC236}">
              <a16:creationId xmlns:a16="http://schemas.microsoft.com/office/drawing/2014/main" id="{3923E046-C553-4675-ACB1-768E5641984F}"/>
            </a:ext>
          </a:extLst>
        </xdr:cNvPr>
        <xdr:cNvSpPr txBox="1"/>
      </xdr:nvSpPr>
      <xdr:spPr>
        <a:xfrm>
          <a:off x="1421774" y="5402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B33C80F9-C464-46E4-8F21-C07A85F577B3}"/>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C49F822C-7C7C-4B10-8FFC-48F00EF6CF39}"/>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4F10DEEF-A5D8-45AA-BB6B-5D3924F89168}"/>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DC0EC090-DDEB-46A5-B171-784851884653}"/>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2128F755-2BD4-4173-B06D-D8E26E01AC3B}"/>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F645B71-13BF-491A-AF1E-9D57EDA37A98}"/>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A49F6811-3B45-431D-BECD-D12EBFE76CBE}"/>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229BBC7D-7150-4A08-B12C-DBA8EA0F6C1D}"/>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7445A269-B914-4AD9-9652-7233A69A1CDC}"/>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29E312F2-3FD6-4BAF-B6CA-10F84D88F5BB}"/>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93FD0390-2067-4AD2-89D7-16D578C8FE70}"/>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3D4862C8-BB91-40D9-8347-ACB941D23F8E}"/>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9914741C-1370-4C40-8CD4-A18E7C916A69}"/>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となり、全国平均、千葉県平均を下回ることとなった。令和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年度には白井第三小学校の校舎大規模改修に係る償還などが終了したこと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年度に策定した行政経営指針に基づいて、借入残高の圧縮に努めるとともに、地方債の発行にあたっては交付税措置のない地方債を抑制することで債務償還比率の改善に取り組むこととする。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9C4CC706-977F-436D-B62B-7B4B89994B8B}"/>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3CB123E1-06A7-4248-A2DC-1AC778820B44}"/>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C4CCE6E3-105A-47E3-B034-0ADCB596BCBB}"/>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F61B1F97-48C3-4F34-8DE9-0303AC22837E}"/>
            </a:ext>
          </a:extLst>
        </xdr:cNvPr>
        <xdr:cNvCxnSpPr/>
      </xdr:nvCxnSpPr>
      <xdr:spPr>
        <a:xfrm>
          <a:off x="10188575" y="6782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842F76C3-BF5F-4221-B549-E9DBF0098A71}"/>
            </a:ext>
          </a:extLst>
        </xdr:cNvPr>
        <xdr:cNvSpPr txBox="1"/>
      </xdr:nvSpPr>
      <xdr:spPr>
        <a:xfrm>
          <a:off x="9695591" y="6688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18C34AEC-0379-4AFF-A706-A248D99F1293}"/>
            </a:ext>
          </a:extLst>
        </xdr:cNvPr>
        <xdr:cNvCxnSpPr/>
      </xdr:nvCxnSpPr>
      <xdr:spPr>
        <a:xfrm>
          <a:off x="10188575" y="64741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AFB4927C-8317-4AF2-B8C2-4D8E2DF6577A}"/>
            </a:ext>
          </a:extLst>
        </xdr:cNvPr>
        <xdr:cNvSpPr txBox="1"/>
      </xdr:nvSpPr>
      <xdr:spPr>
        <a:xfrm>
          <a:off x="9756296" y="63803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61A75938-DCA4-46B4-993A-82D0DA1DB60C}"/>
            </a:ext>
          </a:extLst>
        </xdr:cNvPr>
        <xdr:cNvCxnSpPr/>
      </xdr:nvCxnSpPr>
      <xdr:spPr>
        <a:xfrm>
          <a:off x="10188575" y="6163854"/>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76ADB45D-CFB6-4DB0-B55A-407350C24E23}"/>
            </a:ext>
          </a:extLst>
        </xdr:cNvPr>
        <xdr:cNvSpPr txBox="1"/>
      </xdr:nvSpPr>
      <xdr:spPr>
        <a:xfrm>
          <a:off x="9756296" y="607576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349298A8-49E4-4E73-AC27-DD7F379728B2}"/>
            </a:ext>
          </a:extLst>
        </xdr:cNvPr>
        <xdr:cNvCxnSpPr/>
      </xdr:nvCxnSpPr>
      <xdr:spPr>
        <a:xfrm>
          <a:off x="10188575" y="5855426"/>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573C1592-7E99-49E3-A254-F5FCFA262E42}"/>
            </a:ext>
          </a:extLst>
        </xdr:cNvPr>
        <xdr:cNvSpPr txBox="1"/>
      </xdr:nvSpPr>
      <xdr:spPr>
        <a:xfrm>
          <a:off x="9756296" y="57654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5C073CF2-C8C0-4829-8561-15999F003DBB}"/>
            </a:ext>
          </a:extLst>
        </xdr:cNvPr>
        <xdr:cNvCxnSpPr/>
      </xdr:nvCxnSpPr>
      <xdr:spPr>
        <a:xfrm>
          <a:off x="10188575" y="5554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3AA42D02-0C9E-4F64-BFA1-55F4C63906EA}"/>
            </a:ext>
          </a:extLst>
        </xdr:cNvPr>
        <xdr:cNvSpPr txBox="1"/>
      </xdr:nvSpPr>
      <xdr:spPr>
        <a:xfrm>
          <a:off x="9756296" y="54570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2ACFFD7A-8AC2-4AFA-9C1D-265A0F7F20CC}"/>
            </a:ext>
          </a:extLst>
        </xdr:cNvPr>
        <xdr:cNvCxnSpPr/>
      </xdr:nvCxnSpPr>
      <xdr:spPr>
        <a:xfrm>
          <a:off x="10188575" y="5240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17ABE0E0-E2CC-40E9-A261-985DD5A100B0}"/>
            </a:ext>
          </a:extLst>
        </xdr:cNvPr>
        <xdr:cNvSpPr txBox="1"/>
      </xdr:nvSpPr>
      <xdr:spPr>
        <a:xfrm>
          <a:off x="9856983" y="51466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67505B03-F7F6-4BDE-8B1E-D36085B7E981}"/>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1AE2A79B-386E-4B43-8F6C-4BDDAC667A8B}"/>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3" name="直線コネクタ 132">
          <a:extLst>
            <a:ext uri="{FF2B5EF4-FFF2-40B4-BE49-F238E27FC236}">
              <a16:creationId xmlns:a16="http://schemas.microsoft.com/office/drawing/2014/main" id="{AC39778B-E31E-4691-BEC8-17E0CB3F0ADA}"/>
            </a:ext>
          </a:extLst>
        </xdr:cNvPr>
        <xdr:cNvCxnSpPr/>
      </xdr:nvCxnSpPr>
      <xdr:spPr>
        <a:xfrm flipV="1">
          <a:off x="13313410" y="5240473"/>
          <a:ext cx="1269" cy="1394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34" name="債務償還比率最小値テキスト">
          <a:extLst>
            <a:ext uri="{FF2B5EF4-FFF2-40B4-BE49-F238E27FC236}">
              <a16:creationId xmlns:a16="http://schemas.microsoft.com/office/drawing/2014/main" id="{F9EAFD6A-74B4-4A1A-AF7C-2BF17C720968}"/>
            </a:ext>
          </a:extLst>
        </xdr:cNvPr>
        <xdr:cNvSpPr txBox="1"/>
      </xdr:nvSpPr>
      <xdr:spPr>
        <a:xfrm>
          <a:off x="13369925" y="6639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5" name="直線コネクタ 134">
          <a:extLst>
            <a:ext uri="{FF2B5EF4-FFF2-40B4-BE49-F238E27FC236}">
              <a16:creationId xmlns:a16="http://schemas.microsoft.com/office/drawing/2014/main" id="{0C988C00-102A-4698-99EA-3AD9F8B3CE86}"/>
            </a:ext>
          </a:extLst>
        </xdr:cNvPr>
        <xdr:cNvCxnSpPr/>
      </xdr:nvCxnSpPr>
      <xdr:spPr>
        <a:xfrm>
          <a:off x="13251180" y="6635197"/>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F1B69606-920C-4BA0-83C2-AFCF292D78ED}"/>
            </a:ext>
          </a:extLst>
        </xdr:cNvPr>
        <xdr:cNvSpPr txBox="1"/>
      </xdr:nvSpPr>
      <xdr:spPr>
        <a:xfrm>
          <a:off x="13369925" y="50176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3A0F4F77-4868-494B-B07A-3B68380602CA}"/>
            </a:ext>
          </a:extLst>
        </xdr:cNvPr>
        <xdr:cNvCxnSpPr/>
      </xdr:nvCxnSpPr>
      <xdr:spPr>
        <a:xfrm>
          <a:off x="13251180" y="524047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38" name="債務償還比率平均値テキスト">
          <a:extLst>
            <a:ext uri="{FF2B5EF4-FFF2-40B4-BE49-F238E27FC236}">
              <a16:creationId xmlns:a16="http://schemas.microsoft.com/office/drawing/2014/main" id="{1B0F03C5-A33F-429D-B5B0-219CE95AF090}"/>
            </a:ext>
          </a:extLst>
        </xdr:cNvPr>
        <xdr:cNvSpPr txBox="1"/>
      </xdr:nvSpPr>
      <xdr:spPr>
        <a:xfrm>
          <a:off x="13369925" y="5869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39" name="フローチャート: 判断 138">
          <a:extLst>
            <a:ext uri="{FF2B5EF4-FFF2-40B4-BE49-F238E27FC236}">
              <a16:creationId xmlns:a16="http://schemas.microsoft.com/office/drawing/2014/main" id="{17210975-8D46-489D-ACD0-51699161A7DA}"/>
            </a:ext>
          </a:extLst>
        </xdr:cNvPr>
        <xdr:cNvSpPr/>
      </xdr:nvSpPr>
      <xdr:spPr>
        <a:xfrm>
          <a:off x="13289280" y="5896755"/>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40" name="フローチャート: 判断 139">
          <a:extLst>
            <a:ext uri="{FF2B5EF4-FFF2-40B4-BE49-F238E27FC236}">
              <a16:creationId xmlns:a16="http://schemas.microsoft.com/office/drawing/2014/main" id="{0FA09413-424F-4EB2-8F7D-8284D84206E3}"/>
            </a:ext>
          </a:extLst>
        </xdr:cNvPr>
        <xdr:cNvSpPr/>
      </xdr:nvSpPr>
      <xdr:spPr>
        <a:xfrm>
          <a:off x="12629515" y="615501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41" name="フローチャート: 判断 140">
          <a:extLst>
            <a:ext uri="{FF2B5EF4-FFF2-40B4-BE49-F238E27FC236}">
              <a16:creationId xmlns:a16="http://schemas.microsoft.com/office/drawing/2014/main" id="{9598ADB4-18A3-4B54-A548-DC85E8B314BE}"/>
            </a:ext>
          </a:extLst>
        </xdr:cNvPr>
        <xdr:cNvSpPr/>
      </xdr:nvSpPr>
      <xdr:spPr>
        <a:xfrm>
          <a:off x="11943715" y="6172636"/>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42" name="フローチャート: 判断 141">
          <a:extLst>
            <a:ext uri="{FF2B5EF4-FFF2-40B4-BE49-F238E27FC236}">
              <a16:creationId xmlns:a16="http://schemas.microsoft.com/office/drawing/2014/main" id="{2D8BBCBF-A47E-4094-88F4-CDA7BF6605E3}"/>
            </a:ext>
          </a:extLst>
        </xdr:cNvPr>
        <xdr:cNvSpPr/>
      </xdr:nvSpPr>
      <xdr:spPr>
        <a:xfrm>
          <a:off x="11257915" y="6184102"/>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43" name="フローチャート: 判断 142">
          <a:extLst>
            <a:ext uri="{FF2B5EF4-FFF2-40B4-BE49-F238E27FC236}">
              <a16:creationId xmlns:a16="http://schemas.microsoft.com/office/drawing/2014/main" id="{A626F2AC-006B-47A8-BFD4-9733CC067D20}"/>
            </a:ext>
          </a:extLst>
        </xdr:cNvPr>
        <xdr:cNvSpPr/>
      </xdr:nvSpPr>
      <xdr:spPr>
        <a:xfrm>
          <a:off x="10572115" y="6239773"/>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5E3EDDC6-EE09-4B37-86A5-CF7A50D18AE9}"/>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F0D85D4B-2748-42DA-AC7F-0E645CD8AE1D}"/>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EFC6DF7-1BB9-4352-990B-2E2C7A44667C}"/>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50C1695B-63A7-4B61-894A-744FDD674BA7}"/>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7677B492-0126-454B-A624-DF4CDE7280DC}"/>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115062</xdr:rowOff>
    </xdr:from>
    <xdr:to>
      <xdr:col>76</xdr:col>
      <xdr:colOff>73025</xdr:colOff>
      <xdr:row>30</xdr:row>
      <xdr:rowOff>45212</xdr:rowOff>
    </xdr:to>
    <xdr:sp macro="" textlink="">
      <xdr:nvSpPr>
        <xdr:cNvPr id="149" name="楕円 148">
          <a:extLst>
            <a:ext uri="{FF2B5EF4-FFF2-40B4-BE49-F238E27FC236}">
              <a16:creationId xmlns:a16="http://schemas.microsoft.com/office/drawing/2014/main" id="{323B91E5-33E9-4E60-9D93-A51F46E99791}"/>
            </a:ext>
          </a:extLst>
        </xdr:cNvPr>
        <xdr:cNvSpPr/>
      </xdr:nvSpPr>
      <xdr:spPr>
        <a:xfrm>
          <a:off x="13289280" y="5839587"/>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137939</xdr:rowOff>
    </xdr:from>
    <xdr:ext cx="469744" cy="259045"/>
    <xdr:sp macro="" textlink="">
      <xdr:nvSpPr>
        <xdr:cNvPr id="150" name="債務償還比率該当値テキスト">
          <a:extLst>
            <a:ext uri="{FF2B5EF4-FFF2-40B4-BE49-F238E27FC236}">
              <a16:creationId xmlns:a16="http://schemas.microsoft.com/office/drawing/2014/main" id="{1C3919F1-624B-453E-B11D-489647A370A7}"/>
            </a:ext>
          </a:extLst>
        </xdr:cNvPr>
        <xdr:cNvSpPr txBox="1"/>
      </xdr:nvSpPr>
      <xdr:spPr>
        <a:xfrm>
          <a:off x="13369925" y="568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99251</xdr:rowOff>
    </xdr:from>
    <xdr:to>
      <xdr:col>72</xdr:col>
      <xdr:colOff>123825</xdr:colOff>
      <xdr:row>32</xdr:row>
      <xdr:rowOff>29401</xdr:rowOff>
    </xdr:to>
    <xdr:sp macro="" textlink="">
      <xdr:nvSpPr>
        <xdr:cNvPr id="151" name="楕円 150">
          <a:extLst>
            <a:ext uri="{FF2B5EF4-FFF2-40B4-BE49-F238E27FC236}">
              <a16:creationId xmlns:a16="http://schemas.microsoft.com/office/drawing/2014/main" id="{4205631E-1D96-4D34-9B13-096A0BAF6328}"/>
            </a:ext>
          </a:extLst>
        </xdr:cNvPr>
        <xdr:cNvSpPr/>
      </xdr:nvSpPr>
      <xdr:spPr>
        <a:xfrm>
          <a:off x="12629515" y="6162866"/>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165862</xdr:rowOff>
    </xdr:from>
    <xdr:to>
      <xdr:col>76</xdr:col>
      <xdr:colOff>22225</xdr:colOff>
      <xdr:row>31</xdr:row>
      <xdr:rowOff>150051</xdr:rowOff>
    </xdr:to>
    <xdr:cxnSp macro="">
      <xdr:nvCxnSpPr>
        <xdr:cNvPr id="152" name="直線コネクタ 151">
          <a:extLst>
            <a:ext uri="{FF2B5EF4-FFF2-40B4-BE49-F238E27FC236}">
              <a16:creationId xmlns:a16="http://schemas.microsoft.com/office/drawing/2014/main" id="{9B6771C7-F5E2-472F-8C50-EA113E3F20D8}"/>
            </a:ext>
          </a:extLst>
        </xdr:cNvPr>
        <xdr:cNvCxnSpPr/>
      </xdr:nvCxnSpPr>
      <xdr:spPr>
        <a:xfrm flipV="1">
          <a:off x="12684125" y="5894197"/>
          <a:ext cx="631190" cy="3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52406</xdr:rowOff>
    </xdr:from>
    <xdr:to>
      <xdr:col>68</xdr:col>
      <xdr:colOff>123825</xdr:colOff>
      <xdr:row>32</xdr:row>
      <xdr:rowOff>154006</xdr:rowOff>
    </xdr:to>
    <xdr:sp macro="" textlink="">
      <xdr:nvSpPr>
        <xdr:cNvPr id="153" name="楕円 152">
          <a:extLst>
            <a:ext uri="{FF2B5EF4-FFF2-40B4-BE49-F238E27FC236}">
              <a16:creationId xmlns:a16="http://schemas.microsoft.com/office/drawing/2014/main" id="{3FD5193C-5F1E-464B-915B-0ACCA05EC122}"/>
            </a:ext>
          </a:extLst>
        </xdr:cNvPr>
        <xdr:cNvSpPr/>
      </xdr:nvSpPr>
      <xdr:spPr>
        <a:xfrm>
          <a:off x="11943715" y="6295091"/>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150051</xdr:rowOff>
    </xdr:from>
    <xdr:to>
      <xdr:col>72</xdr:col>
      <xdr:colOff>73025</xdr:colOff>
      <xdr:row>32</xdr:row>
      <xdr:rowOff>103206</xdr:rowOff>
    </xdr:to>
    <xdr:cxnSp macro="">
      <xdr:nvCxnSpPr>
        <xdr:cNvPr id="154" name="直線コネクタ 153">
          <a:extLst>
            <a:ext uri="{FF2B5EF4-FFF2-40B4-BE49-F238E27FC236}">
              <a16:creationId xmlns:a16="http://schemas.microsoft.com/office/drawing/2014/main" id="{67EDEE2F-D5D8-47C2-A698-3033AF028325}"/>
            </a:ext>
          </a:extLst>
        </xdr:cNvPr>
        <xdr:cNvCxnSpPr/>
      </xdr:nvCxnSpPr>
      <xdr:spPr>
        <a:xfrm flipV="1">
          <a:off x="11998325" y="6217476"/>
          <a:ext cx="685800" cy="12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59345</xdr:rowOff>
    </xdr:from>
    <xdr:to>
      <xdr:col>64</xdr:col>
      <xdr:colOff>123825</xdr:colOff>
      <xdr:row>32</xdr:row>
      <xdr:rowOff>160945</xdr:rowOff>
    </xdr:to>
    <xdr:sp macro="" textlink="">
      <xdr:nvSpPr>
        <xdr:cNvPr id="155" name="楕円 154">
          <a:extLst>
            <a:ext uri="{FF2B5EF4-FFF2-40B4-BE49-F238E27FC236}">
              <a16:creationId xmlns:a16="http://schemas.microsoft.com/office/drawing/2014/main" id="{1553CA5D-AF61-491C-90FE-A7C9341866B9}"/>
            </a:ext>
          </a:extLst>
        </xdr:cNvPr>
        <xdr:cNvSpPr/>
      </xdr:nvSpPr>
      <xdr:spPr>
        <a:xfrm>
          <a:off x="11257915" y="629441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103206</xdr:rowOff>
    </xdr:from>
    <xdr:to>
      <xdr:col>68</xdr:col>
      <xdr:colOff>73025</xdr:colOff>
      <xdr:row>32</xdr:row>
      <xdr:rowOff>110145</xdr:rowOff>
    </xdr:to>
    <xdr:cxnSp macro="">
      <xdr:nvCxnSpPr>
        <xdr:cNvPr id="156" name="直線コネクタ 155">
          <a:extLst>
            <a:ext uri="{FF2B5EF4-FFF2-40B4-BE49-F238E27FC236}">
              <a16:creationId xmlns:a16="http://schemas.microsoft.com/office/drawing/2014/main" id="{2E437C50-492E-4BC7-BC51-6F8CC051D883}"/>
            </a:ext>
          </a:extLst>
        </xdr:cNvPr>
        <xdr:cNvCxnSpPr/>
      </xdr:nvCxnSpPr>
      <xdr:spPr>
        <a:xfrm flipV="1">
          <a:off x="11312525" y="6340176"/>
          <a:ext cx="685800" cy="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40341</xdr:rowOff>
    </xdr:from>
    <xdr:to>
      <xdr:col>60</xdr:col>
      <xdr:colOff>123825</xdr:colOff>
      <xdr:row>31</xdr:row>
      <xdr:rowOff>141941</xdr:rowOff>
    </xdr:to>
    <xdr:sp macro="" textlink="">
      <xdr:nvSpPr>
        <xdr:cNvPr id="157" name="楕円 156">
          <a:extLst>
            <a:ext uri="{FF2B5EF4-FFF2-40B4-BE49-F238E27FC236}">
              <a16:creationId xmlns:a16="http://schemas.microsoft.com/office/drawing/2014/main" id="{C919F422-DBE5-4402-855B-D126D610643C}"/>
            </a:ext>
          </a:extLst>
        </xdr:cNvPr>
        <xdr:cNvSpPr/>
      </xdr:nvSpPr>
      <xdr:spPr>
        <a:xfrm>
          <a:off x="10572115" y="6107766"/>
          <a:ext cx="1073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91141</xdr:rowOff>
    </xdr:from>
    <xdr:to>
      <xdr:col>64</xdr:col>
      <xdr:colOff>73025</xdr:colOff>
      <xdr:row>32</xdr:row>
      <xdr:rowOff>110145</xdr:rowOff>
    </xdr:to>
    <xdr:cxnSp macro="">
      <xdr:nvCxnSpPr>
        <xdr:cNvPr id="158" name="直線コネクタ 157">
          <a:extLst>
            <a:ext uri="{FF2B5EF4-FFF2-40B4-BE49-F238E27FC236}">
              <a16:creationId xmlns:a16="http://schemas.microsoft.com/office/drawing/2014/main" id="{8971AA35-4AF7-4499-AC9F-6AF3E2FBD1E7}"/>
            </a:ext>
          </a:extLst>
        </xdr:cNvPr>
        <xdr:cNvCxnSpPr/>
      </xdr:nvCxnSpPr>
      <xdr:spPr>
        <a:xfrm>
          <a:off x="10626725" y="6162376"/>
          <a:ext cx="685800" cy="18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32357</xdr:rowOff>
    </xdr:from>
    <xdr:ext cx="469744" cy="259045"/>
    <xdr:sp macro="" textlink="">
      <xdr:nvSpPr>
        <xdr:cNvPr id="159" name="n_1aveValue債務償還比率">
          <a:extLst>
            <a:ext uri="{FF2B5EF4-FFF2-40B4-BE49-F238E27FC236}">
              <a16:creationId xmlns:a16="http://schemas.microsoft.com/office/drawing/2014/main" id="{2E6A7D05-9950-4CDA-AF6D-59F3821014A2}"/>
            </a:ext>
          </a:extLst>
        </xdr:cNvPr>
        <xdr:cNvSpPr txBox="1"/>
      </xdr:nvSpPr>
      <xdr:spPr>
        <a:xfrm>
          <a:off x="12459412" y="592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53793</xdr:rowOff>
    </xdr:from>
    <xdr:ext cx="469744" cy="259045"/>
    <xdr:sp macro="" textlink="">
      <xdr:nvSpPr>
        <xdr:cNvPr id="160" name="n_2aveValue債務償還比率">
          <a:extLst>
            <a:ext uri="{FF2B5EF4-FFF2-40B4-BE49-F238E27FC236}">
              <a16:creationId xmlns:a16="http://schemas.microsoft.com/office/drawing/2014/main" id="{282A1517-ADAE-454D-91E6-84D9AFA0ECCE}"/>
            </a:ext>
          </a:extLst>
        </xdr:cNvPr>
        <xdr:cNvSpPr txBox="1"/>
      </xdr:nvSpPr>
      <xdr:spPr>
        <a:xfrm>
          <a:off x="11780597" y="59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63354</xdr:rowOff>
    </xdr:from>
    <xdr:ext cx="469744" cy="259045"/>
    <xdr:sp macro="" textlink="">
      <xdr:nvSpPr>
        <xdr:cNvPr id="161" name="n_3aveValue債務償還比率">
          <a:extLst>
            <a:ext uri="{FF2B5EF4-FFF2-40B4-BE49-F238E27FC236}">
              <a16:creationId xmlns:a16="http://schemas.microsoft.com/office/drawing/2014/main" id="{8090C73F-D4A8-483F-9777-FDA862B80FEC}"/>
            </a:ext>
          </a:extLst>
        </xdr:cNvPr>
        <xdr:cNvSpPr txBox="1"/>
      </xdr:nvSpPr>
      <xdr:spPr>
        <a:xfrm>
          <a:off x="11094797" y="595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93625</xdr:rowOff>
    </xdr:from>
    <xdr:ext cx="469744" cy="259045"/>
    <xdr:sp macro="" textlink="">
      <xdr:nvSpPr>
        <xdr:cNvPr id="162" name="n_4aveValue債務償還比率">
          <a:extLst>
            <a:ext uri="{FF2B5EF4-FFF2-40B4-BE49-F238E27FC236}">
              <a16:creationId xmlns:a16="http://schemas.microsoft.com/office/drawing/2014/main" id="{BD1CCFF8-C949-49EE-B6F3-EEC8D2FA23B6}"/>
            </a:ext>
          </a:extLst>
        </xdr:cNvPr>
        <xdr:cNvSpPr txBox="1"/>
      </xdr:nvSpPr>
      <xdr:spPr>
        <a:xfrm>
          <a:off x="10408997" y="633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20528</xdr:rowOff>
    </xdr:from>
    <xdr:ext cx="469744" cy="259045"/>
    <xdr:sp macro="" textlink="">
      <xdr:nvSpPr>
        <xdr:cNvPr id="163" name="n_1mainValue債務償還比率">
          <a:extLst>
            <a:ext uri="{FF2B5EF4-FFF2-40B4-BE49-F238E27FC236}">
              <a16:creationId xmlns:a16="http://schemas.microsoft.com/office/drawing/2014/main" id="{C311DCE1-4207-442B-B6F3-1D5EB97AE49B}"/>
            </a:ext>
          </a:extLst>
        </xdr:cNvPr>
        <xdr:cNvSpPr txBox="1"/>
      </xdr:nvSpPr>
      <xdr:spPr>
        <a:xfrm>
          <a:off x="12459412" y="625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145133</xdr:rowOff>
    </xdr:from>
    <xdr:ext cx="469744" cy="259045"/>
    <xdr:sp macro="" textlink="">
      <xdr:nvSpPr>
        <xdr:cNvPr id="164" name="n_2mainValue債務償還比率">
          <a:extLst>
            <a:ext uri="{FF2B5EF4-FFF2-40B4-BE49-F238E27FC236}">
              <a16:creationId xmlns:a16="http://schemas.microsoft.com/office/drawing/2014/main" id="{7EF0662F-760A-45DC-B59C-E133FF13B089}"/>
            </a:ext>
          </a:extLst>
        </xdr:cNvPr>
        <xdr:cNvSpPr txBox="1"/>
      </xdr:nvSpPr>
      <xdr:spPr>
        <a:xfrm>
          <a:off x="11780597" y="6382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152072</xdr:rowOff>
    </xdr:from>
    <xdr:ext cx="469744" cy="259045"/>
    <xdr:sp macro="" textlink="">
      <xdr:nvSpPr>
        <xdr:cNvPr id="165" name="n_3mainValue債務償還比率">
          <a:extLst>
            <a:ext uri="{FF2B5EF4-FFF2-40B4-BE49-F238E27FC236}">
              <a16:creationId xmlns:a16="http://schemas.microsoft.com/office/drawing/2014/main" id="{E5E42FB6-EEBE-41A2-9141-AEF6339DF6A0}"/>
            </a:ext>
          </a:extLst>
        </xdr:cNvPr>
        <xdr:cNvSpPr txBox="1"/>
      </xdr:nvSpPr>
      <xdr:spPr>
        <a:xfrm>
          <a:off x="11094797" y="63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158468</xdr:rowOff>
    </xdr:from>
    <xdr:ext cx="469744" cy="259045"/>
    <xdr:sp macro="" textlink="">
      <xdr:nvSpPr>
        <xdr:cNvPr id="166" name="n_4mainValue債務償還比率">
          <a:extLst>
            <a:ext uri="{FF2B5EF4-FFF2-40B4-BE49-F238E27FC236}">
              <a16:creationId xmlns:a16="http://schemas.microsoft.com/office/drawing/2014/main" id="{D544CF2A-F1BA-44ED-92CC-50A57F8E1D56}"/>
            </a:ext>
          </a:extLst>
        </xdr:cNvPr>
        <xdr:cNvSpPr txBox="1"/>
      </xdr:nvSpPr>
      <xdr:spPr>
        <a:xfrm>
          <a:off x="10408997" y="588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4ACAC7BF-66BB-4927-8CCA-0B4EED62BEAA}"/>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55CBF3CA-8369-4947-8BCD-1FCCFB7E45F4}"/>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FF6D228E-BE28-476F-B411-3B131003AFD6}"/>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8B88233-A160-48C6-8D86-BBC1F1614455}"/>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9D21E7D4-293A-4D9B-AF8D-734AC66BB3C6}"/>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1C21C5EF-117B-44F6-8FEE-9BA03D00218E}"/>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99E5B61-C981-470C-ABAC-81E3F6DE21DC}"/>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0C60A7C-F06F-4120-B768-050C4A777C35}"/>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0183692-8BA0-47B0-AE7E-F7EDC8D78938}"/>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5EBBB85-AFB3-4EDD-93C7-6D5A577146DF}"/>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C85FCDB-ACE2-409E-A22C-41A35D571E92}"/>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92B78A2-AD30-4D18-A0F0-B6D8461FC2C9}"/>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58C1598-1264-4B89-BD4F-7C1C2D37252F}"/>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E7FA90C-ADBA-46D3-BC8C-4056A463A3AA}"/>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861504F-2BE1-4D00-B94E-88CC9CB98064}"/>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92BEF66-79DE-4AD4-BE9F-0D99D48718DF}"/>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62,726
61,401
35.48
24,977,075
23,551,604
1,147,488
13,075,462
21,487,395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42997CE-EDCB-49F1-973F-618260876B9F}"/>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8E3302B-C6B8-4811-93A1-404EF512372E}"/>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3EA9A79-318D-4F5C-9BA5-257375BAAD4E}"/>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9AA2F72-FCA6-4307-9600-4EFD71903218}"/>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D4AB00D-8213-4B52-8BE1-359ABDF4B18F}"/>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76D306B-D920-4ADE-B751-3856AA894147}"/>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05AC3A6-D540-4D9B-AF84-ADFBB1A0BE12}"/>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69099A5-AC52-4649-BB94-699A72E16E0E}"/>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7E430B0-5CF1-4A1C-B9F2-373313DC46B1}"/>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D3E7C94-3235-4576-BA00-FC7C29DE7D3F}"/>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CF13636-B166-436E-BBBE-85950378A7C9}"/>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896B5B0-F247-4A01-B4CB-7E2455F2C0E8}"/>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4493C45-D3ED-4D70-BF23-BACFE842D823}"/>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49C01A7-9702-489E-A11B-F230BA3314F7}"/>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60374A1-27CE-4D73-B318-7399DF1CB309}"/>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12197A7-A5D2-4968-B0BC-94F3F6194BE6}"/>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1675A26-3CB0-4A6F-B3F9-B4ED03045BC3}"/>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F3B38EE-53BB-4A2C-8A50-16E9930DB3F5}"/>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5267C7E-0088-47E1-AC16-60A88A6BE80C}"/>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7A5A326-5C25-4D73-BA0E-7F0CE13A8C5C}"/>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D3F2E93-D327-4701-AEBB-D1400F50A02F}"/>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AAACD81-D500-4A2B-9056-33C8F4662A0D}"/>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863C769-E1E7-442A-8942-D8C8CB341AF5}"/>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614BFB0-F3BB-4A35-9A01-A0B9FE048AF6}"/>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DCD77DE-DAF8-4D50-AEA5-86B14211DFE5}"/>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E2810EE-2F2E-4AB3-9DCF-E158B1517BA8}"/>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02C4472-ECBE-45F5-850E-805ACDE0A77B}"/>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4EDB2F0-2976-4D97-90BA-E7F48DC7F817}"/>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EDF8704-2310-4C2E-B98E-9E6B0364A479}"/>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5833B02-0CE3-40AC-AFC5-512053C083CB}"/>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7CAEE82-DEFC-41B4-997E-9936F8DEB8C9}"/>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9A4FF48-12BE-4EF5-87B0-D8773FD5B8E4}"/>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A45E111-84A2-4304-AB01-81610D7A3832}"/>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6337A31-3C7E-4FFF-9067-5C705EB70387}"/>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6912B2A-87E0-4258-B79B-3FAA6089A06D}"/>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FFAC4B5-1E9D-4611-A6E5-07D76DA7B6E2}"/>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3126047-605B-4067-BFCD-78CBD2E9064C}"/>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BD46B5A-08E1-4961-9D6C-7B53A864BA8B}"/>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08A4831-7241-40E7-B40F-ECC9926666AB}"/>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FAA436C-D329-4758-A3F0-0CD67D9ADA72}"/>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C5AD5D1-8D3E-4C8B-B807-772C7C3247DE}"/>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C83E58E-14A6-4972-BA42-5CFE29311CC4}"/>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CEE06DE-26E7-40C4-B31B-5805F9A4E305}"/>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0BF2864-CC57-44C4-AF17-89B93128B563}"/>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0BE8BB0-6413-470B-98FB-83760950B09E}"/>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6D67A667-1A2D-43F3-A911-895A80D534F5}"/>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BDA6408F-F332-444F-ACE0-D46E581C6669}"/>
            </a:ext>
          </a:extLst>
        </xdr:cNvPr>
        <xdr:cNvCxnSpPr/>
      </xdr:nvCxnSpPr>
      <xdr:spPr>
        <a:xfrm flipV="1">
          <a:off x="4173855" y="5660572"/>
          <a:ext cx="0" cy="162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E2E72651-7393-4E8E-A215-350EE1E067ED}"/>
            </a:ext>
          </a:extLst>
        </xdr:cNvPr>
        <xdr:cNvSpPr txBox="1"/>
      </xdr:nvSpPr>
      <xdr:spPr>
        <a:xfrm>
          <a:off x="4212590" y="728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64BD5B11-2587-47A2-B587-0208FFB44730}"/>
            </a:ext>
          </a:extLst>
        </xdr:cNvPr>
        <xdr:cNvCxnSpPr/>
      </xdr:nvCxnSpPr>
      <xdr:spPr>
        <a:xfrm>
          <a:off x="4112260" y="7283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5C51E23B-87EA-4D3A-8206-E8FBFCA95C8E}"/>
            </a:ext>
          </a:extLst>
        </xdr:cNvPr>
        <xdr:cNvSpPr txBox="1"/>
      </xdr:nvSpPr>
      <xdr:spPr>
        <a:xfrm>
          <a:off x="4212590" y="5437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E8DDDF95-07C0-4223-B4E6-F58CFB21F16A}"/>
            </a:ext>
          </a:extLst>
        </xdr:cNvPr>
        <xdr:cNvCxnSpPr/>
      </xdr:nvCxnSpPr>
      <xdr:spPr>
        <a:xfrm>
          <a:off x="4112260" y="5660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a:extLst>
            <a:ext uri="{FF2B5EF4-FFF2-40B4-BE49-F238E27FC236}">
              <a16:creationId xmlns:a16="http://schemas.microsoft.com/office/drawing/2014/main" id="{FDB45678-9CA4-48B8-8D0B-AA4BA6064F31}"/>
            </a:ext>
          </a:extLst>
        </xdr:cNvPr>
        <xdr:cNvSpPr txBox="1"/>
      </xdr:nvSpPr>
      <xdr:spPr>
        <a:xfrm>
          <a:off x="4212590" y="66743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96474AC4-1B93-4A41-9995-EB035CEF23EE}"/>
            </a:ext>
          </a:extLst>
        </xdr:cNvPr>
        <xdr:cNvSpPr/>
      </xdr:nvSpPr>
      <xdr:spPr>
        <a:xfrm>
          <a:off x="4131310" y="669589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a:extLst>
            <a:ext uri="{FF2B5EF4-FFF2-40B4-BE49-F238E27FC236}">
              <a16:creationId xmlns:a16="http://schemas.microsoft.com/office/drawing/2014/main" id="{5E10FC45-5D53-4D45-9B4B-C38869C21B2A}"/>
            </a:ext>
          </a:extLst>
        </xdr:cNvPr>
        <xdr:cNvSpPr/>
      </xdr:nvSpPr>
      <xdr:spPr>
        <a:xfrm>
          <a:off x="3388360" y="665779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a16="http://schemas.microsoft.com/office/drawing/2014/main" id="{C3972549-7DCC-4A64-B01B-C6FB8C065B17}"/>
            </a:ext>
          </a:extLst>
        </xdr:cNvPr>
        <xdr:cNvSpPr/>
      </xdr:nvSpPr>
      <xdr:spPr>
        <a:xfrm>
          <a:off x="2571750" y="66319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a:extLst>
            <a:ext uri="{FF2B5EF4-FFF2-40B4-BE49-F238E27FC236}">
              <a16:creationId xmlns:a16="http://schemas.microsoft.com/office/drawing/2014/main" id="{9EE62C09-2400-4CC2-9290-58044738321C}"/>
            </a:ext>
          </a:extLst>
        </xdr:cNvPr>
        <xdr:cNvSpPr/>
      </xdr:nvSpPr>
      <xdr:spPr>
        <a:xfrm>
          <a:off x="1774190" y="660690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0BECC87C-4D9B-4C63-8B30-DD67179A9A7F}"/>
            </a:ext>
          </a:extLst>
        </xdr:cNvPr>
        <xdr:cNvSpPr/>
      </xdr:nvSpPr>
      <xdr:spPr>
        <a:xfrm>
          <a:off x="988060" y="65878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8F2C219-10A9-41A5-A548-BD7CC7040BAD}"/>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86724C9-F71A-4667-BA4E-1E4A19DC4B90}"/>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952A174-16E3-4F93-9610-5F29D68C6B95}"/>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AAB93AF-A138-4673-AF08-90BA85B03D0C}"/>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957C0C7-3E10-4017-9B08-F25C22A43762}"/>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74" name="楕円 73">
          <a:extLst>
            <a:ext uri="{FF2B5EF4-FFF2-40B4-BE49-F238E27FC236}">
              <a16:creationId xmlns:a16="http://schemas.microsoft.com/office/drawing/2014/main" id="{7B93524F-3484-4EE0-AD0B-1B7D8C1EACCC}"/>
            </a:ext>
          </a:extLst>
        </xdr:cNvPr>
        <xdr:cNvSpPr/>
      </xdr:nvSpPr>
      <xdr:spPr>
        <a:xfrm>
          <a:off x="4131310" y="636877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49910</xdr:rowOff>
    </xdr:from>
    <xdr:ext cx="405111" cy="259045"/>
    <xdr:sp macro="" textlink="">
      <xdr:nvSpPr>
        <xdr:cNvPr id="75" name="【道路】&#10;有形固定資産減価償却率該当値テキスト">
          <a:extLst>
            <a:ext uri="{FF2B5EF4-FFF2-40B4-BE49-F238E27FC236}">
              <a16:creationId xmlns:a16="http://schemas.microsoft.com/office/drawing/2014/main" id="{07643DBA-3A47-429E-9B60-AA4B8378F8AC}"/>
            </a:ext>
          </a:extLst>
        </xdr:cNvPr>
        <xdr:cNvSpPr txBox="1"/>
      </xdr:nvSpPr>
      <xdr:spPr>
        <a:xfrm>
          <a:off x="4212590"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22134</xdr:rowOff>
    </xdr:from>
    <xdr:to>
      <xdr:col>20</xdr:col>
      <xdr:colOff>38100</xdr:colOff>
      <xdr:row>37</xdr:row>
      <xdr:rowOff>123734</xdr:rowOff>
    </xdr:to>
    <xdr:sp macro="" textlink="">
      <xdr:nvSpPr>
        <xdr:cNvPr id="76" name="楕円 75">
          <a:extLst>
            <a:ext uri="{FF2B5EF4-FFF2-40B4-BE49-F238E27FC236}">
              <a16:creationId xmlns:a16="http://schemas.microsoft.com/office/drawing/2014/main" id="{5C9BB13B-3DFA-4E3C-A111-6F4679119BCF}"/>
            </a:ext>
          </a:extLst>
        </xdr:cNvPr>
        <xdr:cNvSpPr/>
      </xdr:nvSpPr>
      <xdr:spPr>
        <a:xfrm>
          <a:off x="3388360" y="6361974"/>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72934</xdr:rowOff>
    </xdr:from>
    <xdr:to>
      <xdr:col>24</xdr:col>
      <xdr:colOff>63500</xdr:colOff>
      <xdr:row>37</xdr:row>
      <xdr:rowOff>77833</xdr:rowOff>
    </xdr:to>
    <xdr:cxnSp macro="">
      <xdr:nvCxnSpPr>
        <xdr:cNvPr id="77" name="直線コネクタ 76">
          <a:extLst>
            <a:ext uri="{FF2B5EF4-FFF2-40B4-BE49-F238E27FC236}">
              <a16:creationId xmlns:a16="http://schemas.microsoft.com/office/drawing/2014/main" id="{BA1A9078-38D5-4829-90A1-39597BDB8E17}"/>
            </a:ext>
          </a:extLst>
        </xdr:cNvPr>
        <xdr:cNvCxnSpPr/>
      </xdr:nvCxnSpPr>
      <xdr:spPr>
        <a:xfrm>
          <a:off x="3431540" y="6416584"/>
          <a:ext cx="74295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152763</xdr:rowOff>
    </xdr:from>
    <xdr:to>
      <xdr:col>15</xdr:col>
      <xdr:colOff>101600</xdr:colOff>
      <xdr:row>37</xdr:row>
      <xdr:rowOff>82913</xdr:rowOff>
    </xdr:to>
    <xdr:sp macro="" textlink="">
      <xdr:nvSpPr>
        <xdr:cNvPr id="78" name="楕円 77">
          <a:extLst>
            <a:ext uri="{FF2B5EF4-FFF2-40B4-BE49-F238E27FC236}">
              <a16:creationId xmlns:a16="http://schemas.microsoft.com/office/drawing/2014/main" id="{D9EAB1C1-58A0-4E46-8B74-7A22AA62BE98}"/>
            </a:ext>
          </a:extLst>
        </xdr:cNvPr>
        <xdr:cNvSpPr/>
      </xdr:nvSpPr>
      <xdr:spPr>
        <a:xfrm>
          <a:off x="2571750" y="632496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32113</xdr:rowOff>
    </xdr:from>
    <xdr:to>
      <xdr:col>19</xdr:col>
      <xdr:colOff>177800</xdr:colOff>
      <xdr:row>37</xdr:row>
      <xdr:rowOff>72934</xdr:rowOff>
    </xdr:to>
    <xdr:cxnSp macro="">
      <xdr:nvCxnSpPr>
        <xdr:cNvPr id="79" name="直線コネクタ 78">
          <a:extLst>
            <a:ext uri="{FF2B5EF4-FFF2-40B4-BE49-F238E27FC236}">
              <a16:creationId xmlns:a16="http://schemas.microsoft.com/office/drawing/2014/main" id="{49BFBEA0-C3C4-4A2D-BC2B-95179C26D903}"/>
            </a:ext>
          </a:extLst>
        </xdr:cNvPr>
        <xdr:cNvCxnSpPr/>
      </xdr:nvCxnSpPr>
      <xdr:spPr>
        <a:xfrm>
          <a:off x="2626360" y="6373858"/>
          <a:ext cx="805180" cy="4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138067</xdr:rowOff>
    </xdr:from>
    <xdr:to>
      <xdr:col>10</xdr:col>
      <xdr:colOff>165100</xdr:colOff>
      <xdr:row>37</xdr:row>
      <xdr:rowOff>68217</xdr:rowOff>
    </xdr:to>
    <xdr:sp macro="" textlink="">
      <xdr:nvSpPr>
        <xdr:cNvPr id="80" name="楕円 79">
          <a:extLst>
            <a:ext uri="{FF2B5EF4-FFF2-40B4-BE49-F238E27FC236}">
              <a16:creationId xmlns:a16="http://schemas.microsoft.com/office/drawing/2014/main" id="{8A47644E-CEAA-43F2-8E24-F5998C8C0AB1}"/>
            </a:ext>
          </a:extLst>
        </xdr:cNvPr>
        <xdr:cNvSpPr/>
      </xdr:nvSpPr>
      <xdr:spPr>
        <a:xfrm>
          <a:off x="1774190" y="630645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17417</xdr:rowOff>
    </xdr:from>
    <xdr:to>
      <xdr:col>15</xdr:col>
      <xdr:colOff>50800</xdr:colOff>
      <xdr:row>37</xdr:row>
      <xdr:rowOff>32113</xdr:rowOff>
    </xdr:to>
    <xdr:cxnSp macro="">
      <xdr:nvCxnSpPr>
        <xdr:cNvPr id="81" name="直線コネクタ 80">
          <a:extLst>
            <a:ext uri="{FF2B5EF4-FFF2-40B4-BE49-F238E27FC236}">
              <a16:creationId xmlns:a16="http://schemas.microsoft.com/office/drawing/2014/main" id="{D1B62663-96F3-4DAB-9C10-2C4F344798CC}"/>
            </a:ext>
          </a:extLst>
        </xdr:cNvPr>
        <xdr:cNvCxnSpPr/>
      </xdr:nvCxnSpPr>
      <xdr:spPr>
        <a:xfrm>
          <a:off x="1828800" y="6364877"/>
          <a:ext cx="79756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110308</xdr:rowOff>
    </xdr:from>
    <xdr:to>
      <xdr:col>6</xdr:col>
      <xdr:colOff>38100</xdr:colOff>
      <xdr:row>37</xdr:row>
      <xdr:rowOff>40458</xdr:rowOff>
    </xdr:to>
    <xdr:sp macro="" textlink="">
      <xdr:nvSpPr>
        <xdr:cNvPr id="82" name="楕円 81">
          <a:extLst>
            <a:ext uri="{FF2B5EF4-FFF2-40B4-BE49-F238E27FC236}">
              <a16:creationId xmlns:a16="http://schemas.microsoft.com/office/drawing/2014/main" id="{7B8F3602-E5A6-4705-AC84-F6FC5D58B7BB}"/>
            </a:ext>
          </a:extLst>
        </xdr:cNvPr>
        <xdr:cNvSpPr/>
      </xdr:nvSpPr>
      <xdr:spPr>
        <a:xfrm>
          <a:off x="988060" y="628060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161108</xdr:rowOff>
    </xdr:from>
    <xdr:to>
      <xdr:col>10</xdr:col>
      <xdr:colOff>114300</xdr:colOff>
      <xdr:row>37</xdr:row>
      <xdr:rowOff>17417</xdr:rowOff>
    </xdr:to>
    <xdr:cxnSp macro="">
      <xdr:nvCxnSpPr>
        <xdr:cNvPr id="83" name="直線コネクタ 82">
          <a:extLst>
            <a:ext uri="{FF2B5EF4-FFF2-40B4-BE49-F238E27FC236}">
              <a16:creationId xmlns:a16="http://schemas.microsoft.com/office/drawing/2014/main" id="{32A0F66E-F0A1-49FA-928E-3136C9AE8B04}"/>
            </a:ext>
          </a:extLst>
        </xdr:cNvPr>
        <xdr:cNvCxnSpPr/>
      </xdr:nvCxnSpPr>
      <xdr:spPr>
        <a:xfrm>
          <a:off x="1031240" y="6335213"/>
          <a:ext cx="797560" cy="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a:extLst>
            <a:ext uri="{FF2B5EF4-FFF2-40B4-BE49-F238E27FC236}">
              <a16:creationId xmlns:a16="http://schemas.microsoft.com/office/drawing/2014/main" id="{24BAF737-F044-4D51-B16F-EB70FFC59C8A}"/>
            </a:ext>
          </a:extLst>
        </xdr:cNvPr>
        <xdr:cNvSpPr txBox="1"/>
      </xdr:nvSpPr>
      <xdr:spPr>
        <a:xfrm>
          <a:off x="3239144" y="675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5" name="n_2aveValue【道路】&#10;有形固定資産減価償却率">
          <a:extLst>
            <a:ext uri="{FF2B5EF4-FFF2-40B4-BE49-F238E27FC236}">
              <a16:creationId xmlns:a16="http://schemas.microsoft.com/office/drawing/2014/main" id="{772C1D2C-1B25-4F4B-99B3-D8E1EAD66176}"/>
            </a:ext>
          </a:extLst>
        </xdr:cNvPr>
        <xdr:cNvSpPr txBox="1"/>
      </xdr:nvSpPr>
      <xdr:spPr>
        <a:xfrm>
          <a:off x="2439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86" name="n_3aveValue【道路】&#10;有形固定資産減価償却率">
          <a:extLst>
            <a:ext uri="{FF2B5EF4-FFF2-40B4-BE49-F238E27FC236}">
              <a16:creationId xmlns:a16="http://schemas.microsoft.com/office/drawing/2014/main" id="{6FC9AEF7-C3E8-44AC-B181-9BF9D257495E}"/>
            </a:ext>
          </a:extLst>
        </xdr:cNvPr>
        <xdr:cNvSpPr txBox="1"/>
      </xdr:nvSpPr>
      <xdr:spPr>
        <a:xfrm>
          <a:off x="1641484" y="670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道路】&#10;有形固定資産減価償却率">
          <a:extLst>
            <a:ext uri="{FF2B5EF4-FFF2-40B4-BE49-F238E27FC236}">
              <a16:creationId xmlns:a16="http://schemas.microsoft.com/office/drawing/2014/main" id="{7CD6AA1C-1728-489E-A1C3-C363834CFDE1}"/>
            </a:ext>
          </a:extLst>
        </xdr:cNvPr>
        <xdr:cNvSpPr txBox="1"/>
      </xdr:nvSpPr>
      <xdr:spPr>
        <a:xfrm>
          <a:off x="855354" y="6684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140261</xdr:rowOff>
    </xdr:from>
    <xdr:ext cx="405111" cy="259045"/>
    <xdr:sp macro="" textlink="">
      <xdr:nvSpPr>
        <xdr:cNvPr id="88" name="n_1mainValue【道路】&#10;有形固定資産減価償却率">
          <a:extLst>
            <a:ext uri="{FF2B5EF4-FFF2-40B4-BE49-F238E27FC236}">
              <a16:creationId xmlns:a16="http://schemas.microsoft.com/office/drawing/2014/main" id="{5EA13F02-55EF-45B6-A6AB-FE2435BD0029}"/>
            </a:ext>
          </a:extLst>
        </xdr:cNvPr>
        <xdr:cNvSpPr txBox="1"/>
      </xdr:nvSpPr>
      <xdr:spPr>
        <a:xfrm>
          <a:off x="3239144" y="613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99440</xdr:rowOff>
    </xdr:from>
    <xdr:ext cx="405111" cy="259045"/>
    <xdr:sp macro="" textlink="">
      <xdr:nvSpPr>
        <xdr:cNvPr id="89" name="n_2mainValue【道路】&#10;有形固定資産減価償却率">
          <a:extLst>
            <a:ext uri="{FF2B5EF4-FFF2-40B4-BE49-F238E27FC236}">
              <a16:creationId xmlns:a16="http://schemas.microsoft.com/office/drawing/2014/main" id="{E90E66D7-8C45-4F78-BDD1-D5292CA0464A}"/>
            </a:ext>
          </a:extLst>
        </xdr:cNvPr>
        <xdr:cNvSpPr txBox="1"/>
      </xdr:nvSpPr>
      <xdr:spPr>
        <a:xfrm>
          <a:off x="2439044" y="6096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90" name="n_3mainValue【道路】&#10;有形固定資産減価償却率">
          <a:extLst>
            <a:ext uri="{FF2B5EF4-FFF2-40B4-BE49-F238E27FC236}">
              <a16:creationId xmlns:a16="http://schemas.microsoft.com/office/drawing/2014/main" id="{7651ED2A-D4D0-4F2B-9523-3E90BE6EBBB7}"/>
            </a:ext>
          </a:extLst>
        </xdr:cNvPr>
        <xdr:cNvSpPr txBox="1"/>
      </xdr:nvSpPr>
      <xdr:spPr>
        <a:xfrm>
          <a:off x="1641484" y="60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56985</xdr:rowOff>
    </xdr:from>
    <xdr:ext cx="405111" cy="259045"/>
    <xdr:sp macro="" textlink="">
      <xdr:nvSpPr>
        <xdr:cNvPr id="91" name="n_4mainValue【道路】&#10;有形固定資産減価償却率">
          <a:extLst>
            <a:ext uri="{FF2B5EF4-FFF2-40B4-BE49-F238E27FC236}">
              <a16:creationId xmlns:a16="http://schemas.microsoft.com/office/drawing/2014/main" id="{0E37CB20-077F-4A00-B892-C84CCEEF6FC3}"/>
            </a:ext>
          </a:extLst>
        </xdr:cNvPr>
        <xdr:cNvSpPr txBox="1"/>
      </xdr:nvSpPr>
      <xdr:spPr>
        <a:xfrm>
          <a:off x="855354" y="606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36F6B6A-439D-4C66-B4DF-0BBB7512CD5F}"/>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3B89A0D-2816-4322-97A1-F740C7526153}"/>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CB40882-B2DB-4F95-9CD3-6A43478B95EF}"/>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A8DF9F2-993C-46D4-8B9E-F57A9DA45FA3}"/>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052BD78-F651-4046-ACD1-0BC5C21F00A2}"/>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301544B-AE42-4178-A0B3-44E8AE00F25F}"/>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7BDF3E4-63BC-4E7D-BBA9-06C157E9E8EC}"/>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5854CC6-8B58-4DEC-B437-E9D8B317395C}"/>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132D1DD4-4AFF-4BC6-A74F-935931F95561}"/>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45A6254-239E-4656-85DE-EF59D0B122DA}"/>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58B6F775-501E-4C01-B59A-3E6DAB2C9078}"/>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F49570E0-22A4-4BBE-9ACB-F9FCC24FAC72}"/>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28C88BA2-B1D0-4216-BE62-3130F18F68BB}"/>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6520B14F-F406-4B01-8D06-D7E43EF3294D}"/>
            </a:ext>
          </a:extLst>
        </xdr:cNvPr>
        <xdr:cNvSpPr txBox="1"/>
      </xdr:nvSpPr>
      <xdr:spPr>
        <a:xfrm>
          <a:off x="548596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1AD22E07-BD78-443B-B769-978E0522E412}"/>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E5C47276-425B-4C95-BE6C-59CF523329BB}"/>
            </a:ext>
          </a:extLst>
        </xdr:cNvPr>
        <xdr:cNvSpPr txBox="1"/>
      </xdr:nvSpPr>
      <xdr:spPr>
        <a:xfrm>
          <a:off x="5485961" y="6336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3965C211-B775-40BF-8785-451FEE1D3618}"/>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A929B71F-50FD-4830-8FA9-3A1369D26BCC}"/>
            </a:ext>
          </a:extLst>
        </xdr:cNvPr>
        <xdr:cNvSpPr txBox="1"/>
      </xdr:nvSpPr>
      <xdr:spPr>
        <a:xfrm>
          <a:off x="5485961" y="595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E9BC2996-7460-421C-94F5-04EEDE70F110}"/>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F55C97DF-E7D8-4E7B-BA63-E749B96B41E3}"/>
            </a:ext>
          </a:extLst>
        </xdr:cNvPr>
        <xdr:cNvSpPr txBox="1"/>
      </xdr:nvSpPr>
      <xdr:spPr>
        <a:xfrm>
          <a:off x="5485961" y="557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E89D5E87-4A1C-4B5A-8BAC-668B4A1FFA42}"/>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C8C39206-92D1-469A-9681-9B7D14FA1820}"/>
            </a:ext>
          </a:extLst>
        </xdr:cNvPr>
        <xdr:cNvSpPr txBox="1"/>
      </xdr:nvSpPr>
      <xdr:spPr>
        <a:xfrm>
          <a:off x="5485961" y="519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2E5D90A7-94DE-4279-8C8D-A0A746C3A1A2}"/>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5978309A-932C-4212-BD38-217B5BD724C8}"/>
            </a:ext>
          </a:extLst>
        </xdr:cNvPr>
        <xdr:cNvCxnSpPr/>
      </xdr:nvCxnSpPr>
      <xdr:spPr>
        <a:xfrm flipV="1">
          <a:off x="9429115" y="5925122"/>
          <a:ext cx="0" cy="1259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12BD3589-5A02-414A-991B-8EF7D4E339B0}"/>
            </a:ext>
          </a:extLst>
        </xdr:cNvPr>
        <xdr:cNvSpPr txBox="1"/>
      </xdr:nvSpPr>
      <xdr:spPr>
        <a:xfrm>
          <a:off x="9467850" y="719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376B868E-B44F-4E5E-9816-A1A514CBC346}"/>
            </a:ext>
          </a:extLst>
        </xdr:cNvPr>
        <xdr:cNvCxnSpPr/>
      </xdr:nvCxnSpPr>
      <xdr:spPr>
        <a:xfrm>
          <a:off x="9356090" y="718493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81A4416D-679B-4723-A9E4-FE09EAD2E889}"/>
            </a:ext>
          </a:extLst>
        </xdr:cNvPr>
        <xdr:cNvSpPr txBox="1"/>
      </xdr:nvSpPr>
      <xdr:spPr>
        <a:xfrm>
          <a:off x="9467850" y="570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86146192-61DD-4F00-8DD7-DC093ECDE25B}"/>
            </a:ext>
          </a:extLst>
        </xdr:cNvPr>
        <xdr:cNvCxnSpPr/>
      </xdr:nvCxnSpPr>
      <xdr:spPr>
        <a:xfrm>
          <a:off x="9356090" y="592512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a:extLst>
            <a:ext uri="{FF2B5EF4-FFF2-40B4-BE49-F238E27FC236}">
              <a16:creationId xmlns:a16="http://schemas.microsoft.com/office/drawing/2014/main" id="{A42906DA-CBBA-4648-951F-F41C013670B7}"/>
            </a:ext>
          </a:extLst>
        </xdr:cNvPr>
        <xdr:cNvSpPr txBox="1"/>
      </xdr:nvSpPr>
      <xdr:spPr>
        <a:xfrm>
          <a:off x="9467850" y="6739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EBD1557F-2D5A-4E54-AD68-AE6D2E2E737C}"/>
            </a:ext>
          </a:extLst>
        </xdr:cNvPr>
        <xdr:cNvSpPr/>
      </xdr:nvSpPr>
      <xdr:spPr>
        <a:xfrm>
          <a:off x="9394190" y="6892316"/>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a:extLst>
            <a:ext uri="{FF2B5EF4-FFF2-40B4-BE49-F238E27FC236}">
              <a16:creationId xmlns:a16="http://schemas.microsoft.com/office/drawing/2014/main" id="{DFDA16FE-EFF9-40DD-8BD7-6B9CB726E70C}"/>
            </a:ext>
          </a:extLst>
        </xdr:cNvPr>
        <xdr:cNvSpPr/>
      </xdr:nvSpPr>
      <xdr:spPr>
        <a:xfrm>
          <a:off x="8632190" y="6911746"/>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a:extLst>
            <a:ext uri="{FF2B5EF4-FFF2-40B4-BE49-F238E27FC236}">
              <a16:creationId xmlns:a16="http://schemas.microsoft.com/office/drawing/2014/main" id="{1AD4B478-1AA1-443C-84A4-9F3EB0D3227E}"/>
            </a:ext>
          </a:extLst>
        </xdr:cNvPr>
        <xdr:cNvSpPr/>
      </xdr:nvSpPr>
      <xdr:spPr>
        <a:xfrm>
          <a:off x="7846060" y="69117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a:extLst>
            <a:ext uri="{FF2B5EF4-FFF2-40B4-BE49-F238E27FC236}">
              <a16:creationId xmlns:a16="http://schemas.microsoft.com/office/drawing/2014/main" id="{F2C8566F-C4BC-45ED-96B3-6FD783D83524}"/>
            </a:ext>
          </a:extLst>
        </xdr:cNvPr>
        <xdr:cNvSpPr/>
      </xdr:nvSpPr>
      <xdr:spPr>
        <a:xfrm>
          <a:off x="7029450" y="691730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a:extLst>
            <a:ext uri="{FF2B5EF4-FFF2-40B4-BE49-F238E27FC236}">
              <a16:creationId xmlns:a16="http://schemas.microsoft.com/office/drawing/2014/main" id="{D92D9BDD-4F4A-4753-87F8-D9F6B54C5E22}"/>
            </a:ext>
          </a:extLst>
        </xdr:cNvPr>
        <xdr:cNvSpPr/>
      </xdr:nvSpPr>
      <xdr:spPr>
        <a:xfrm>
          <a:off x="6231890" y="6916166"/>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6230CDE-20F6-4FFD-AC47-97EDB466FEE8}"/>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4A6C352-2895-4AE4-8724-78D4B5924A26}"/>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E9DC7D8-F1E5-4B58-B644-ECB4BD65FB0F}"/>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FA4BB38-84F6-42A8-A272-CCCA6DFB819B}"/>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CB9B73D-0C18-4F5A-831F-160DBF384DC2}"/>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144500</xdr:rowOff>
    </xdr:from>
    <xdr:to>
      <xdr:col>55</xdr:col>
      <xdr:colOff>50800</xdr:colOff>
      <xdr:row>41</xdr:row>
      <xdr:rowOff>74650</xdr:rowOff>
    </xdr:to>
    <xdr:sp macro="" textlink="">
      <xdr:nvSpPr>
        <xdr:cNvPr id="131" name="楕円 130">
          <a:extLst>
            <a:ext uri="{FF2B5EF4-FFF2-40B4-BE49-F238E27FC236}">
              <a16:creationId xmlns:a16="http://schemas.microsoft.com/office/drawing/2014/main" id="{C5782FA0-7EEB-4F1D-A009-92B82A976303}"/>
            </a:ext>
          </a:extLst>
        </xdr:cNvPr>
        <xdr:cNvSpPr/>
      </xdr:nvSpPr>
      <xdr:spPr>
        <a:xfrm>
          <a:off x="9394190" y="700059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122927</xdr:rowOff>
    </xdr:from>
    <xdr:ext cx="469744" cy="259045"/>
    <xdr:sp macro="" textlink="">
      <xdr:nvSpPr>
        <xdr:cNvPr id="132" name="【道路】&#10;一人当たり延長該当値テキスト">
          <a:extLst>
            <a:ext uri="{FF2B5EF4-FFF2-40B4-BE49-F238E27FC236}">
              <a16:creationId xmlns:a16="http://schemas.microsoft.com/office/drawing/2014/main" id="{1A9AD047-5163-4B79-9A63-75EC2400BB37}"/>
            </a:ext>
          </a:extLst>
        </xdr:cNvPr>
        <xdr:cNvSpPr txBox="1"/>
      </xdr:nvSpPr>
      <xdr:spPr>
        <a:xfrm>
          <a:off x="9467850" y="698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156235</xdr:rowOff>
    </xdr:from>
    <xdr:to>
      <xdr:col>50</xdr:col>
      <xdr:colOff>165100</xdr:colOff>
      <xdr:row>41</xdr:row>
      <xdr:rowOff>86385</xdr:rowOff>
    </xdr:to>
    <xdr:sp macro="" textlink="">
      <xdr:nvSpPr>
        <xdr:cNvPr id="133" name="楕円 132">
          <a:extLst>
            <a:ext uri="{FF2B5EF4-FFF2-40B4-BE49-F238E27FC236}">
              <a16:creationId xmlns:a16="http://schemas.microsoft.com/office/drawing/2014/main" id="{D3133D9A-BE5E-4713-A3A4-836B0847862C}"/>
            </a:ext>
          </a:extLst>
        </xdr:cNvPr>
        <xdr:cNvSpPr/>
      </xdr:nvSpPr>
      <xdr:spPr>
        <a:xfrm>
          <a:off x="8632190" y="701614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23850</xdr:rowOff>
    </xdr:from>
    <xdr:to>
      <xdr:col>55</xdr:col>
      <xdr:colOff>0</xdr:colOff>
      <xdr:row>41</xdr:row>
      <xdr:rowOff>35585</xdr:rowOff>
    </xdr:to>
    <xdr:cxnSp macro="">
      <xdr:nvCxnSpPr>
        <xdr:cNvPr id="134" name="直線コネクタ 133">
          <a:extLst>
            <a:ext uri="{FF2B5EF4-FFF2-40B4-BE49-F238E27FC236}">
              <a16:creationId xmlns:a16="http://schemas.microsoft.com/office/drawing/2014/main" id="{C4E1930E-C833-4475-B122-BFF8CE3A0AA2}"/>
            </a:ext>
          </a:extLst>
        </xdr:cNvPr>
        <xdr:cNvCxnSpPr/>
      </xdr:nvCxnSpPr>
      <xdr:spPr>
        <a:xfrm flipV="1">
          <a:off x="8686800" y="7049490"/>
          <a:ext cx="74295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156807</xdr:rowOff>
    </xdr:from>
    <xdr:to>
      <xdr:col>46</xdr:col>
      <xdr:colOff>38100</xdr:colOff>
      <xdr:row>41</xdr:row>
      <xdr:rowOff>86957</xdr:rowOff>
    </xdr:to>
    <xdr:sp macro="" textlink="">
      <xdr:nvSpPr>
        <xdr:cNvPr id="135" name="楕円 134">
          <a:extLst>
            <a:ext uri="{FF2B5EF4-FFF2-40B4-BE49-F238E27FC236}">
              <a16:creationId xmlns:a16="http://schemas.microsoft.com/office/drawing/2014/main" id="{AA423DE6-E756-4870-95F3-5B7EA3190E81}"/>
            </a:ext>
          </a:extLst>
        </xdr:cNvPr>
        <xdr:cNvSpPr/>
      </xdr:nvSpPr>
      <xdr:spPr>
        <a:xfrm>
          <a:off x="7846060" y="70167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35585</xdr:rowOff>
    </xdr:from>
    <xdr:to>
      <xdr:col>50</xdr:col>
      <xdr:colOff>114300</xdr:colOff>
      <xdr:row>41</xdr:row>
      <xdr:rowOff>36157</xdr:rowOff>
    </xdr:to>
    <xdr:cxnSp macro="">
      <xdr:nvCxnSpPr>
        <xdr:cNvPr id="136" name="直線コネクタ 135">
          <a:extLst>
            <a:ext uri="{FF2B5EF4-FFF2-40B4-BE49-F238E27FC236}">
              <a16:creationId xmlns:a16="http://schemas.microsoft.com/office/drawing/2014/main" id="{7176E86C-2788-4E26-B3D2-3A9991A8CCEA}"/>
            </a:ext>
          </a:extLst>
        </xdr:cNvPr>
        <xdr:cNvCxnSpPr/>
      </xdr:nvCxnSpPr>
      <xdr:spPr>
        <a:xfrm flipV="1">
          <a:off x="7889240" y="7065035"/>
          <a:ext cx="79756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158102</xdr:rowOff>
    </xdr:from>
    <xdr:to>
      <xdr:col>41</xdr:col>
      <xdr:colOff>101600</xdr:colOff>
      <xdr:row>41</xdr:row>
      <xdr:rowOff>88252</xdr:rowOff>
    </xdr:to>
    <xdr:sp macro="" textlink="">
      <xdr:nvSpPr>
        <xdr:cNvPr id="137" name="楕円 136">
          <a:extLst>
            <a:ext uri="{FF2B5EF4-FFF2-40B4-BE49-F238E27FC236}">
              <a16:creationId xmlns:a16="http://schemas.microsoft.com/office/drawing/2014/main" id="{68D711DA-A826-4F21-B46F-41300EE2C43F}"/>
            </a:ext>
          </a:extLst>
        </xdr:cNvPr>
        <xdr:cNvSpPr/>
      </xdr:nvSpPr>
      <xdr:spPr>
        <a:xfrm>
          <a:off x="7029450" y="701800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36157</xdr:rowOff>
    </xdr:from>
    <xdr:to>
      <xdr:col>45</xdr:col>
      <xdr:colOff>177800</xdr:colOff>
      <xdr:row>41</xdr:row>
      <xdr:rowOff>37452</xdr:rowOff>
    </xdr:to>
    <xdr:cxnSp macro="">
      <xdr:nvCxnSpPr>
        <xdr:cNvPr id="138" name="直線コネクタ 137">
          <a:extLst>
            <a:ext uri="{FF2B5EF4-FFF2-40B4-BE49-F238E27FC236}">
              <a16:creationId xmlns:a16="http://schemas.microsoft.com/office/drawing/2014/main" id="{5E588E15-0AFF-4D8E-AB37-D9F244CAAC6A}"/>
            </a:ext>
          </a:extLst>
        </xdr:cNvPr>
        <xdr:cNvCxnSpPr/>
      </xdr:nvCxnSpPr>
      <xdr:spPr>
        <a:xfrm flipV="1">
          <a:off x="7084060" y="7065607"/>
          <a:ext cx="80518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158864</xdr:rowOff>
    </xdr:from>
    <xdr:to>
      <xdr:col>36</xdr:col>
      <xdr:colOff>165100</xdr:colOff>
      <xdr:row>41</xdr:row>
      <xdr:rowOff>89014</xdr:rowOff>
    </xdr:to>
    <xdr:sp macro="" textlink="">
      <xdr:nvSpPr>
        <xdr:cNvPr id="139" name="楕円 138">
          <a:extLst>
            <a:ext uri="{FF2B5EF4-FFF2-40B4-BE49-F238E27FC236}">
              <a16:creationId xmlns:a16="http://schemas.microsoft.com/office/drawing/2014/main" id="{CB62C3F7-5945-4467-A2D7-6B12D6F81251}"/>
            </a:ext>
          </a:extLst>
        </xdr:cNvPr>
        <xdr:cNvSpPr/>
      </xdr:nvSpPr>
      <xdr:spPr>
        <a:xfrm>
          <a:off x="6231890" y="701876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37452</xdr:rowOff>
    </xdr:from>
    <xdr:to>
      <xdr:col>41</xdr:col>
      <xdr:colOff>50800</xdr:colOff>
      <xdr:row>41</xdr:row>
      <xdr:rowOff>38214</xdr:rowOff>
    </xdr:to>
    <xdr:cxnSp macro="">
      <xdr:nvCxnSpPr>
        <xdr:cNvPr id="140" name="直線コネクタ 139">
          <a:extLst>
            <a:ext uri="{FF2B5EF4-FFF2-40B4-BE49-F238E27FC236}">
              <a16:creationId xmlns:a16="http://schemas.microsoft.com/office/drawing/2014/main" id="{F49F6BA3-66DF-4C5E-B376-C3A00877627E}"/>
            </a:ext>
          </a:extLst>
        </xdr:cNvPr>
        <xdr:cNvCxnSpPr/>
      </xdr:nvCxnSpPr>
      <xdr:spPr>
        <a:xfrm flipV="1">
          <a:off x="6286500" y="7066902"/>
          <a:ext cx="79756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a:extLst>
            <a:ext uri="{FF2B5EF4-FFF2-40B4-BE49-F238E27FC236}">
              <a16:creationId xmlns:a16="http://schemas.microsoft.com/office/drawing/2014/main" id="{F615AC62-F563-4B8C-97D7-A8BDEBEA1591}"/>
            </a:ext>
          </a:extLst>
        </xdr:cNvPr>
        <xdr:cNvSpPr txBox="1"/>
      </xdr:nvSpPr>
      <xdr:spPr>
        <a:xfrm>
          <a:off x="8454467" y="668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a:extLst>
            <a:ext uri="{FF2B5EF4-FFF2-40B4-BE49-F238E27FC236}">
              <a16:creationId xmlns:a16="http://schemas.microsoft.com/office/drawing/2014/main" id="{6D36FA3A-D6D7-45D6-9363-D0802D167E37}"/>
            </a:ext>
          </a:extLst>
        </xdr:cNvPr>
        <xdr:cNvSpPr txBox="1"/>
      </xdr:nvSpPr>
      <xdr:spPr>
        <a:xfrm>
          <a:off x="7673417" y="6686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a:extLst>
            <a:ext uri="{FF2B5EF4-FFF2-40B4-BE49-F238E27FC236}">
              <a16:creationId xmlns:a16="http://schemas.microsoft.com/office/drawing/2014/main" id="{376B2CEE-41BD-4DF0-AFEE-F43754931205}"/>
            </a:ext>
          </a:extLst>
        </xdr:cNvPr>
        <xdr:cNvSpPr txBox="1"/>
      </xdr:nvSpPr>
      <xdr:spPr>
        <a:xfrm>
          <a:off x="6866332"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44" name="n_4aveValue【道路】&#10;一人当たり延長">
          <a:extLst>
            <a:ext uri="{FF2B5EF4-FFF2-40B4-BE49-F238E27FC236}">
              <a16:creationId xmlns:a16="http://schemas.microsoft.com/office/drawing/2014/main" id="{B0852FDB-1C38-4756-9E61-30A4A7347C15}"/>
            </a:ext>
          </a:extLst>
        </xdr:cNvPr>
        <xdr:cNvSpPr txBox="1"/>
      </xdr:nvSpPr>
      <xdr:spPr>
        <a:xfrm>
          <a:off x="6068772"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77512</xdr:rowOff>
    </xdr:from>
    <xdr:ext cx="469744" cy="259045"/>
    <xdr:sp macro="" textlink="">
      <xdr:nvSpPr>
        <xdr:cNvPr id="145" name="n_1mainValue【道路】&#10;一人当たり延長">
          <a:extLst>
            <a:ext uri="{FF2B5EF4-FFF2-40B4-BE49-F238E27FC236}">
              <a16:creationId xmlns:a16="http://schemas.microsoft.com/office/drawing/2014/main" id="{6A4B89FF-6809-40E3-940A-358355BD5036}"/>
            </a:ext>
          </a:extLst>
        </xdr:cNvPr>
        <xdr:cNvSpPr txBox="1"/>
      </xdr:nvSpPr>
      <xdr:spPr>
        <a:xfrm>
          <a:off x="8454467" y="7106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78084</xdr:rowOff>
    </xdr:from>
    <xdr:ext cx="469744" cy="259045"/>
    <xdr:sp macro="" textlink="">
      <xdr:nvSpPr>
        <xdr:cNvPr id="146" name="n_2mainValue【道路】&#10;一人当たり延長">
          <a:extLst>
            <a:ext uri="{FF2B5EF4-FFF2-40B4-BE49-F238E27FC236}">
              <a16:creationId xmlns:a16="http://schemas.microsoft.com/office/drawing/2014/main" id="{ABC9AF3E-DEC7-46C5-B3E2-6DAAA6CA275B}"/>
            </a:ext>
          </a:extLst>
        </xdr:cNvPr>
        <xdr:cNvSpPr txBox="1"/>
      </xdr:nvSpPr>
      <xdr:spPr>
        <a:xfrm>
          <a:off x="7673417" y="710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79379</xdr:rowOff>
    </xdr:from>
    <xdr:ext cx="469744" cy="259045"/>
    <xdr:sp macro="" textlink="">
      <xdr:nvSpPr>
        <xdr:cNvPr id="147" name="n_3mainValue【道路】&#10;一人当たり延長">
          <a:extLst>
            <a:ext uri="{FF2B5EF4-FFF2-40B4-BE49-F238E27FC236}">
              <a16:creationId xmlns:a16="http://schemas.microsoft.com/office/drawing/2014/main" id="{A607358D-530F-47EB-8416-DE6D0F076C26}"/>
            </a:ext>
          </a:extLst>
        </xdr:cNvPr>
        <xdr:cNvSpPr txBox="1"/>
      </xdr:nvSpPr>
      <xdr:spPr>
        <a:xfrm>
          <a:off x="6866332" y="710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80141</xdr:rowOff>
    </xdr:from>
    <xdr:ext cx="469744" cy="259045"/>
    <xdr:sp macro="" textlink="">
      <xdr:nvSpPr>
        <xdr:cNvPr id="148" name="n_4mainValue【道路】&#10;一人当たり延長">
          <a:extLst>
            <a:ext uri="{FF2B5EF4-FFF2-40B4-BE49-F238E27FC236}">
              <a16:creationId xmlns:a16="http://schemas.microsoft.com/office/drawing/2014/main" id="{F3831C3E-2E50-4DB5-ABB2-CDE88C7833FA}"/>
            </a:ext>
          </a:extLst>
        </xdr:cNvPr>
        <xdr:cNvSpPr txBox="1"/>
      </xdr:nvSpPr>
      <xdr:spPr>
        <a:xfrm>
          <a:off x="6068772" y="711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DDB9BC5-9B4F-4701-B686-E3CDA7543AA1}"/>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A3364A2F-F918-45AD-B16D-A06808BFDEEF}"/>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1DB1D420-AFF7-4E7A-B363-904733C98A39}"/>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B04D5DAE-01BF-4C5D-91D9-E9349B8D4945}"/>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4E1A1B13-4CDF-497D-96B3-EFA2C43723DB}"/>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CD18FDB9-4B19-4D0A-88B4-73ABA1EF30A0}"/>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1AF3721F-47D6-40DD-B1AF-695362255664}"/>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F45D1958-A69F-4BAB-B5CC-CF55ABC5A542}"/>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17DA1E8A-D148-4343-8F80-C9CC73D3D6A6}"/>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8890D7B-773D-43E8-BB99-732E0B8A6706}"/>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681E35E9-6E16-4124-9D0D-993AF0DCEACB}"/>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51A04603-0D63-4E4C-BE39-47C603D9248E}"/>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5FBB9BCF-7327-4457-8734-05BAE9656E86}"/>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695A542E-E682-4A56-8EB8-09251A62565F}"/>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42D37268-846E-4E6F-A089-9F4AF5F32DF0}"/>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882EF6AF-D219-497F-917F-0F76B18632EE}"/>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6CB11FC6-61B2-462A-9C8A-665CEA3077B1}"/>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D72953C4-2BE9-43D4-9053-DBB1A9AA55A1}"/>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81F8A6DA-6F5C-4038-B52C-615AD36ED14F}"/>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FA9BA290-B97E-4DCD-930C-320140B0DCDB}"/>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5A7ECDF6-A542-4F80-8FF2-3B746D7C4B4F}"/>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B2C7CC3C-D6DE-441C-95FD-3A7A688DC89B}"/>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A3371347-0275-47E5-8E9D-8FE2D02CA524}"/>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8C35E524-6900-4DE6-B415-FFCDF1B24396}"/>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695257D9-E489-495C-A2E2-50C142E21FC1}"/>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8A49EB9B-54B7-4603-9840-B57DE468D4D3}"/>
            </a:ext>
          </a:extLst>
        </xdr:cNvPr>
        <xdr:cNvCxnSpPr/>
      </xdr:nvCxnSpPr>
      <xdr:spPr>
        <a:xfrm flipV="1">
          <a:off x="4173855" y="9612902"/>
          <a:ext cx="0" cy="1357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B99DA5F4-A877-47BD-B52F-B690015230C1}"/>
            </a:ext>
          </a:extLst>
        </xdr:cNvPr>
        <xdr:cNvSpPr txBox="1"/>
      </xdr:nvSpPr>
      <xdr:spPr>
        <a:xfrm>
          <a:off x="4212590" y="1097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A4451097-1552-49AF-9683-08693AEB7CD9}"/>
            </a:ext>
          </a:extLst>
        </xdr:cNvPr>
        <xdr:cNvCxnSpPr/>
      </xdr:nvCxnSpPr>
      <xdr:spPr>
        <a:xfrm>
          <a:off x="4112260" y="109700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287506B0-2BB4-4F07-8EA3-B1F9FE5B42B4}"/>
            </a:ext>
          </a:extLst>
        </xdr:cNvPr>
        <xdr:cNvSpPr txBox="1"/>
      </xdr:nvSpPr>
      <xdr:spPr>
        <a:xfrm>
          <a:off x="4212590" y="93900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28C83262-F5A7-4E5B-AAB0-7A6C60730655}"/>
            </a:ext>
          </a:extLst>
        </xdr:cNvPr>
        <xdr:cNvCxnSpPr/>
      </xdr:nvCxnSpPr>
      <xdr:spPr>
        <a:xfrm>
          <a:off x="4112260" y="96129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E4281C19-363F-40C9-BA80-FD02BD82BD05}"/>
            </a:ext>
          </a:extLst>
        </xdr:cNvPr>
        <xdr:cNvSpPr txBox="1"/>
      </xdr:nvSpPr>
      <xdr:spPr>
        <a:xfrm>
          <a:off x="4212590" y="102756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95496318-E666-438F-BA96-7F17E995815C}"/>
            </a:ext>
          </a:extLst>
        </xdr:cNvPr>
        <xdr:cNvSpPr/>
      </xdr:nvSpPr>
      <xdr:spPr>
        <a:xfrm>
          <a:off x="4131310" y="1041853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DD0D242F-1C8A-4E3E-937A-45E1CC5E3F9C}"/>
            </a:ext>
          </a:extLst>
        </xdr:cNvPr>
        <xdr:cNvSpPr/>
      </xdr:nvSpPr>
      <xdr:spPr>
        <a:xfrm>
          <a:off x="3388360" y="1039431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a:extLst>
            <a:ext uri="{FF2B5EF4-FFF2-40B4-BE49-F238E27FC236}">
              <a16:creationId xmlns:a16="http://schemas.microsoft.com/office/drawing/2014/main" id="{2F27A33B-3763-41D2-8D9E-1D6F8D288226}"/>
            </a:ext>
          </a:extLst>
        </xdr:cNvPr>
        <xdr:cNvSpPr/>
      </xdr:nvSpPr>
      <xdr:spPr>
        <a:xfrm>
          <a:off x="2571750" y="1037199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a:extLst>
            <a:ext uri="{FF2B5EF4-FFF2-40B4-BE49-F238E27FC236}">
              <a16:creationId xmlns:a16="http://schemas.microsoft.com/office/drawing/2014/main" id="{15B7F9D3-7A31-42CC-A866-15A9D5442DFA}"/>
            </a:ext>
          </a:extLst>
        </xdr:cNvPr>
        <xdr:cNvSpPr/>
      </xdr:nvSpPr>
      <xdr:spPr>
        <a:xfrm>
          <a:off x="1774190" y="10345057"/>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a:extLst>
            <a:ext uri="{FF2B5EF4-FFF2-40B4-BE49-F238E27FC236}">
              <a16:creationId xmlns:a16="http://schemas.microsoft.com/office/drawing/2014/main" id="{4C5A7070-2DD0-4663-AB05-C0827F54ABE7}"/>
            </a:ext>
          </a:extLst>
        </xdr:cNvPr>
        <xdr:cNvSpPr/>
      </xdr:nvSpPr>
      <xdr:spPr>
        <a:xfrm>
          <a:off x="988060" y="103227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081C550-32C5-4AAA-A706-6C13227044C4}"/>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92EED2F-7C01-49A5-9666-2546A4259334}"/>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DEB0615-57CB-466A-AEC5-4892015DDE07}"/>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D903AC8-857F-4766-ACCE-21E9A0B506F7}"/>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37EB0F7-55F5-4041-B6F8-23F141D4488E}"/>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90" name="楕円 189">
          <a:extLst>
            <a:ext uri="{FF2B5EF4-FFF2-40B4-BE49-F238E27FC236}">
              <a16:creationId xmlns:a16="http://schemas.microsoft.com/office/drawing/2014/main" id="{D170E82E-AF3E-4A50-A970-5A3868120F3E}"/>
            </a:ext>
          </a:extLst>
        </xdr:cNvPr>
        <xdr:cNvSpPr/>
      </xdr:nvSpPr>
      <xdr:spPr>
        <a:xfrm>
          <a:off x="4131310" y="1045554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143164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DD3AC8D8-0627-458D-865A-B50F953BCDB5}"/>
            </a:ext>
          </a:extLst>
        </xdr:cNvPr>
        <xdr:cNvSpPr txBox="1"/>
      </xdr:nvSpPr>
      <xdr:spPr>
        <a:xfrm>
          <a:off x="4212590" y="10428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130447</xdr:rowOff>
    </xdr:from>
    <xdr:to>
      <xdr:col>20</xdr:col>
      <xdr:colOff>38100</xdr:colOff>
      <xdr:row>61</xdr:row>
      <xdr:rowOff>60597</xdr:rowOff>
    </xdr:to>
    <xdr:sp macro="" textlink="">
      <xdr:nvSpPr>
        <xdr:cNvPr id="192" name="楕円 191">
          <a:extLst>
            <a:ext uri="{FF2B5EF4-FFF2-40B4-BE49-F238E27FC236}">
              <a16:creationId xmlns:a16="http://schemas.microsoft.com/office/drawing/2014/main" id="{41E1101C-33FE-4958-93FA-41C3F9514E73}"/>
            </a:ext>
          </a:extLst>
        </xdr:cNvPr>
        <xdr:cNvSpPr/>
      </xdr:nvSpPr>
      <xdr:spPr>
        <a:xfrm>
          <a:off x="3388360" y="10421257"/>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9797</xdr:rowOff>
    </xdr:from>
    <xdr:to>
      <xdr:col>24</xdr:col>
      <xdr:colOff>63500</xdr:colOff>
      <xdr:row>61</xdr:row>
      <xdr:rowOff>44087</xdr:rowOff>
    </xdr:to>
    <xdr:cxnSp macro="">
      <xdr:nvCxnSpPr>
        <xdr:cNvPr id="193" name="直線コネクタ 192">
          <a:extLst>
            <a:ext uri="{FF2B5EF4-FFF2-40B4-BE49-F238E27FC236}">
              <a16:creationId xmlns:a16="http://schemas.microsoft.com/office/drawing/2014/main" id="{A6549D4E-694F-4968-A7DA-0A8FF8D46EEC}"/>
            </a:ext>
          </a:extLst>
        </xdr:cNvPr>
        <xdr:cNvCxnSpPr/>
      </xdr:nvCxnSpPr>
      <xdr:spPr>
        <a:xfrm>
          <a:off x="3431540" y="10470152"/>
          <a:ext cx="7429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110853</xdr:rowOff>
    </xdr:from>
    <xdr:to>
      <xdr:col>15</xdr:col>
      <xdr:colOff>101600</xdr:colOff>
      <xdr:row>61</xdr:row>
      <xdr:rowOff>41003</xdr:rowOff>
    </xdr:to>
    <xdr:sp macro="" textlink="">
      <xdr:nvSpPr>
        <xdr:cNvPr id="194" name="楕円 193">
          <a:extLst>
            <a:ext uri="{FF2B5EF4-FFF2-40B4-BE49-F238E27FC236}">
              <a16:creationId xmlns:a16="http://schemas.microsoft.com/office/drawing/2014/main" id="{F571FB5B-0DB4-4A41-94AB-2DEFA5291912}"/>
            </a:ext>
          </a:extLst>
        </xdr:cNvPr>
        <xdr:cNvSpPr/>
      </xdr:nvSpPr>
      <xdr:spPr>
        <a:xfrm>
          <a:off x="2571750" y="1039785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161653</xdr:rowOff>
    </xdr:from>
    <xdr:to>
      <xdr:col>19</xdr:col>
      <xdr:colOff>177800</xdr:colOff>
      <xdr:row>61</xdr:row>
      <xdr:rowOff>9797</xdr:rowOff>
    </xdr:to>
    <xdr:cxnSp macro="">
      <xdr:nvCxnSpPr>
        <xdr:cNvPr id="195" name="直線コネクタ 194">
          <a:extLst>
            <a:ext uri="{FF2B5EF4-FFF2-40B4-BE49-F238E27FC236}">
              <a16:creationId xmlns:a16="http://schemas.microsoft.com/office/drawing/2014/main" id="{EE6B4958-1F55-4992-9BAF-35106FEEF53B}"/>
            </a:ext>
          </a:extLst>
        </xdr:cNvPr>
        <xdr:cNvCxnSpPr/>
      </xdr:nvCxnSpPr>
      <xdr:spPr>
        <a:xfrm>
          <a:off x="2626360" y="10450558"/>
          <a:ext cx="80518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96" name="楕円 195">
          <a:extLst>
            <a:ext uri="{FF2B5EF4-FFF2-40B4-BE49-F238E27FC236}">
              <a16:creationId xmlns:a16="http://schemas.microsoft.com/office/drawing/2014/main" id="{3A26511B-DD04-401B-97E0-E5C6BAD89639}"/>
            </a:ext>
          </a:extLst>
        </xdr:cNvPr>
        <xdr:cNvSpPr/>
      </xdr:nvSpPr>
      <xdr:spPr>
        <a:xfrm>
          <a:off x="1774190" y="1039268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158387</xdr:rowOff>
    </xdr:from>
    <xdr:to>
      <xdr:col>15</xdr:col>
      <xdr:colOff>50800</xdr:colOff>
      <xdr:row>60</xdr:row>
      <xdr:rowOff>161653</xdr:rowOff>
    </xdr:to>
    <xdr:cxnSp macro="">
      <xdr:nvCxnSpPr>
        <xdr:cNvPr id="197" name="直線コネクタ 196">
          <a:extLst>
            <a:ext uri="{FF2B5EF4-FFF2-40B4-BE49-F238E27FC236}">
              <a16:creationId xmlns:a16="http://schemas.microsoft.com/office/drawing/2014/main" id="{ED3472C6-14EE-420C-BF1A-6ABF8F3395C3}"/>
            </a:ext>
          </a:extLst>
        </xdr:cNvPr>
        <xdr:cNvCxnSpPr/>
      </xdr:nvCxnSpPr>
      <xdr:spPr>
        <a:xfrm>
          <a:off x="1828800" y="10447292"/>
          <a:ext cx="79756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87993</xdr:rowOff>
    </xdr:from>
    <xdr:to>
      <xdr:col>6</xdr:col>
      <xdr:colOff>38100</xdr:colOff>
      <xdr:row>61</xdr:row>
      <xdr:rowOff>18143</xdr:rowOff>
    </xdr:to>
    <xdr:sp macro="" textlink="">
      <xdr:nvSpPr>
        <xdr:cNvPr id="198" name="楕円 197">
          <a:extLst>
            <a:ext uri="{FF2B5EF4-FFF2-40B4-BE49-F238E27FC236}">
              <a16:creationId xmlns:a16="http://schemas.microsoft.com/office/drawing/2014/main" id="{82C6F750-6373-4D64-A98E-D3F4CBC57728}"/>
            </a:ext>
          </a:extLst>
        </xdr:cNvPr>
        <xdr:cNvSpPr/>
      </xdr:nvSpPr>
      <xdr:spPr>
        <a:xfrm>
          <a:off x="988060" y="103788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138793</xdr:rowOff>
    </xdr:from>
    <xdr:to>
      <xdr:col>10</xdr:col>
      <xdr:colOff>114300</xdr:colOff>
      <xdr:row>60</xdr:row>
      <xdr:rowOff>158387</xdr:rowOff>
    </xdr:to>
    <xdr:cxnSp macro="">
      <xdr:nvCxnSpPr>
        <xdr:cNvPr id="199" name="直線コネクタ 198">
          <a:extLst>
            <a:ext uri="{FF2B5EF4-FFF2-40B4-BE49-F238E27FC236}">
              <a16:creationId xmlns:a16="http://schemas.microsoft.com/office/drawing/2014/main" id="{F8C13D6D-BA53-4B9B-80CF-E3C0815FEFBB}"/>
            </a:ext>
          </a:extLst>
        </xdr:cNvPr>
        <xdr:cNvCxnSpPr/>
      </xdr:nvCxnSpPr>
      <xdr:spPr>
        <a:xfrm>
          <a:off x="1031240" y="10421983"/>
          <a:ext cx="79756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CED7B399-E6F8-4DC6-B874-6CF8EAE723FA}"/>
            </a:ext>
          </a:extLst>
        </xdr:cNvPr>
        <xdr:cNvSpPr txBox="1"/>
      </xdr:nvSpPr>
      <xdr:spPr>
        <a:xfrm>
          <a:off x="32391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93685ACB-587B-4E6A-9B87-E534EE8C8759}"/>
            </a:ext>
          </a:extLst>
        </xdr:cNvPr>
        <xdr:cNvSpPr txBox="1"/>
      </xdr:nvSpPr>
      <xdr:spPr>
        <a:xfrm>
          <a:off x="2439044" y="1014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8544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329C3E35-F168-4927-96FD-7A38851F44E9}"/>
            </a:ext>
          </a:extLst>
        </xdr:cNvPr>
        <xdr:cNvSpPr txBox="1"/>
      </xdr:nvSpPr>
      <xdr:spPr>
        <a:xfrm>
          <a:off x="1641484" y="1012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153868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3D0B2704-1255-499C-A472-421A5521DF37}"/>
            </a:ext>
          </a:extLst>
        </xdr:cNvPr>
        <xdr:cNvSpPr txBox="1"/>
      </xdr:nvSpPr>
      <xdr:spPr>
        <a:xfrm>
          <a:off x="85535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51724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F96EE9EA-DC8D-42D6-AEF3-B8E711EDBEA4}"/>
            </a:ext>
          </a:extLst>
        </xdr:cNvPr>
        <xdr:cNvSpPr txBox="1"/>
      </xdr:nvSpPr>
      <xdr:spPr>
        <a:xfrm>
          <a:off x="3239144" y="1051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2FDD9D86-A48F-4032-9C5D-FAC6194DBCA0}"/>
            </a:ext>
          </a:extLst>
        </xdr:cNvPr>
        <xdr:cNvSpPr txBox="1"/>
      </xdr:nvSpPr>
      <xdr:spPr>
        <a:xfrm>
          <a:off x="2439044" y="1048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28864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B0C5DFED-5A2F-4A76-A8B2-8B009E21A4D6}"/>
            </a:ext>
          </a:extLst>
        </xdr:cNvPr>
        <xdr:cNvSpPr txBox="1"/>
      </xdr:nvSpPr>
      <xdr:spPr>
        <a:xfrm>
          <a:off x="1641484" y="1048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9270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94308CA9-BA2B-4FE6-91D5-28EC61C6B14B}"/>
            </a:ext>
          </a:extLst>
        </xdr:cNvPr>
        <xdr:cNvSpPr txBox="1"/>
      </xdr:nvSpPr>
      <xdr:spPr>
        <a:xfrm>
          <a:off x="855354" y="10469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684DA2E7-6ADB-4478-8A66-2F85974F5954}"/>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2D78E6AE-1EEC-4A0B-AFA4-F51F6A7C6EC9}"/>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D3F41D15-1273-416E-B5E7-CEAF0B6A9805}"/>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9FC021B7-0040-4D8B-B8E9-98B8743BBE22}"/>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80C44F15-2FE0-4D93-8048-FEF309509A03}"/>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1E7AF1F2-C39A-42EC-9D85-1D2787CBACE9}"/>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21AADFAD-94C3-4E18-A14E-470EE63A2CFE}"/>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900EE3D0-FD4F-4EC7-8E91-684E41C63B39}"/>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CA335BF7-E788-4B26-A6BE-A5A799D7A3E6}"/>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C32F76B9-EC96-48FC-AC33-D23B21F4AB64}"/>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89C0B679-8639-46D9-A266-2EF56220C6F8}"/>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E57C7444-2D45-49ED-83FD-22346DCE3C89}"/>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EC2450C4-C7F8-4E6D-8171-4C010B43BDF9}"/>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394982E9-9B3F-47CF-85A4-978E74680860}"/>
            </a:ext>
          </a:extLst>
        </xdr:cNvPr>
        <xdr:cNvSpPr txBox="1"/>
      </xdr:nvSpPr>
      <xdr:spPr>
        <a:xfrm>
          <a:off x="5416126" y="1052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F2161F76-3FB9-43D6-85EE-23DAA28F419D}"/>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6259E10E-4298-4926-8FC5-962BC050CB46}"/>
            </a:ext>
          </a:extLst>
        </xdr:cNvPr>
        <xdr:cNvSpPr txBox="1"/>
      </xdr:nvSpPr>
      <xdr:spPr>
        <a:xfrm>
          <a:off x="5416126" y="10142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D9DFE94-BBBA-4BC0-B53F-136C74960D6F}"/>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D5BE81BF-59A4-4664-BAB5-10143D2054B8}"/>
            </a:ext>
          </a:extLst>
        </xdr:cNvPr>
        <xdr:cNvSpPr txBox="1"/>
      </xdr:nvSpPr>
      <xdr:spPr>
        <a:xfrm>
          <a:off x="5416126" y="976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1FCA14C7-19BC-4C9C-917B-AFCDF0CAF79F}"/>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A2DED68E-69C8-4708-9879-EEAEC5954C33}"/>
            </a:ext>
          </a:extLst>
        </xdr:cNvPr>
        <xdr:cNvSpPr txBox="1"/>
      </xdr:nvSpPr>
      <xdr:spPr>
        <a:xfrm>
          <a:off x="5331688" y="938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5F5F839A-E54D-46EF-8F1C-6C1531759B3E}"/>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55EA8398-D3EA-410B-AEB0-62EC8A2C7BEE}"/>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CBFA53D6-53ED-4672-B733-03F369F0DC39}"/>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8EA5DC7F-D560-4DE6-8780-A20AE5D9B88D}"/>
            </a:ext>
          </a:extLst>
        </xdr:cNvPr>
        <xdr:cNvCxnSpPr/>
      </xdr:nvCxnSpPr>
      <xdr:spPr>
        <a:xfrm flipV="1">
          <a:off x="9429115" y="9638715"/>
          <a:ext cx="0" cy="1404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69B9E144-37FE-4356-B292-35996F8F68DD}"/>
            </a:ext>
          </a:extLst>
        </xdr:cNvPr>
        <xdr:cNvSpPr txBox="1"/>
      </xdr:nvSpPr>
      <xdr:spPr>
        <a:xfrm>
          <a:off x="946785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ECBFBA78-A803-4FB6-995D-1D040A581D3B}"/>
            </a:ext>
          </a:extLst>
        </xdr:cNvPr>
        <xdr:cNvCxnSpPr/>
      </xdr:nvCxnSpPr>
      <xdr:spPr>
        <a:xfrm>
          <a:off x="9356090" y="1104325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559320C7-8B82-46B9-8B35-09D3CA10B643}"/>
            </a:ext>
          </a:extLst>
        </xdr:cNvPr>
        <xdr:cNvSpPr txBox="1"/>
      </xdr:nvSpPr>
      <xdr:spPr>
        <a:xfrm>
          <a:off x="946785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CF71FD45-0988-49F5-90DB-C2EE16BF5CB3}"/>
            </a:ext>
          </a:extLst>
        </xdr:cNvPr>
        <xdr:cNvCxnSpPr/>
      </xdr:nvCxnSpPr>
      <xdr:spPr>
        <a:xfrm>
          <a:off x="9356090" y="963871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42464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DA1EAC0F-4712-4A62-B031-3AF6AD5DCC97}"/>
            </a:ext>
          </a:extLst>
        </xdr:cNvPr>
        <xdr:cNvSpPr txBox="1"/>
      </xdr:nvSpPr>
      <xdr:spPr>
        <a:xfrm>
          <a:off x="9467850" y="108457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7F905AC8-11CA-4778-A2B4-D4899B4FE4B4}"/>
            </a:ext>
          </a:extLst>
        </xdr:cNvPr>
        <xdr:cNvSpPr/>
      </xdr:nvSpPr>
      <xdr:spPr>
        <a:xfrm>
          <a:off x="9394190" y="10861577"/>
          <a:ext cx="9017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a:extLst>
            <a:ext uri="{FF2B5EF4-FFF2-40B4-BE49-F238E27FC236}">
              <a16:creationId xmlns:a16="http://schemas.microsoft.com/office/drawing/2014/main" id="{B0878C8A-9DB5-4AEB-8AC0-768E60E4CC94}"/>
            </a:ext>
          </a:extLst>
        </xdr:cNvPr>
        <xdr:cNvSpPr/>
      </xdr:nvSpPr>
      <xdr:spPr>
        <a:xfrm>
          <a:off x="8632190" y="10855419"/>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a:extLst>
            <a:ext uri="{FF2B5EF4-FFF2-40B4-BE49-F238E27FC236}">
              <a16:creationId xmlns:a16="http://schemas.microsoft.com/office/drawing/2014/main" id="{FDD8E7F4-C488-47E3-A49F-07C059A200B3}"/>
            </a:ext>
          </a:extLst>
        </xdr:cNvPr>
        <xdr:cNvSpPr/>
      </xdr:nvSpPr>
      <xdr:spPr>
        <a:xfrm>
          <a:off x="7846060" y="1085881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a:extLst>
            <a:ext uri="{FF2B5EF4-FFF2-40B4-BE49-F238E27FC236}">
              <a16:creationId xmlns:a16="http://schemas.microsoft.com/office/drawing/2014/main" id="{55F5D7C1-199C-411D-836C-0C9A03F40005}"/>
            </a:ext>
          </a:extLst>
        </xdr:cNvPr>
        <xdr:cNvSpPr/>
      </xdr:nvSpPr>
      <xdr:spPr>
        <a:xfrm>
          <a:off x="7029450" y="1085882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a:extLst>
            <a:ext uri="{FF2B5EF4-FFF2-40B4-BE49-F238E27FC236}">
              <a16:creationId xmlns:a16="http://schemas.microsoft.com/office/drawing/2014/main" id="{FCCC11D8-83FD-461C-AFCB-D7B51F8C7D5E}"/>
            </a:ext>
          </a:extLst>
        </xdr:cNvPr>
        <xdr:cNvSpPr/>
      </xdr:nvSpPr>
      <xdr:spPr>
        <a:xfrm>
          <a:off x="6231890" y="10860235"/>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76AB44F-F4AD-41D2-8848-17F9FFE1D1EA}"/>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7CA7476-8A51-47D2-924E-77695E418143}"/>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52AF5C9-9C3F-4B8A-BDB1-A716928308B9}"/>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5F44A4D-2F5D-4326-ABCB-2E005FEE387E}"/>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FC0EF307-73FF-4084-B3BB-592E1F231CFC}"/>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46893</xdr:rowOff>
    </xdr:from>
    <xdr:to>
      <xdr:col>55</xdr:col>
      <xdr:colOff>50800</xdr:colOff>
      <xdr:row>63</xdr:row>
      <xdr:rowOff>148493</xdr:rowOff>
    </xdr:to>
    <xdr:sp macro="" textlink="">
      <xdr:nvSpPr>
        <xdr:cNvPr id="247" name="楕円 246">
          <a:extLst>
            <a:ext uri="{FF2B5EF4-FFF2-40B4-BE49-F238E27FC236}">
              <a16:creationId xmlns:a16="http://schemas.microsoft.com/office/drawing/2014/main" id="{A3995910-3F71-4EC8-BDE8-615DF74E0B01}"/>
            </a:ext>
          </a:extLst>
        </xdr:cNvPr>
        <xdr:cNvSpPr/>
      </xdr:nvSpPr>
      <xdr:spPr>
        <a:xfrm>
          <a:off x="9394190" y="10850148"/>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69770</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7D591171-3D37-4BE7-AD76-15C88D19036F}"/>
            </a:ext>
          </a:extLst>
        </xdr:cNvPr>
        <xdr:cNvSpPr txBox="1"/>
      </xdr:nvSpPr>
      <xdr:spPr>
        <a:xfrm>
          <a:off x="9467850" y="1069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47929</xdr:rowOff>
    </xdr:from>
    <xdr:to>
      <xdr:col>50</xdr:col>
      <xdr:colOff>165100</xdr:colOff>
      <xdr:row>63</xdr:row>
      <xdr:rowOff>149529</xdr:rowOff>
    </xdr:to>
    <xdr:sp macro="" textlink="">
      <xdr:nvSpPr>
        <xdr:cNvPr id="249" name="楕円 248">
          <a:extLst>
            <a:ext uri="{FF2B5EF4-FFF2-40B4-BE49-F238E27FC236}">
              <a16:creationId xmlns:a16="http://schemas.microsoft.com/office/drawing/2014/main" id="{9C77BAE4-4339-46C1-BF12-EBAA6A4B93C3}"/>
            </a:ext>
          </a:extLst>
        </xdr:cNvPr>
        <xdr:cNvSpPr/>
      </xdr:nvSpPr>
      <xdr:spPr>
        <a:xfrm>
          <a:off x="8632190" y="10851184"/>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97693</xdr:rowOff>
    </xdr:from>
    <xdr:to>
      <xdr:col>55</xdr:col>
      <xdr:colOff>0</xdr:colOff>
      <xdr:row>63</xdr:row>
      <xdr:rowOff>98729</xdr:rowOff>
    </xdr:to>
    <xdr:cxnSp macro="">
      <xdr:nvCxnSpPr>
        <xdr:cNvPr id="250" name="直線コネクタ 249">
          <a:extLst>
            <a:ext uri="{FF2B5EF4-FFF2-40B4-BE49-F238E27FC236}">
              <a16:creationId xmlns:a16="http://schemas.microsoft.com/office/drawing/2014/main" id="{AC5345E7-66D4-4E16-8904-2B86DD6D40C5}"/>
            </a:ext>
          </a:extLst>
        </xdr:cNvPr>
        <xdr:cNvCxnSpPr/>
      </xdr:nvCxnSpPr>
      <xdr:spPr>
        <a:xfrm flipV="1">
          <a:off x="8686800" y="10895233"/>
          <a:ext cx="742950" cy="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50154</xdr:rowOff>
    </xdr:from>
    <xdr:to>
      <xdr:col>46</xdr:col>
      <xdr:colOff>38100</xdr:colOff>
      <xdr:row>63</xdr:row>
      <xdr:rowOff>151754</xdr:rowOff>
    </xdr:to>
    <xdr:sp macro="" textlink="">
      <xdr:nvSpPr>
        <xdr:cNvPr id="251" name="楕円 250">
          <a:extLst>
            <a:ext uri="{FF2B5EF4-FFF2-40B4-BE49-F238E27FC236}">
              <a16:creationId xmlns:a16="http://schemas.microsoft.com/office/drawing/2014/main" id="{4A25ECE0-FA8F-4D6A-93A0-CC21F78C652C}"/>
            </a:ext>
          </a:extLst>
        </xdr:cNvPr>
        <xdr:cNvSpPr/>
      </xdr:nvSpPr>
      <xdr:spPr>
        <a:xfrm>
          <a:off x="7846060" y="108553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98729</xdr:rowOff>
    </xdr:from>
    <xdr:to>
      <xdr:col>50</xdr:col>
      <xdr:colOff>114300</xdr:colOff>
      <xdr:row>63</xdr:row>
      <xdr:rowOff>100954</xdr:rowOff>
    </xdr:to>
    <xdr:cxnSp macro="">
      <xdr:nvCxnSpPr>
        <xdr:cNvPr id="252" name="直線コネクタ 251">
          <a:extLst>
            <a:ext uri="{FF2B5EF4-FFF2-40B4-BE49-F238E27FC236}">
              <a16:creationId xmlns:a16="http://schemas.microsoft.com/office/drawing/2014/main" id="{1987FEE4-C304-47EA-9196-FD3DFB318430}"/>
            </a:ext>
          </a:extLst>
        </xdr:cNvPr>
        <xdr:cNvCxnSpPr/>
      </xdr:nvCxnSpPr>
      <xdr:spPr>
        <a:xfrm flipV="1">
          <a:off x="7889240" y="10896269"/>
          <a:ext cx="797560" cy="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54717</xdr:rowOff>
    </xdr:from>
    <xdr:to>
      <xdr:col>41</xdr:col>
      <xdr:colOff>101600</xdr:colOff>
      <xdr:row>63</xdr:row>
      <xdr:rowOff>156317</xdr:rowOff>
    </xdr:to>
    <xdr:sp macro="" textlink="">
      <xdr:nvSpPr>
        <xdr:cNvPr id="253" name="楕円 252">
          <a:extLst>
            <a:ext uri="{FF2B5EF4-FFF2-40B4-BE49-F238E27FC236}">
              <a16:creationId xmlns:a16="http://schemas.microsoft.com/office/drawing/2014/main" id="{B072298C-9E05-4D87-A746-95B22777B0C2}"/>
            </a:ext>
          </a:extLst>
        </xdr:cNvPr>
        <xdr:cNvSpPr/>
      </xdr:nvSpPr>
      <xdr:spPr>
        <a:xfrm>
          <a:off x="7029450" y="10859877"/>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100954</xdr:rowOff>
    </xdr:from>
    <xdr:to>
      <xdr:col>45</xdr:col>
      <xdr:colOff>177800</xdr:colOff>
      <xdr:row>63</xdr:row>
      <xdr:rowOff>105517</xdr:rowOff>
    </xdr:to>
    <xdr:cxnSp macro="">
      <xdr:nvCxnSpPr>
        <xdr:cNvPr id="254" name="直線コネクタ 253">
          <a:extLst>
            <a:ext uri="{FF2B5EF4-FFF2-40B4-BE49-F238E27FC236}">
              <a16:creationId xmlns:a16="http://schemas.microsoft.com/office/drawing/2014/main" id="{649D321E-E381-4F32-BF2E-173EC357981E}"/>
            </a:ext>
          </a:extLst>
        </xdr:cNvPr>
        <xdr:cNvCxnSpPr/>
      </xdr:nvCxnSpPr>
      <xdr:spPr>
        <a:xfrm flipV="1">
          <a:off x="7084060" y="10898494"/>
          <a:ext cx="805180" cy="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55978</xdr:rowOff>
    </xdr:from>
    <xdr:to>
      <xdr:col>36</xdr:col>
      <xdr:colOff>165100</xdr:colOff>
      <xdr:row>63</xdr:row>
      <xdr:rowOff>157578</xdr:rowOff>
    </xdr:to>
    <xdr:sp macro="" textlink="">
      <xdr:nvSpPr>
        <xdr:cNvPr id="255" name="楕円 254">
          <a:extLst>
            <a:ext uri="{FF2B5EF4-FFF2-40B4-BE49-F238E27FC236}">
              <a16:creationId xmlns:a16="http://schemas.microsoft.com/office/drawing/2014/main" id="{969C8BC3-24FC-4FDF-BA9D-041AFB55F1ED}"/>
            </a:ext>
          </a:extLst>
        </xdr:cNvPr>
        <xdr:cNvSpPr/>
      </xdr:nvSpPr>
      <xdr:spPr>
        <a:xfrm>
          <a:off x="6231890" y="10861138"/>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105517</xdr:rowOff>
    </xdr:from>
    <xdr:to>
      <xdr:col>41</xdr:col>
      <xdr:colOff>50800</xdr:colOff>
      <xdr:row>63</xdr:row>
      <xdr:rowOff>106778</xdr:rowOff>
    </xdr:to>
    <xdr:cxnSp macro="">
      <xdr:nvCxnSpPr>
        <xdr:cNvPr id="256" name="直線コネクタ 255">
          <a:extLst>
            <a:ext uri="{FF2B5EF4-FFF2-40B4-BE49-F238E27FC236}">
              <a16:creationId xmlns:a16="http://schemas.microsoft.com/office/drawing/2014/main" id="{DF97CE25-D0A9-45B8-9034-72902A4CFF47}"/>
            </a:ext>
          </a:extLst>
        </xdr:cNvPr>
        <xdr:cNvCxnSpPr/>
      </xdr:nvCxnSpPr>
      <xdr:spPr>
        <a:xfrm flipV="1">
          <a:off x="6286500" y="10904962"/>
          <a:ext cx="797560" cy="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150606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F9F21618-60B5-471D-8727-2DCC8E95D79B}"/>
            </a:ext>
          </a:extLst>
        </xdr:cNvPr>
        <xdr:cNvSpPr txBox="1"/>
      </xdr:nvSpPr>
      <xdr:spPr>
        <a:xfrm>
          <a:off x="8401265" y="1095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154002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B7E5D5FF-4010-4EAA-9D7A-891AE58C3B0F}"/>
            </a:ext>
          </a:extLst>
        </xdr:cNvPr>
        <xdr:cNvSpPr txBox="1"/>
      </xdr:nvSpPr>
      <xdr:spPr>
        <a:xfrm>
          <a:off x="7610690" y="1095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154011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12FE46A9-21AC-4F44-9E8B-7E19A22F1324}"/>
            </a:ext>
          </a:extLst>
        </xdr:cNvPr>
        <xdr:cNvSpPr txBox="1"/>
      </xdr:nvSpPr>
      <xdr:spPr>
        <a:xfrm>
          <a:off x="6822655" y="1095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155422</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1338F661-C5AB-49E9-80B4-A00199F87014}"/>
            </a:ext>
          </a:extLst>
        </xdr:cNvPr>
        <xdr:cNvSpPr txBox="1"/>
      </xdr:nvSpPr>
      <xdr:spPr>
        <a:xfrm>
          <a:off x="6007950" y="1095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166056</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EEF150E8-B8C3-42C3-A8D7-A1A75B09F467}"/>
            </a:ext>
          </a:extLst>
        </xdr:cNvPr>
        <xdr:cNvSpPr txBox="1"/>
      </xdr:nvSpPr>
      <xdr:spPr>
        <a:xfrm>
          <a:off x="8401265" y="1062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168281</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587B4CB5-E4C3-4F32-9FF2-4A01CB297CCE}"/>
            </a:ext>
          </a:extLst>
        </xdr:cNvPr>
        <xdr:cNvSpPr txBox="1"/>
      </xdr:nvSpPr>
      <xdr:spPr>
        <a:xfrm>
          <a:off x="7610690" y="1063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1394</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FA85090E-55BA-4BA9-814B-65DA99916F0E}"/>
            </a:ext>
          </a:extLst>
        </xdr:cNvPr>
        <xdr:cNvSpPr txBox="1"/>
      </xdr:nvSpPr>
      <xdr:spPr>
        <a:xfrm>
          <a:off x="6822655" y="1063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2655</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5E25A6F5-CF04-4C5F-9284-07ED0E642F83}"/>
            </a:ext>
          </a:extLst>
        </xdr:cNvPr>
        <xdr:cNvSpPr txBox="1"/>
      </xdr:nvSpPr>
      <xdr:spPr>
        <a:xfrm>
          <a:off x="6007950" y="1063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10890219-5DCB-45B4-967E-83451E5CE488}"/>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5E17B24D-8CEB-4939-8AD3-4E13C9726D0B}"/>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E8EB5753-8652-4A24-B6EE-9A97A8A2C779}"/>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EDFF52CD-6013-462B-B1F5-618945386786}"/>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F773F93A-D1D2-44A1-8221-740BC2A6C5F9}"/>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346CF498-1D75-4588-B296-2670040BB464}"/>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3B3DBE67-A60D-48A2-992B-D321CF0A963C}"/>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F79EB682-39BB-43D1-AAD3-09472DE1885F}"/>
            </a:ext>
          </a:extLst>
        </xdr:cNvPr>
        <xdr:cNvSpPr/>
      </xdr:nvSpPr>
      <xdr:spPr>
        <a:xfrm>
          <a:off x="6858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9E226150-45BD-43C0-9704-468781BB45D5}"/>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96C01B8C-A10C-40FE-9FAC-9426F85ABAE5}"/>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8BBE6A2C-E182-47C9-8FE9-4DDB971C7523}"/>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E94A7B5A-8849-4C1E-AB0C-F12DAE249290}"/>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EACF538B-D1D0-44A5-92CC-AFC7B02EB9B7}"/>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4C6177E8-4E97-4F32-BA78-F2B9B2139734}"/>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F6B8AF3F-6744-4FFF-9020-B7FACC1A253D}"/>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2A297291-23B9-42B5-BCE7-45F363493DD8}"/>
            </a:ext>
          </a:extLst>
        </xdr:cNvPr>
        <xdr:cNvSpPr/>
      </xdr:nvSpPr>
      <xdr:spPr>
        <a:xfrm>
          <a:off x="596011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217861DE-9FB9-47B0-99E7-226A8BF6FBA1}"/>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231BB36B-71F8-4B1B-A306-718B22DA9A69}"/>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D0C77232-7D80-443C-98FE-850D2DC976AB}"/>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34AAA31A-F417-4E8F-AA7F-666A5F95EAD2}"/>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E14835AE-C89C-491E-9BCA-35CD5AD7FAC5}"/>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871B51FD-33B8-4AF1-AC0A-4D225EE6798B}"/>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FBA4866A-6A35-439A-8C9F-687C585EBC93}"/>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A2F0AC82-AA32-4027-BBD9-4247CD166B59}"/>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43D8C0B9-D9DD-4B8F-8C1F-33C34B084229}"/>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EDF9DDB2-E8DF-4415-A61E-DF4BC5CFA6C0}"/>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18C1E7C6-BE4B-4054-B49A-30B690399D40}"/>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A79D42E3-372C-4D5F-961C-8B8E5FA6AADC}"/>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1636E12A-BCEE-46B1-AF63-DAF67F31E339}"/>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04B0D18B-C320-48FF-8A58-D2784A056878}"/>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55E22896-4770-4BBD-B2EF-E10E5BA6CD78}"/>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7C49AB0D-D649-4256-8C05-299C610FF817}"/>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89416A43-2CAC-4BEC-B643-ACBDB22389FE}"/>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392254F5-9DDE-4F22-8502-512EB643009B}"/>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10A1CFA6-9DC5-4871-844F-7D8B0B743C0F}"/>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C93DE2A7-2628-4CEA-B2ED-99B08B12D041}"/>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13E70FD5-BDE1-4BB4-BCD5-0194C770517C}"/>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03284833-EED9-4507-85F5-82DB43BC3516}"/>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BA0A909B-9CFE-4611-B9A8-5938A12413C7}"/>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22818089-DB57-459C-9BBB-408A0BA48932}"/>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2F77F51D-8719-46E9-8342-6238C505D788}"/>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2C38844C-DDFE-4339-9A35-1A0F485D5959}"/>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52BFFFAB-F4BA-4A10-B484-C7BCB1DA0207}"/>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a:extLst>
            <a:ext uri="{FF2B5EF4-FFF2-40B4-BE49-F238E27FC236}">
              <a16:creationId xmlns:a16="http://schemas.microsoft.com/office/drawing/2014/main" id="{BF92D7CA-6DE0-4FEA-9323-104AD3C829F4}"/>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a:extLst>
            <a:ext uri="{FF2B5EF4-FFF2-40B4-BE49-F238E27FC236}">
              <a16:creationId xmlns:a16="http://schemas.microsoft.com/office/drawing/2014/main" id="{8A0EC974-3AC6-435D-8C6E-4F8722C4E798}"/>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a:extLst>
            <a:ext uri="{FF2B5EF4-FFF2-40B4-BE49-F238E27FC236}">
              <a16:creationId xmlns:a16="http://schemas.microsoft.com/office/drawing/2014/main" id="{F3C73E2E-E4E4-447C-97CB-44FAD0F0D9B5}"/>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a:extLst>
            <a:ext uri="{FF2B5EF4-FFF2-40B4-BE49-F238E27FC236}">
              <a16:creationId xmlns:a16="http://schemas.microsoft.com/office/drawing/2014/main" id="{CC880EDD-6563-4F11-93EA-E84F840B5445}"/>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a:extLst>
            <a:ext uri="{FF2B5EF4-FFF2-40B4-BE49-F238E27FC236}">
              <a16:creationId xmlns:a16="http://schemas.microsoft.com/office/drawing/2014/main" id="{19E8C2DC-1590-46FA-9840-B75CDFE0E8BB}"/>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a:extLst>
            <a:ext uri="{FF2B5EF4-FFF2-40B4-BE49-F238E27FC236}">
              <a16:creationId xmlns:a16="http://schemas.microsoft.com/office/drawing/2014/main" id="{B0BFD3AB-0794-48D3-B1C8-541CD1768FBE}"/>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a:extLst>
            <a:ext uri="{FF2B5EF4-FFF2-40B4-BE49-F238E27FC236}">
              <a16:creationId xmlns:a16="http://schemas.microsoft.com/office/drawing/2014/main" id="{A2E60DD3-1FFA-40EB-9C89-6A4A9B05F2D0}"/>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a:extLst>
            <a:ext uri="{FF2B5EF4-FFF2-40B4-BE49-F238E27FC236}">
              <a16:creationId xmlns:a16="http://schemas.microsoft.com/office/drawing/2014/main" id="{A6578DD5-8A32-4116-ABA2-D1571EC245A9}"/>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a:extLst>
            <a:ext uri="{FF2B5EF4-FFF2-40B4-BE49-F238E27FC236}">
              <a16:creationId xmlns:a16="http://schemas.microsoft.com/office/drawing/2014/main" id="{03EB5155-61F6-4E07-8163-4699E728532A}"/>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a:extLst>
            <a:ext uri="{FF2B5EF4-FFF2-40B4-BE49-F238E27FC236}">
              <a16:creationId xmlns:a16="http://schemas.microsoft.com/office/drawing/2014/main" id="{12FE3ED0-1892-484C-8F3F-65AC3243214D}"/>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498226A6-D09B-425F-B956-9C38BF429816}"/>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a:extLst>
            <a:ext uri="{FF2B5EF4-FFF2-40B4-BE49-F238E27FC236}">
              <a16:creationId xmlns:a16="http://schemas.microsoft.com/office/drawing/2014/main" id="{00CB57E8-C3D2-4D06-85F9-9B6F0E553B16}"/>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a:extLst>
            <a:ext uri="{FF2B5EF4-FFF2-40B4-BE49-F238E27FC236}">
              <a16:creationId xmlns:a16="http://schemas.microsoft.com/office/drawing/2014/main" id="{1634F853-0111-4D94-B26F-23A5B9975F01}"/>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321" name="直線コネクタ 320">
          <a:extLst>
            <a:ext uri="{FF2B5EF4-FFF2-40B4-BE49-F238E27FC236}">
              <a16:creationId xmlns:a16="http://schemas.microsoft.com/office/drawing/2014/main" id="{818D3052-C1AD-4AB2-A6F1-A5FDDAD08252}"/>
            </a:ext>
          </a:extLst>
        </xdr:cNvPr>
        <xdr:cNvCxnSpPr/>
      </xdr:nvCxnSpPr>
      <xdr:spPr>
        <a:xfrm flipV="1">
          <a:off x="14703424" y="5655945"/>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322" name="【認定こども園・幼稚園・保育所】&#10;有形固定資産減価償却率最小値テキスト">
          <a:extLst>
            <a:ext uri="{FF2B5EF4-FFF2-40B4-BE49-F238E27FC236}">
              <a16:creationId xmlns:a16="http://schemas.microsoft.com/office/drawing/2014/main" id="{0D695AE5-2925-4D0C-AFC8-D34419C74742}"/>
            </a:ext>
          </a:extLst>
        </xdr:cNvPr>
        <xdr:cNvSpPr txBox="1"/>
      </xdr:nvSpPr>
      <xdr:spPr>
        <a:xfrm>
          <a:off x="14742160"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323" name="直線コネクタ 322">
          <a:extLst>
            <a:ext uri="{FF2B5EF4-FFF2-40B4-BE49-F238E27FC236}">
              <a16:creationId xmlns:a16="http://schemas.microsoft.com/office/drawing/2014/main" id="{1C4893CA-B33D-4EFD-B629-ABFDE46D6751}"/>
            </a:ext>
          </a:extLst>
        </xdr:cNvPr>
        <xdr:cNvCxnSpPr/>
      </xdr:nvCxnSpPr>
      <xdr:spPr>
        <a:xfrm>
          <a:off x="14611350" y="72066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324" name="【認定こども園・幼稚園・保育所】&#10;有形固定資産減価償却率最大値テキスト">
          <a:extLst>
            <a:ext uri="{FF2B5EF4-FFF2-40B4-BE49-F238E27FC236}">
              <a16:creationId xmlns:a16="http://schemas.microsoft.com/office/drawing/2014/main" id="{BACAF1F7-9D25-4B02-A9B9-48AA3D597C8D}"/>
            </a:ext>
          </a:extLst>
        </xdr:cNvPr>
        <xdr:cNvSpPr txBox="1"/>
      </xdr:nvSpPr>
      <xdr:spPr>
        <a:xfrm>
          <a:off x="1474216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325" name="直線コネクタ 324">
          <a:extLst>
            <a:ext uri="{FF2B5EF4-FFF2-40B4-BE49-F238E27FC236}">
              <a16:creationId xmlns:a16="http://schemas.microsoft.com/office/drawing/2014/main" id="{E498C77E-7CE7-4059-9A4A-411B13DA7600}"/>
            </a:ext>
          </a:extLst>
        </xdr:cNvPr>
        <xdr:cNvCxnSpPr/>
      </xdr:nvCxnSpPr>
      <xdr:spPr>
        <a:xfrm>
          <a:off x="14611350" y="56559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326" name="【認定こども園・幼稚園・保育所】&#10;有形固定資産減価償却率平均値テキスト">
          <a:extLst>
            <a:ext uri="{FF2B5EF4-FFF2-40B4-BE49-F238E27FC236}">
              <a16:creationId xmlns:a16="http://schemas.microsoft.com/office/drawing/2014/main" id="{375C63EA-B03A-4077-BFC0-89F9F5FDCF12}"/>
            </a:ext>
          </a:extLst>
        </xdr:cNvPr>
        <xdr:cNvSpPr txBox="1"/>
      </xdr:nvSpPr>
      <xdr:spPr>
        <a:xfrm>
          <a:off x="1474216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27" name="フローチャート: 判断 326">
          <a:extLst>
            <a:ext uri="{FF2B5EF4-FFF2-40B4-BE49-F238E27FC236}">
              <a16:creationId xmlns:a16="http://schemas.microsoft.com/office/drawing/2014/main" id="{40A3C70B-7982-405E-8CD8-5ABB7491DF99}"/>
            </a:ext>
          </a:extLst>
        </xdr:cNvPr>
        <xdr:cNvSpPr/>
      </xdr:nvSpPr>
      <xdr:spPr>
        <a:xfrm>
          <a:off x="14649450" y="639762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328" name="フローチャート: 判断 327">
          <a:extLst>
            <a:ext uri="{FF2B5EF4-FFF2-40B4-BE49-F238E27FC236}">
              <a16:creationId xmlns:a16="http://schemas.microsoft.com/office/drawing/2014/main" id="{2BBC31C4-BD79-43F8-9BF7-1916E7D975C4}"/>
            </a:ext>
          </a:extLst>
        </xdr:cNvPr>
        <xdr:cNvSpPr/>
      </xdr:nvSpPr>
      <xdr:spPr>
        <a:xfrm>
          <a:off x="13887450" y="638429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329" name="フローチャート: 判断 328">
          <a:extLst>
            <a:ext uri="{FF2B5EF4-FFF2-40B4-BE49-F238E27FC236}">
              <a16:creationId xmlns:a16="http://schemas.microsoft.com/office/drawing/2014/main" id="{BF8E1627-ACCF-4241-BA3B-E41987A04013}"/>
            </a:ext>
          </a:extLst>
        </xdr:cNvPr>
        <xdr:cNvSpPr/>
      </xdr:nvSpPr>
      <xdr:spPr>
        <a:xfrm>
          <a:off x="13089890" y="639953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330" name="フローチャート: 判断 329">
          <a:extLst>
            <a:ext uri="{FF2B5EF4-FFF2-40B4-BE49-F238E27FC236}">
              <a16:creationId xmlns:a16="http://schemas.microsoft.com/office/drawing/2014/main" id="{1E529BC5-F6DE-48AD-BF0A-28D1C91B7FE3}"/>
            </a:ext>
          </a:extLst>
        </xdr:cNvPr>
        <xdr:cNvSpPr/>
      </xdr:nvSpPr>
      <xdr:spPr>
        <a:xfrm>
          <a:off x="12303760" y="63919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331" name="フローチャート: 判断 330">
          <a:extLst>
            <a:ext uri="{FF2B5EF4-FFF2-40B4-BE49-F238E27FC236}">
              <a16:creationId xmlns:a16="http://schemas.microsoft.com/office/drawing/2014/main" id="{5C3C84CD-BE3D-4619-AD2C-66A470844E6F}"/>
            </a:ext>
          </a:extLst>
        </xdr:cNvPr>
        <xdr:cNvSpPr/>
      </xdr:nvSpPr>
      <xdr:spPr>
        <a:xfrm>
          <a:off x="11487150" y="636143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F91C4EBA-5906-49F1-9D62-162FBFC11445}"/>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C886BA5C-168F-4C03-9265-B515548FEC0E}"/>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5FEFA698-60A0-473B-BFA9-FE44EC04644D}"/>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76679F8-E3A5-47F3-B493-305E8C8872BC}"/>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A63B50D0-0E54-4996-8649-3F55994A36CA}"/>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86360</xdr:rowOff>
    </xdr:from>
    <xdr:to>
      <xdr:col>85</xdr:col>
      <xdr:colOff>177800</xdr:colOff>
      <xdr:row>35</xdr:row>
      <xdr:rowOff>16510</xdr:rowOff>
    </xdr:to>
    <xdr:sp macro="" textlink="">
      <xdr:nvSpPr>
        <xdr:cNvPr id="337" name="楕円 336">
          <a:extLst>
            <a:ext uri="{FF2B5EF4-FFF2-40B4-BE49-F238E27FC236}">
              <a16:creationId xmlns:a16="http://schemas.microsoft.com/office/drawing/2014/main" id="{A96BE285-81CA-4341-8BDD-E5A6F2D9B47F}"/>
            </a:ext>
          </a:extLst>
        </xdr:cNvPr>
        <xdr:cNvSpPr/>
      </xdr:nvSpPr>
      <xdr:spPr>
        <a:xfrm>
          <a:off x="14649450" y="59175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109237</xdr:rowOff>
    </xdr:from>
    <xdr:ext cx="405111" cy="259045"/>
    <xdr:sp macro="" textlink="">
      <xdr:nvSpPr>
        <xdr:cNvPr id="338" name="【認定こども園・幼稚園・保育所】&#10;有形固定資産減価償却率該当値テキスト">
          <a:extLst>
            <a:ext uri="{FF2B5EF4-FFF2-40B4-BE49-F238E27FC236}">
              <a16:creationId xmlns:a16="http://schemas.microsoft.com/office/drawing/2014/main" id="{4CD6B76D-21CE-46F0-8629-8B49C4B5C4AE}"/>
            </a:ext>
          </a:extLst>
        </xdr:cNvPr>
        <xdr:cNvSpPr txBox="1"/>
      </xdr:nvSpPr>
      <xdr:spPr>
        <a:xfrm>
          <a:off x="14742160" y="57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44450</xdr:rowOff>
    </xdr:from>
    <xdr:to>
      <xdr:col>81</xdr:col>
      <xdr:colOff>101600</xdr:colOff>
      <xdr:row>34</xdr:row>
      <xdr:rowOff>146050</xdr:rowOff>
    </xdr:to>
    <xdr:sp macro="" textlink="">
      <xdr:nvSpPr>
        <xdr:cNvPr id="339" name="楕円 338">
          <a:extLst>
            <a:ext uri="{FF2B5EF4-FFF2-40B4-BE49-F238E27FC236}">
              <a16:creationId xmlns:a16="http://schemas.microsoft.com/office/drawing/2014/main" id="{416CB8D0-5227-4ACF-B252-4384C61D0B49}"/>
            </a:ext>
          </a:extLst>
        </xdr:cNvPr>
        <xdr:cNvSpPr/>
      </xdr:nvSpPr>
      <xdr:spPr>
        <a:xfrm>
          <a:off x="13887450" y="587565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95250</xdr:rowOff>
    </xdr:from>
    <xdr:to>
      <xdr:col>85</xdr:col>
      <xdr:colOff>127000</xdr:colOff>
      <xdr:row>34</xdr:row>
      <xdr:rowOff>137160</xdr:rowOff>
    </xdr:to>
    <xdr:cxnSp macro="">
      <xdr:nvCxnSpPr>
        <xdr:cNvPr id="340" name="直線コネクタ 339">
          <a:extLst>
            <a:ext uri="{FF2B5EF4-FFF2-40B4-BE49-F238E27FC236}">
              <a16:creationId xmlns:a16="http://schemas.microsoft.com/office/drawing/2014/main" id="{79F2F14A-3DC7-4AE1-83AD-844ED2BFE2A7}"/>
            </a:ext>
          </a:extLst>
        </xdr:cNvPr>
        <xdr:cNvCxnSpPr/>
      </xdr:nvCxnSpPr>
      <xdr:spPr>
        <a:xfrm>
          <a:off x="13942060" y="5920740"/>
          <a:ext cx="762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2540</xdr:rowOff>
    </xdr:from>
    <xdr:to>
      <xdr:col>76</xdr:col>
      <xdr:colOff>165100</xdr:colOff>
      <xdr:row>34</xdr:row>
      <xdr:rowOff>104140</xdr:rowOff>
    </xdr:to>
    <xdr:sp macro="" textlink="">
      <xdr:nvSpPr>
        <xdr:cNvPr id="341" name="楕円 340">
          <a:extLst>
            <a:ext uri="{FF2B5EF4-FFF2-40B4-BE49-F238E27FC236}">
              <a16:creationId xmlns:a16="http://schemas.microsoft.com/office/drawing/2014/main" id="{4EEAD5A2-88CF-4CAF-B7DA-E0E59EEAC819}"/>
            </a:ext>
          </a:extLst>
        </xdr:cNvPr>
        <xdr:cNvSpPr/>
      </xdr:nvSpPr>
      <xdr:spPr>
        <a:xfrm>
          <a:off x="13089890" y="583184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53340</xdr:rowOff>
    </xdr:from>
    <xdr:to>
      <xdr:col>81</xdr:col>
      <xdr:colOff>50800</xdr:colOff>
      <xdr:row>34</xdr:row>
      <xdr:rowOff>95250</xdr:rowOff>
    </xdr:to>
    <xdr:cxnSp macro="">
      <xdr:nvCxnSpPr>
        <xdr:cNvPr id="342" name="直線コネクタ 341">
          <a:extLst>
            <a:ext uri="{FF2B5EF4-FFF2-40B4-BE49-F238E27FC236}">
              <a16:creationId xmlns:a16="http://schemas.microsoft.com/office/drawing/2014/main" id="{95B1C5F7-E584-4EAD-8610-8E4181038162}"/>
            </a:ext>
          </a:extLst>
        </xdr:cNvPr>
        <xdr:cNvCxnSpPr/>
      </xdr:nvCxnSpPr>
      <xdr:spPr>
        <a:xfrm>
          <a:off x="13144500" y="5886450"/>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82550</xdr:rowOff>
    </xdr:from>
    <xdr:to>
      <xdr:col>72</xdr:col>
      <xdr:colOff>38100</xdr:colOff>
      <xdr:row>34</xdr:row>
      <xdr:rowOff>12700</xdr:rowOff>
    </xdr:to>
    <xdr:sp macro="" textlink="">
      <xdr:nvSpPr>
        <xdr:cNvPr id="343" name="楕円 342">
          <a:extLst>
            <a:ext uri="{FF2B5EF4-FFF2-40B4-BE49-F238E27FC236}">
              <a16:creationId xmlns:a16="http://schemas.microsoft.com/office/drawing/2014/main" id="{EFFCB03E-1A83-4DA5-9EA5-9044F9B5F6E6}"/>
            </a:ext>
          </a:extLst>
        </xdr:cNvPr>
        <xdr:cNvSpPr/>
      </xdr:nvSpPr>
      <xdr:spPr>
        <a:xfrm>
          <a:off x="12303760" y="57423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133350</xdr:rowOff>
    </xdr:from>
    <xdr:to>
      <xdr:col>76</xdr:col>
      <xdr:colOff>114300</xdr:colOff>
      <xdr:row>34</xdr:row>
      <xdr:rowOff>53340</xdr:rowOff>
    </xdr:to>
    <xdr:cxnSp macro="">
      <xdr:nvCxnSpPr>
        <xdr:cNvPr id="344" name="直線コネクタ 343">
          <a:extLst>
            <a:ext uri="{FF2B5EF4-FFF2-40B4-BE49-F238E27FC236}">
              <a16:creationId xmlns:a16="http://schemas.microsoft.com/office/drawing/2014/main" id="{449A83A9-632F-48D3-A734-665C15E23FAF}"/>
            </a:ext>
          </a:extLst>
        </xdr:cNvPr>
        <xdr:cNvCxnSpPr/>
      </xdr:nvCxnSpPr>
      <xdr:spPr>
        <a:xfrm>
          <a:off x="12346940" y="5787390"/>
          <a:ext cx="79756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88265</xdr:rowOff>
    </xdr:from>
    <xdr:to>
      <xdr:col>67</xdr:col>
      <xdr:colOff>101600</xdr:colOff>
      <xdr:row>34</xdr:row>
      <xdr:rowOff>18415</xdr:rowOff>
    </xdr:to>
    <xdr:sp macro="" textlink="">
      <xdr:nvSpPr>
        <xdr:cNvPr id="345" name="楕円 344">
          <a:extLst>
            <a:ext uri="{FF2B5EF4-FFF2-40B4-BE49-F238E27FC236}">
              <a16:creationId xmlns:a16="http://schemas.microsoft.com/office/drawing/2014/main" id="{A5FFC4DF-09CB-4251-BD40-9081A757F4E3}"/>
            </a:ext>
          </a:extLst>
        </xdr:cNvPr>
        <xdr:cNvSpPr/>
      </xdr:nvSpPr>
      <xdr:spPr>
        <a:xfrm>
          <a:off x="11487150" y="57499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133350</xdr:rowOff>
    </xdr:from>
    <xdr:to>
      <xdr:col>71</xdr:col>
      <xdr:colOff>177800</xdr:colOff>
      <xdr:row>33</xdr:row>
      <xdr:rowOff>139065</xdr:rowOff>
    </xdr:to>
    <xdr:cxnSp macro="">
      <xdr:nvCxnSpPr>
        <xdr:cNvPr id="346" name="直線コネクタ 345">
          <a:extLst>
            <a:ext uri="{FF2B5EF4-FFF2-40B4-BE49-F238E27FC236}">
              <a16:creationId xmlns:a16="http://schemas.microsoft.com/office/drawing/2014/main" id="{1B7E84DF-3800-4204-89B0-CBE55370510E}"/>
            </a:ext>
          </a:extLst>
        </xdr:cNvPr>
        <xdr:cNvCxnSpPr/>
      </xdr:nvCxnSpPr>
      <xdr:spPr>
        <a:xfrm flipV="1">
          <a:off x="11541760" y="5787390"/>
          <a:ext cx="80518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133367</xdr:rowOff>
    </xdr:from>
    <xdr:ext cx="405111" cy="259045"/>
    <xdr:sp macro="" textlink="">
      <xdr:nvSpPr>
        <xdr:cNvPr id="347" name="n_1aveValue【認定こども園・幼稚園・保育所】&#10;有形固定資産減価償却率">
          <a:extLst>
            <a:ext uri="{FF2B5EF4-FFF2-40B4-BE49-F238E27FC236}">
              <a16:creationId xmlns:a16="http://schemas.microsoft.com/office/drawing/2014/main" id="{BA6E477E-77A9-4A3E-BC3F-9D047C1440E9}"/>
            </a:ext>
          </a:extLst>
        </xdr:cNvPr>
        <xdr:cNvSpPr txBox="1"/>
      </xdr:nvSpPr>
      <xdr:spPr>
        <a:xfrm>
          <a:off x="1373823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144797</xdr:rowOff>
    </xdr:from>
    <xdr:ext cx="405111" cy="259045"/>
    <xdr:sp macro="" textlink="">
      <xdr:nvSpPr>
        <xdr:cNvPr id="348" name="n_2aveValue【認定こども園・幼稚園・保育所】&#10;有形固定資産減価償却率">
          <a:extLst>
            <a:ext uri="{FF2B5EF4-FFF2-40B4-BE49-F238E27FC236}">
              <a16:creationId xmlns:a16="http://schemas.microsoft.com/office/drawing/2014/main" id="{27EBA146-4681-413F-9C39-C50B0444FFC7}"/>
            </a:ext>
          </a:extLst>
        </xdr:cNvPr>
        <xdr:cNvSpPr txBox="1"/>
      </xdr:nvSpPr>
      <xdr:spPr>
        <a:xfrm>
          <a:off x="1295718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139082</xdr:rowOff>
    </xdr:from>
    <xdr:ext cx="405111" cy="259045"/>
    <xdr:sp macro="" textlink="">
      <xdr:nvSpPr>
        <xdr:cNvPr id="349" name="n_3aveValue【認定こども園・幼稚園・保育所】&#10;有形固定資産減価償却率">
          <a:extLst>
            <a:ext uri="{FF2B5EF4-FFF2-40B4-BE49-F238E27FC236}">
              <a16:creationId xmlns:a16="http://schemas.microsoft.com/office/drawing/2014/main" id="{70A0FB1E-3867-4FD3-B788-15403AACF9C0}"/>
            </a:ext>
          </a:extLst>
        </xdr:cNvPr>
        <xdr:cNvSpPr txBox="1"/>
      </xdr:nvSpPr>
      <xdr:spPr>
        <a:xfrm>
          <a:off x="1217105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114317</xdr:rowOff>
    </xdr:from>
    <xdr:ext cx="405111" cy="259045"/>
    <xdr:sp macro="" textlink="">
      <xdr:nvSpPr>
        <xdr:cNvPr id="350" name="n_4aveValue【認定こども園・幼稚園・保育所】&#10;有形固定資産減価償却率">
          <a:extLst>
            <a:ext uri="{FF2B5EF4-FFF2-40B4-BE49-F238E27FC236}">
              <a16:creationId xmlns:a16="http://schemas.microsoft.com/office/drawing/2014/main" id="{BDA53116-BF7B-4886-9564-2A492C37444B}"/>
            </a:ext>
          </a:extLst>
        </xdr:cNvPr>
        <xdr:cNvSpPr txBox="1"/>
      </xdr:nvSpPr>
      <xdr:spPr>
        <a:xfrm>
          <a:off x="113544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162577</xdr:rowOff>
    </xdr:from>
    <xdr:ext cx="405111" cy="259045"/>
    <xdr:sp macro="" textlink="">
      <xdr:nvSpPr>
        <xdr:cNvPr id="351" name="n_1mainValue【認定こども園・幼稚園・保育所】&#10;有形固定資産減価償却率">
          <a:extLst>
            <a:ext uri="{FF2B5EF4-FFF2-40B4-BE49-F238E27FC236}">
              <a16:creationId xmlns:a16="http://schemas.microsoft.com/office/drawing/2014/main" id="{E282DEFB-83CC-4527-8DE2-FE18AF501238}"/>
            </a:ext>
          </a:extLst>
        </xdr:cNvPr>
        <xdr:cNvSpPr txBox="1"/>
      </xdr:nvSpPr>
      <xdr:spPr>
        <a:xfrm>
          <a:off x="13738234" y="56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120667</xdr:rowOff>
    </xdr:from>
    <xdr:ext cx="405111" cy="259045"/>
    <xdr:sp macro="" textlink="">
      <xdr:nvSpPr>
        <xdr:cNvPr id="352" name="n_2mainValue【認定こども園・幼稚園・保育所】&#10;有形固定資産減価償却率">
          <a:extLst>
            <a:ext uri="{FF2B5EF4-FFF2-40B4-BE49-F238E27FC236}">
              <a16:creationId xmlns:a16="http://schemas.microsoft.com/office/drawing/2014/main" id="{2D580BA3-08A0-4740-910F-32A3353C93A2}"/>
            </a:ext>
          </a:extLst>
        </xdr:cNvPr>
        <xdr:cNvSpPr txBox="1"/>
      </xdr:nvSpPr>
      <xdr:spPr>
        <a:xfrm>
          <a:off x="12957184" y="56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29227</xdr:rowOff>
    </xdr:from>
    <xdr:ext cx="405111" cy="259045"/>
    <xdr:sp macro="" textlink="">
      <xdr:nvSpPr>
        <xdr:cNvPr id="353" name="n_3mainValue【認定こども園・幼稚園・保育所】&#10;有形固定資産減価償却率">
          <a:extLst>
            <a:ext uri="{FF2B5EF4-FFF2-40B4-BE49-F238E27FC236}">
              <a16:creationId xmlns:a16="http://schemas.microsoft.com/office/drawing/2014/main" id="{2941863C-320E-41EF-8E29-4DCA88678BBF}"/>
            </a:ext>
          </a:extLst>
        </xdr:cNvPr>
        <xdr:cNvSpPr txBox="1"/>
      </xdr:nvSpPr>
      <xdr:spPr>
        <a:xfrm>
          <a:off x="12171054" y="55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34942</xdr:rowOff>
    </xdr:from>
    <xdr:ext cx="405111" cy="259045"/>
    <xdr:sp macro="" textlink="">
      <xdr:nvSpPr>
        <xdr:cNvPr id="354" name="n_4mainValue【認定こども園・幼稚園・保育所】&#10;有形固定資産減価償却率">
          <a:extLst>
            <a:ext uri="{FF2B5EF4-FFF2-40B4-BE49-F238E27FC236}">
              <a16:creationId xmlns:a16="http://schemas.microsoft.com/office/drawing/2014/main" id="{0EDD313E-F72F-4CB9-9E1B-B54135E2B7D1}"/>
            </a:ext>
          </a:extLst>
        </xdr:cNvPr>
        <xdr:cNvSpPr txBox="1"/>
      </xdr:nvSpPr>
      <xdr:spPr>
        <a:xfrm>
          <a:off x="11354444" y="552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7CC87155-168C-4DB5-AE58-BE2AD3F2428A}"/>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01E6FC0E-3D6B-486A-8A8F-5FC914A8C43F}"/>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61C68262-8337-440B-BF3B-448873A33A43}"/>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C783C3F7-A646-4EAD-A76F-F05E96CD5087}"/>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0A61FE57-5244-4A82-B8C0-1AD75F02C76A}"/>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C6904991-D552-4133-8E74-38E35E4A5D12}"/>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22A84B34-3A3F-4B77-9BF8-4CDCEB19A06F}"/>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2C498A29-775D-4794-9D9F-937C9F19BFB4}"/>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7175B1DB-CBDE-44EF-B9D8-0F7C2954FAC7}"/>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D1E29301-E0EA-4921-A835-7D4E189BA7C4}"/>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a:extLst>
            <a:ext uri="{FF2B5EF4-FFF2-40B4-BE49-F238E27FC236}">
              <a16:creationId xmlns:a16="http://schemas.microsoft.com/office/drawing/2014/main" id="{418CC3D1-6787-418D-AFE7-5A8C8AACEF6C}"/>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6" name="テキスト ボックス 365">
          <a:extLst>
            <a:ext uri="{FF2B5EF4-FFF2-40B4-BE49-F238E27FC236}">
              <a16:creationId xmlns:a16="http://schemas.microsoft.com/office/drawing/2014/main" id="{8973E5FE-EDE3-495C-ACC2-783D3B44CFBB}"/>
            </a:ext>
          </a:extLst>
        </xdr:cNvPr>
        <xdr:cNvSpPr txBox="1"/>
      </xdr:nvSpPr>
      <xdr:spPr>
        <a:xfrm>
          <a:off x="160472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a:extLst>
            <a:ext uri="{FF2B5EF4-FFF2-40B4-BE49-F238E27FC236}">
              <a16:creationId xmlns:a16="http://schemas.microsoft.com/office/drawing/2014/main" id="{16F0B3B5-7A9B-4134-99E5-B42A478AED6D}"/>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8" name="テキスト ボックス 367">
          <a:extLst>
            <a:ext uri="{FF2B5EF4-FFF2-40B4-BE49-F238E27FC236}">
              <a16:creationId xmlns:a16="http://schemas.microsoft.com/office/drawing/2014/main" id="{02A86873-0B5A-407B-8828-2370B5174B57}"/>
            </a:ext>
          </a:extLst>
        </xdr:cNvPr>
        <xdr:cNvSpPr txBox="1"/>
      </xdr:nvSpPr>
      <xdr:spPr>
        <a:xfrm>
          <a:off x="16047266"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a:extLst>
            <a:ext uri="{FF2B5EF4-FFF2-40B4-BE49-F238E27FC236}">
              <a16:creationId xmlns:a16="http://schemas.microsoft.com/office/drawing/2014/main" id="{7D2A145B-B6D8-4AAD-B4F3-2D1D6A0ED0CB}"/>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0" name="テキスト ボックス 369">
          <a:extLst>
            <a:ext uri="{FF2B5EF4-FFF2-40B4-BE49-F238E27FC236}">
              <a16:creationId xmlns:a16="http://schemas.microsoft.com/office/drawing/2014/main" id="{91B1C596-014F-4188-A93A-3EC9292F65A6}"/>
            </a:ext>
          </a:extLst>
        </xdr:cNvPr>
        <xdr:cNvSpPr txBox="1"/>
      </xdr:nvSpPr>
      <xdr:spPr>
        <a:xfrm>
          <a:off x="16047266"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a:extLst>
            <a:ext uri="{FF2B5EF4-FFF2-40B4-BE49-F238E27FC236}">
              <a16:creationId xmlns:a16="http://schemas.microsoft.com/office/drawing/2014/main" id="{31B3003A-26E8-4C37-A0F1-02724EC8A9D0}"/>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2" name="テキスト ボックス 371">
          <a:extLst>
            <a:ext uri="{FF2B5EF4-FFF2-40B4-BE49-F238E27FC236}">
              <a16:creationId xmlns:a16="http://schemas.microsoft.com/office/drawing/2014/main" id="{1CA728DB-741D-4B8A-ABF3-E9C0253F0DF2}"/>
            </a:ext>
          </a:extLst>
        </xdr:cNvPr>
        <xdr:cNvSpPr txBox="1"/>
      </xdr:nvSpPr>
      <xdr:spPr>
        <a:xfrm>
          <a:off x="16047266"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a:extLst>
            <a:ext uri="{FF2B5EF4-FFF2-40B4-BE49-F238E27FC236}">
              <a16:creationId xmlns:a16="http://schemas.microsoft.com/office/drawing/2014/main" id="{71567F0F-4A9C-4EAA-A525-1343FB691E55}"/>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4" name="テキスト ボックス 373">
          <a:extLst>
            <a:ext uri="{FF2B5EF4-FFF2-40B4-BE49-F238E27FC236}">
              <a16:creationId xmlns:a16="http://schemas.microsoft.com/office/drawing/2014/main" id="{11743A5A-38B7-410D-BD8C-F6D5B2617ADE}"/>
            </a:ext>
          </a:extLst>
        </xdr:cNvPr>
        <xdr:cNvSpPr txBox="1"/>
      </xdr:nvSpPr>
      <xdr:spPr>
        <a:xfrm>
          <a:off x="160472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832FD5BA-A0CD-4741-905A-AC157AC1CD9F}"/>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a:extLst>
            <a:ext uri="{FF2B5EF4-FFF2-40B4-BE49-F238E27FC236}">
              <a16:creationId xmlns:a16="http://schemas.microsoft.com/office/drawing/2014/main" id="{6CA74E6A-9CFF-4175-92F6-A2BF95A6CC34}"/>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a:extLst>
            <a:ext uri="{FF2B5EF4-FFF2-40B4-BE49-F238E27FC236}">
              <a16:creationId xmlns:a16="http://schemas.microsoft.com/office/drawing/2014/main" id="{B640F071-9FDF-4BEC-87E8-51886C8AD202}"/>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378" name="直線コネクタ 377">
          <a:extLst>
            <a:ext uri="{FF2B5EF4-FFF2-40B4-BE49-F238E27FC236}">
              <a16:creationId xmlns:a16="http://schemas.microsoft.com/office/drawing/2014/main" id="{9559C13E-6EED-498A-8B1E-F00073AF66D6}"/>
            </a:ext>
          </a:extLst>
        </xdr:cNvPr>
        <xdr:cNvCxnSpPr/>
      </xdr:nvCxnSpPr>
      <xdr:spPr>
        <a:xfrm flipV="1">
          <a:off x="19947254" y="589597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79" name="【認定こども園・幼稚園・保育所】&#10;一人当たり面積最小値テキスト">
          <a:extLst>
            <a:ext uri="{FF2B5EF4-FFF2-40B4-BE49-F238E27FC236}">
              <a16:creationId xmlns:a16="http://schemas.microsoft.com/office/drawing/2014/main" id="{E17B31F0-5931-4E6D-9A89-9218E6FC1E5A}"/>
            </a:ext>
          </a:extLst>
        </xdr:cNvPr>
        <xdr:cNvSpPr txBox="1"/>
      </xdr:nvSpPr>
      <xdr:spPr>
        <a:xfrm>
          <a:off x="19985990" y="722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0" name="直線コネクタ 379">
          <a:extLst>
            <a:ext uri="{FF2B5EF4-FFF2-40B4-BE49-F238E27FC236}">
              <a16:creationId xmlns:a16="http://schemas.microsoft.com/office/drawing/2014/main" id="{1E8D2532-2FB6-4C11-AA58-C967FD0B83CD}"/>
            </a:ext>
          </a:extLst>
        </xdr:cNvPr>
        <xdr:cNvCxnSpPr/>
      </xdr:nvCxnSpPr>
      <xdr:spPr>
        <a:xfrm>
          <a:off x="19885660" y="7219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381" name="【認定こども園・幼稚園・保育所】&#10;一人当たり面積最大値テキスト">
          <a:extLst>
            <a:ext uri="{FF2B5EF4-FFF2-40B4-BE49-F238E27FC236}">
              <a16:creationId xmlns:a16="http://schemas.microsoft.com/office/drawing/2014/main" id="{7436BABD-2739-4EBF-A16F-6E4E129669D8}"/>
            </a:ext>
          </a:extLst>
        </xdr:cNvPr>
        <xdr:cNvSpPr txBox="1"/>
      </xdr:nvSpPr>
      <xdr:spPr>
        <a:xfrm>
          <a:off x="1998599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382" name="直線コネクタ 381">
          <a:extLst>
            <a:ext uri="{FF2B5EF4-FFF2-40B4-BE49-F238E27FC236}">
              <a16:creationId xmlns:a16="http://schemas.microsoft.com/office/drawing/2014/main" id="{34ED9084-CE09-45C4-A21F-2401476C6A59}"/>
            </a:ext>
          </a:extLst>
        </xdr:cNvPr>
        <xdr:cNvCxnSpPr/>
      </xdr:nvCxnSpPr>
      <xdr:spPr>
        <a:xfrm>
          <a:off x="19885660" y="58959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383" name="【認定こども園・幼稚園・保育所】&#10;一人当たり面積平均値テキスト">
          <a:extLst>
            <a:ext uri="{FF2B5EF4-FFF2-40B4-BE49-F238E27FC236}">
              <a16:creationId xmlns:a16="http://schemas.microsoft.com/office/drawing/2014/main" id="{C5C35AD4-D913-42C2-A006-BBADAE577315}"/>
            </a:ext>
          </a:extLst>
        </xdr:cNvPr>
        <xdr:cNvSpPr txBox="1"/>
      </xdr:nvSpPr>
      <xdr:spPr>
        <a:xfrm>
          <a:off x="19985990" y="668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384" name="フローチャート: 判断 383">
          <a:extLst>
            <a:ext uri="{FF2B5EF4-FFF2-40B4-BE49-F238E27FC236}">
              <a16:creationId xmlns:a16="http://schemas.microsoft.com/office/drawing/2014/main" id="{8D7CE46C-02D9-4683-A888-E71DAEA3695A}"/>
            </a:ext>
          </a:extLst>
        </xdr:cNvPr>
        <xdr:cNvSpPr/>
      </xdr:nvSpPr>
      <xdr:spPr>
        <a:xfrm>
          <a:off x="19904710" y="68376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385" name="フローチャート: 判断 384">
          <a:extLst>
            <a:ext uri="{FF2B5EF4-FFF2-40B4-BE49-F238E27FC236}">
              <a16:creationId xmlns:a16="http://schemas.microsoft.com/office/drawing/2014/main" id="{21B04950-86FC-4154-8498-EAF6F12BDCFD}"/>
            </a:ext>
          </a:extLst>
        </xdr:cNvPr>
        <xdr:cNvSpPr/>
      </xdr:nvSpPr>
      <xdr:spPr>
        <a:xfrm>
          <a:off x="19161760" y="68472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386" name="フローチャート: 判断 385">
          <a:extLst>
            <a:ext uri="{FF2B5EF4-FFF2-40B4-BE49-F238E27FC236}">
              <a16:creationId xmlns:a16="http://schemas.microsoft.com/office/drawing/2014/main" id="{E8F4716C-AB93-48A3-BD6C-468C126AB93A}"/>
            </a:ext>
          </a:extLst>
        </xdr:cNvPr>
        <xdr:cNvSpPr/>
      </xdr:nvSpPr>
      <xdr:spPr>
        <a:xfrm>
          <a:off x="18345150" y="68567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387" name="フローチャート: 判断 386">
          <a:extLst>
            <a:ext uri="{FF2B5EF4-FFF2-40B4-BE49-F238E27FC236}">
              <a16:creationId xmlns:a16="http://schemas.microsoft.com/office/drawing/2014/main" id="{CB3C3F0D-169D-41D2-8D0F-5C5E0B080AA9}"/>
            </a:ext>
          </a:extLst>
        </xdr:cNvPr>
        <xdr:cNvSpPr/>
      </xdr:nvSpPr>
      <xdr:spPr>
        <a:xfrm>
          <a:off x="17547590" y="686054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388" name="フローチャート: 判断 387">
          <a:extLst>
            <a:ext uri="{FF2B5EF4-FFF2-40B4-BE49-F238E27FC236}">
              <a16:creationId xmlns:a16="http://schemas.microsoft.com/office/drawing/2014/main" id="{25F4C246-9180-4D13-9A56-4699A87D48E7}"/>
            </a:ext>
          </a:extLst>
        </xdr:cNvPr>
        <xdr:cNvSpPr/>
      </xdr:nvSpPr>
      <xdr:spPr>
        <a:xfrm>
          <a:off x="16761460" y="686054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DC7F6A7A-8D8D-476C-9097-646E4A6DE445}"/>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E7AF34A4-2C46-443C-8923-537DC62E1895}"/>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4F18448F-72FC-4789-B67D-F584E512801E}"/>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5033B87A-753A-4A5D-945D-DA9FC55C2ED8}"/>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E978058B-06BE-4562-8957-11FBCAAB8355}"/>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67310</xdr:rowOff>
    </xdr:from>
    <xdr:to>
      <xdr:col>116</xdr:col>
      <xdr:colOff>114300</xdr:colOff>
      <xdr:row>40</xdr:row>
      <xdr:rowOff>168910</xdr:rowOff>
    </xdr:to>
    <xdr:sp macro="" textlink="">
      <xdr:nvSpPr>
        <xdr:cNvPr id="394" name="楕円 393">
          <a:extLst>
            <a:ext uri="{FF2B5EF4-FFF2-40B4-BE49-F238E27FC236}">
              <a16:creationId xmlns:a16="http://schemas.microsoft.com/office/drawing/2014/main" id="{4E651119-0A4E-4268-AE32-EE4D62E29654}"/>
            </a:ext>
          </a:extLst>
        </xdr:cNvPr>
        <xdr:cNvSpPr/>
      </xdr:nvSpPr>
      <xdr:spPr>
        <a:xfrm>
          <a:off x="19904710" y="692340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45737</xdr:rowOff>
    </xdr:from>
    <xdr:ext cx="469744" cy="259045"/>
    <xdr:sp macro="" textlink="">
      <xdr:nvSpPr>
        <xdr:cNvPr id="395" name="【認定こども園・幼稚園・保育所】&#10;一人当たり面積該当値テキスト">
          <a:extLst>
            <a:ext uri="{FF2B5EF4-FFF2-40B4-BE49-F238E27FC236}">
              <a16:creationId xmlns:a16="http://schemas.microsoft.com/office/drawing/2014/main" id="{75BD95A2-239C-4FDD-A2DF-4FBD897AEECC}"/>
            </a:ext>
          </a:extLst>
        </xdr:cNvPr>
        <xdr:cNvSpPr txBox="1"/>
      </xdr:nvSpPr>
      <xdr:spPr>
        <a:xfrm>
          <a:off x="19985990" y="690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67310</xdr:rowOff>
    </xdr:from>
    <xdr:to>
      <xdr:col>112</xdr:col>
      <xdr:colOff>38100</xdr:colOff>
      <xdr:row>40</xdr:row>
      <xdr:rowOff>168910</xdr:rowOff>
    </xdr:to>
    <xdr:sp macro="" textlink="">
      <xdr:nvSpPr>
        <xdr:cNvPr id="396" name="楕円 395">
          <a:extLst>
            <a:ext uri="{FF2B5EF4-FFF2-40B4-BE49-F238E27FC236}">
              <a16:creationId xmlns:a16="http://schemas.microsoft.com/office/drawing/2014/main" id="{FFB85A16-DB95-4DCB-A5CD-D276AEDAC1D1}"/>
            </a:ext>
          </a:extLst>
        </xdr:cNvPr>
        <xdr:cNvSpPr/>
      </xdr:nvSpPr>
      <xdr:spPr>
        <a:xfrm>
          <a:off x="19161760" y="692340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118110</xdr:rowOff>
    </xdr:from>
    <xdr:to>
      <xdr:col>116</xdr:col>
      <xdr:colOff>63500</xdr:colOff>
      <xdr:row>40</xdr:row>
      <xdr:rowOff>118110</xdr:rowOff>
    </xdr:to>
    <xdr:cxnSp macro="">
      <xdr:nvCxnSpPr>
        <xdr:cNvPr id="397" name="直線コネクタ 396">
          <a:extLst>
            <a:ext uri="{FF2B5EF4-FFF2-40B4-BE49-F238E27FC236}">
              <a16:creationId xmlns:a16="http://schemas.microsoft.com/office/drawing/2014/main" id="{ACEE30BB-6E83-4983-9EC7-1DAE2F3227FC}"/>
            </a:ext>
          </a:extLst>
        </xdr:cNvPr>
        <xdr:cNvCxnSpPr/>
      </xdr:nvCxnSpPr>
      <xdr:spPr>
        <a:xfrm>
          <a:off x="19204940" y="697801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67310</xdr:rowOff>
    </xdr:from>
    <xdr:to>
      <xdr:col>107</xdr:col>
      <xdr:colOff>101600</xdr:colOff>
      <xdr:row>40</xdr:row>
      <xdr:rowOff>168910</xdr:rowOff>
    </xdr:to>
    <xdr:sp macro="" textlink="">
      <xdr:nvSpPr>
        <xdr:cNvPr id="398" name="楕円 397">
          <a:extLst>
            <a:ext uri="{FF2B5EF4-FFF2-40B4-BE49-F238E27FC236}">
              <a16:creationId xmlns:a16="http://schemas.microsoft.com/office/drawing/2014/main" id="{A90603C9-B7FF-4A63-A00C-B11BED231C2D}"/>
            </a:ext>
          </a:extLst>
        </xdr:cNvPr>
        <xdr:cNvSpPr/>
      </xdr:nvSpPr>
      <xdr:spPr>
        <a:xfrm>
          <a:off x="18345150" y="692340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118110</xdr:rowOff>
    </xdr:from>
    <xdr:to>
      <xdr:col>111</xdr:col>
      <xdr:colOff>177800</xdr:colOff>
      <xdr:row>40</xdr:row>
      <xdr:rowOff>118110</xdr:rowOff>
    </xdr:to>
    <xdr:cxnSp macro="">
      <xdr:nvCxnSpPr>
        <xdr:cNvPr id="399" name="直線コネクタ 398">
          <a:extLst>
            <a:ext uri="{FF2B5EF4-FFF2-40B4-BE49-F238E27FC236}">
              <a16:creationId xmlns:a16="http://schemas.microsoft.com/office/drawing/2014/main" id="{98C55744-903C-4A7E-89B8-2C57328E5CAB}"/>
            </a:ext>
          </a:extLst>
        </xdr:cNvPr>
        <xdr:cNvCxnSpPr/>
      </xdr:nvCxnSpPr>
      <xdr:spPr>
        <a:xfrm>
          <a:off x="18399760" y="697801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71120</xdr:rowOff>
    </xdr:from>
    <xdr:to>
      <xdr:col>102</xdr:col>
      <xdr:colOff>165100</xdr:colOff>
      <xdr:row>41</xdr:row>
      <xdr:rowOff>1270</xdr:rowOff>
    </xdr:to>
    <xdr:sp macro="" textlink="">
      <xdr:nvSpPr>
        <xdr:cNvPr id="400" name="楕円 399">
          <a:extLst>
            <a:ext uri="{FF2B5EF4-FFF2-40B4-BE49-F238E27FC236}">
              <a16:creationId xmlns:a16="http://schemas.microsoft.com/office/drawing/2014/main" id="{DD95F39B-03B4-4BE7-99C4-FCFF5D6624AC}"/>
            </a:ext>
          </a:extLst>
        </xdr:cNvPr>
        <xdr:cNvSpPr/>
      </xdr:nvSpPr>
      <xdr:spPr>
        <a:xfrm>
          <a:off x="17547590" y="69272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118110</xdr:rowOff>
    </xdr:from>
    <xdr:to>
      <xdr:col>107</xdr:col>
      <xdr:colOff>50800</xdr:colOff>
      <xdr:row>40</xdr:row>
      <xdr:rowOff>121920</xdr:rowOff>
    </xdr:to>
    <xdr:cxnSp macro="">
      <xdr:nvCxnSpPr>
        <xdr:cNvPr id="401" name="直線コネクタ 400">
          <a:extLst>
            <a:ext uri="{FF2B5EF4-FFF2-40B4-BE49-F238E27FC236}">
              <a16:creationId xmlns:a16="http://schemas.microsoft.com/office/drawing/2014/main" id="{472BD4E9-609B-4573-A0FC-6F469BFE960B}"/>
            </a:ext>
          </a:extLst>
        </xdr:cNvPr>
        <xdr:cNvCxnSpPr/>
      </xdr:nvCxnSpPr>
      <xdr:spPr>
        <a:xfrm flipV="1">
          <a:off x="17602200" y="6978015"/>
          <a:ext cx="7975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71120</xdr:rowOff>
    </xdr:from>
    <xdr:to>
      <xdr:col>98</xdr:col>
      <xdr:colOff>38100</xdr:colOff>
      <xdr:row>41</xdr:row>
      <xdr:rowOff>1270</xdr:rowOff>
    </xdr:to>
    <xdr:sp macro="" textlink="">
      <xdr:nvSpPr>
        <xdr:cNvPr id="402" name="楕円 401">
          <a:extLst>
            <a:ext uri="{FF2B5EF4-FFF2-40B4-BE49-F238E27FC236}">
              <a16:creationId xmlns:a16="http://schemas.microsoft.com/office/drawing/2014/main" id="{33092BA6-4CAA-4CD1-AEEB-3D8041653AF2}"/>
            </a:ext>
          </a:extLst>
        </xdr:cNvPr>
        <xdr:cNvSpPr/>
      </xdr:nvSpPr>
      <xdr:spPr>
        <a:xfrm>
          <a:off x="16761460" y="69272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121920</xdr:rowOff>
    </xdr:from>
    <xdr:to>
      <xdr:col>102</xdr:col>
      <xdr:colOff>114300</xdr:colOff>
      <xdr:row>40</xdr:row>
      <xdr:rowOff>121920</xdr:rowOff>
    </xdr:to>
    <xdr:cxnSp macro="">
      <xdr:nvCxnSpPr>
        <xdr:cNvPr id="403" name="直線コネクタ 402">
          <a:extLst>
            <a:ext uri="{FF2B5EF4-FFF2-40B4-BE49-F238E27FC236}">
              <a16:creationId xmlns:a16="http://schemas.microsoft.com/office/drawing/2014/main" id="{671BB155-524D-423A-8B7D-25F068C10F05}"/>
            </a:ext>
          </a:extLst>
        </xdr:cNvPr>
        <xdr:cNvCxnSpPr/>
      </xdr:nvCxnSpPr>
      <xdr:spPr>
        <a:xfrm>
          <a:off x="16804640" y="698182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404" name="n_1aveValue【認定こども園・幼稚園・保育所】&#10;一人当たり面積">
          <a:extLst>
            <a:ext uri="{FF2B5EF4-FFF2-40B4-BE49-F238E27FC236}">
              <a16:creationId xmlns:a16="http://schemas.microsoft.com/office/drawing/2014/main" id="{36653103-3903-4B3B-8137-5F1C622B4309}"/>
            </a:ext>
          </a:extLst>
        </xdr:cNvPr>
        <xdr:cNvSpPr txBox="1"/>
      </xdr:nvSpPr>
      <xdr:spPr>
        <a:xfrm>
          <a:off x="18982132" y="661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405" name="n_2aveValue【認定こども園・幼稚園・保育所】&#10;一人当たり面積">
          <a:extLst>
            <a:ext uri="{FF2B5EF4-FFF2-40B4-BE49-F238E27FC236}">
              <a16:creationId xmlns:a16="http://schemas.microsoft.com/office/drawing/2014/main" id="{8055892C-7F77-402D-9973-0A0CBA0C7BCD}"/>
            </a:ext>
          </a:extLst>
        </xdr:cNvPr>
        <xdr:cNvSpPr txBox="1"/>
      </xdr:nvSpPr>
      <xdr:spPr>
        <a:xfrm>
          <a:off x="18182032"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406" name="n_3aveValue【認定こども園・幼稚園・保育所】&#10;一人当たり面積">
          <a:extLst>
            <a:ext uri="{FF2B5EF4-FFF2-40B4-BE49-F238E27FC236}">
              <a16:creationId xmlns:a16="http://schemas.microsoft.com/office/drawing/2014/main" id="{2D378600-FF61-47B5-BA43-301E7BD202A7}"/>
            </a:ext>
          </a:extLst>
        </xdr:cNvPr>
        <xdr:cNvSpPr txBox="1"/>
      </xdr:nvSpPr>
      <xdr:spPr>
        <a:xfrm>
          <a:off x="17384472"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407" name="n_4aveValue【認定こども園・幼稚園・保育所】&#10;一人当たり面積">
          <a:extLst>
            <a:ext uri="{FF2B5EF4-FFF2-40B4-BE49-F238E27FC236}">
              <a16:creationId xmlns:a16="http://schemas.microsoft.com/office/drawing/2014/main" id="{1F3CF020-C18A-4A0F-9884-9CAA972342F6}"/>
            </a:ext>
          </a:extLst>
        </xdr:cNvPr>
        <xdr:cNvSpPr txBox="1"/>
      </xdr:nvSpPr>
      <xdr:spPr>
        <a:xfrm>
          <a:off x="16588817" y="66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160037</xdr:rowOff>
    </xdr:from>
    <xdr:ext cx="469744" cy="259045"/>
    <xdr:sp macro="" textlink="">
      <xdr:nvSpPr>
        <xdr:cNvPr id="408" name="n_1mainValue【認定こども園・幼稚園・保育所】&#10;一人当たり面積">
          <a:extLst>
            <a:ext uri="{FF2B5EF4-FFF2-40B4-BE49-F238E27FC236}">
              <a16:creationId xmlns:a16="http://schemas.microsoft.com/office/drawing/2014/main" id="{AA124390-A4F8-4F06-B215-35E3AE307000}"/>
            </a:ext>
          </a:extLst>
        </xdr:cNvPr>
        <xdr:cNvSpPr txBox="1"/>
      </xdr:nvSpPr>
      <xdr:spPr>
        <a:xfrm>
          <a:off x="18982132" y="701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160037</xdr:rowOff>
    </xdr:from>
    <xdr:ext cx="469744" cy="259045"/>
    <xdr:sp macro="" textlink="">
      <xdr:nvSpPr>
        <xdr:cNvPr id="409" name="n_2mainValue【認定こども園・幼稚園・保育所】&#10;一人当たり面積">
          <a:extLst>
            <a:ext uri="{FF2B5EF4-FFF2-40B4-BE49-F238E27FC236}">
              <a16:creationId xmlns:a16="http://schemas.microsoft.com/office/drawing/2014/main" id="{20A090A5-C397-4B6C-8EBE-6FBAB9321E31}"/>
            </a:ext>
          </a:extLst>
        </xdr:cNvPr>
        <xdr:cNvSpPr txBox="1"/>
      </xdr:nvSpPr>
      <xdr:spPr>
        <a:xfrm>
          <a:off x="18182032" y="701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163847</xdr:rowOff>
    </xdr:from>
    <xdr:ext cx="469744" cy="259045"/>
    <xdr:sp macro="" textlink="">
      <xdr:nvSpPr>
        <xdr:cNvPr id="410" name="n_3mainValue【認定こども園・幼稚園・保育所】&#10;一人当たり面積">
          <a:extLst>
            <a:ext uri="{FF2B5EF4-FFF2-40B4-BE49-F238E27FC236}">
              <a16:creationId xmlns:a16="http://schemas.microsoft.com/office/drawing/2014/main" id="{C1E6FADD-1BF7-45A9-BCCA-CE9F71226B5F}"/>
            </a:ext>
          </a:extLst>
        </xdr:cNvPr>
        <xdr:cNvSpPr txBox="1"/>
      </xdr:nvSpPr>
      <xdr:spPr>
        <a:xfrm>
          <a:off x="17384472"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163847</xdr:rowOff>
    </xdr:from>
    <xdr:ext cx="469744" cy="259045"/>
    <xdr:sp macro="" textlink="">
      <xdr:nvSpPr>
        <xdr:cNvPr id="411" name="n_4mainValue【認定こども園・幼稚園・保育所】&#10;一人当たり面積">
          <a:extLst>
            <a:ext uri="{FF2B5EF4-FFF2-40B4-BE49-F238E27FC236}">
              <a16:creationId xmlns:a16="http://schemas.microsoft.com/office/drawing/2014/main" id="{1D469F49-F331-4BB6-98E6-4D64AE21FA1E}"/>
            </a:ext>
          </a:extLst>
        </xdr:cNvPr>
        <xdr:cNvSpPr txBox="1"/>
      </xdr:nvSpPr>
      <xdr:spPr>
        <a:xfrm>
          <a:off x="1658881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900928D0-D340-473A-B576-1CBE97C7A3E2}"/>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311F2818-F79F-4EE4-A3DA-DE3C40373A29}"/>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27FB14AC-2790-42BD-9BE1-5462733D75A1}"/>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0E980038-8CF8-4852-97A7-DAA1F3E0E4B6}"/>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12D597C6-B4EF-4571-8E26-112B30EFBC93}"/>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D10B7B08-03DD-4C8A-98BF-AC968A4D4637}"/>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7A9D78CB-A496-45A9-AFE5-58B8E25C9B78}"/>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FD6FCE96-9842-4278-90B7-40BB89A536D4}"/>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D95ACF54-6276-49CD-9790-4F789E546100}"/>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967C5571-C05F-4C4D-95D3-494BE09768DE}"/>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D21C5C0A-4301-4BC0-9668-2EC65841FC41}"/>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a:extLst>
            <a:ext uri="{FF2B5EF4-FFF2-40B4-BE49-F238E27FC236}">
              <a16:creationId xmlns:a16="http://schemas.microsoft.com/office/drawing/2014/main" id="{D8FAAAFF-720F-4640-9C7B-49A16BDECE30}"/>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4" name="テキスト ボックス 423">
          <a:extLst>
            <a:ext uri="{FF2B5EF4-FFF2-40B4-BE49-F238E27FC236}">
              <a16:creationId xmlns:a16="http://schemas.microsoft.com/office/drawing/2014/main" id="{E156FCC7-01D0-4543-8661-31A2EC8B8807}"/>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a:extLst>
            <a:ext uri="{FF2B5EF4-FFF2-40B4-BE49-F238E27FC236}">
              <a16:creationId xmlns:a16="http://schemas.microsoft.com/office/drawing/2014/main" id="{A9FB62CE-06B9-409F-9B03-5F5DEE47EE75}"/>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6" name="テキスト ボックス 425">
          <a:extLst>
            <a:ext uri="{FF2B5EF4-FFF2-40B4-BE49-F238E27FC236}">
              <a16:creationId xmlns:a16="http://schemas.microsoft.com/office/drawing/2014/main" id="{916CCED7-494D-4ACB-934A-5E14FAADF87D}"/>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a:extLst>
            <a:ext uri="{FF2B5EF4-FFF2-40B4-BE49-F238E27FC236}">
              <a16:creationId xmlns:a16="http://schemas.microsoft.com/office/drawing/2014/main" id="{000E84C3-EBB8-4DCC-A249-F94507024427}"/>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8" name="テキスト ボックス 427">
          <a:extLst>
            <a:ext uri="{FF2B5EF4-FFF2-40B4-BE49-F238E27FC236}">
              <a16:creationId xmlns:a16="http://schemas.microsoft.com/office/drawing/2014/main" id="{9AA44B06-099C-489C-BA29-2F3D9983F71A}"/>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a:extLst>
            <a:ext uri="{FF2B5EF4-FFF2-40B4-BE49-F238E27FC236}">
              <a16:creationId xmlns:a16="http://schemas.microsoft.com/office/drawing/2014/main" id="{C92BF79A-3B81-4BE4-BAA4-EE2A9AD90254}"/>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0" name="テキスト ボックス 429">
          <a:extLst>
            <a:ext uri="{FF2B5EF4-FFF2-40B4-BE49-F238E27FC236}">
              <a16:creationId xmlns:a16="http://schemas.microsoft.com/office/drawing/2014/main" id="{01C05489-D5CD-4FB0-BDC3-B6960DBD8999}"/>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a:extLst>
            <a:ext uri="{FF2B5EF4-FFF2-40B4-BE49-F238E27FC236}">
              <a16:creationId xmlns:a16="http://schemas.microsoft.com/office/drawing/2014/main" id="{AECF0FA2-65C7-4E8C-BBE4-0B3F6BC5CC1A}"/>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2" name="テキスト ボックス 431">
          <a:extLst>
            <a:ext uri="{FF2B5EF4-FFF2-40B4-BE49-F238E27FC236}">
              <a16:creationId xmlns:a16="http://schemas.microsoft.com/office/drawing/2014/main" id="{BE9A5C7D-CEAB-42F9-B58D-70B50E4D3FCA}"/>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a:extLst>
            <a:ext uri="{FF2B5EF4-FFF2-40B4-BE49-F238E27FC236}">
              <a16:creationId xmlns:a16="http://schemas.microsoft.com/office/drawing/2014/main" id="{41D331F6-A44A-4B68-B2B7-F82F26CF81EB}"/>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4" name="テキスト ボックス 433">
          <a:extLst>
            <a:ext uri="{FF2B5EF4-FFF2-40B4-BE49-F238E27FC236}">
              <a16:creationId xmlns:a16="http://schemas.microsoft.com/office/drawing/2014/main" id="{101A3F93-AF4B-4181-A0CB-4DDC7ADA6BA9}"/>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a:extLst>
            <a:ext uri="{FF2B5EF4-FFF2-40B4-BE49-F238E27FC236}">
              <a16:creationId xmlns:a16="http://schemas.microsoft.com/office/drawing/2014/main" id="{56787AF8-87FC-4F48-9433-DCC72CEC9D6F}"/>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436" name="直線コネクタ 435">
          <a:extLst>
            <a:ext uri="{FF2B5EF4-FFF2-40B4-BE49-F238E27FC236}">
              <a16:creationId xmlns:a16="http://schemas.microsoft.com/office/drawing/2014/main" id="{B8348323-A410-441E-A8E2-9ED2A354451C}"/>
            </a:ext>
          </a:extLst>
        </xdr:cNvPr>
        <xdr:cNvCxnSpPr/>
      </xdr:nvCxnSpPr>
      <xdr:spPr>
        <a:xfrm flipV="1">
          <a:off x="14703424" y="9780270"/>
          <a:ext cx="0" cy="1099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437" name="【学校施設】&#10;有形固定資産減価償却率最小値テキスト">
          <a:extLst>
            <a:ext uri="{FF2B5EF4-FFF2-40B4-BE49-F238E27FC236}">
              <a16:creationId xmlns:a16="http://schemas.microsoft.com/office/drawing/2014/main" id="{4A223E43-BCA1-4159-867D-30EC945369ED}"/>
            </a:ext>
          </a:extLst>
        </xdr:cNvPr>
        <xdr:cNvSpPr txBox="1"/>
      </xdr:nvSpPr>
      <xdr:spPr>
        <a:xfrm>
          <a:off x="1474216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438" name="直線コネクタ 437">
          <a:extLst>
            <a:ext uri="{FF2B5EF4-FFF2-40B4-BE49-F238E27FC236}">
              <a16:creationId xmlns:a16="http://schemas.microsoft.com/office/drawing/2014/main" id="{ED239F46-FC73-4082-8B77-9D09BB23007F}"/>
            </a:ext>
          </a:extLst>
        </xdr:cNvPr>
        <xdr:cNvCxnSpPr/>
      </xdr:nvCxnSpPr>
      <xdr:spPr>
        <a:xfrm>
          <a:off x="14611350" y="10879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439" name="【学校施設】&#10;有形固定資産減価償却率最大値テキスト">
          <a:extLst>
            <a:ext uri="{FF2B5EF4-FFF2-40B4-BE49-F238E27FC236}">
              <a16:creationId xmlns:a16="http://schemas.microsoft.com/office/drawing/2014/main" id="{B32570B9-8E35-4DCA-8207-458C491AD3B1}"/>
            </a:ext>
          </a:extLst>
        </xdr:cNvPr>
        <xdr:cNvSpPr txBox="1"/>
      </xdr:nvSpPr>
      <xdr:spPr>
        <a:xfrm>
          <a:off x="14742160" y="955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440" name="直線コネクタ 439">
          <a:extLst>
            <a:ext uri="{FF2B5EF4-FFF2-40B4-BE49-F238E27FC236}">
              <a16:creationId xmlns:a16="http://schemas.microsoft.com/office/drawing/2014/main" id="{804DEC32-34C4-46D1-A514-88EF34F64E72}"/>
            </a:ext>
          </a:extLst>
        </xdr:cNvPr>
        <xdr:cNvCxnSpPr/>
      </xdr:nvCxnSpPr>
      <xdr:spPr>
        <a:xfrm>
          <a:off x="14611350" y="9780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41927</xdr:rowOff>
    </xdr:from>
    <xdr:ext cx="405111" cy="259045"/>
    <xdr:sp macro="" textlink="">
      <xdr:nvSpPr>
        <xdr:cNvPr id="441" name="【学校施設】&#10;有形固定資産減価償却率平均値テキスト">
          <a:extLst>
            <a:ext uri="{FF2B5EF4-FFF2-40B4-BE49-F238E27FC236}">
              <a16:creationId xmlns:a16="http://schemas.microsoft.com/office/drawing/2014/main" id="{C1492442-82B0-452C-BEEE-AF8C93E65766}"/>
            </a:ext>
          </a:extLst>
        </xdr:cNvPr>
        <xdr:cNvSpPr txBox="1"/>
      </xdr:nvSpPr>
      <xdr:spPr>
        <a:xfrm>
          <a:off x="14742160" y="1033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442" name="フローチャート: 判断 441">
          <a:extLst>
            <a:ext uri="{FF2B5EF4-FFF2-40B4-BE49-F238E27FC236}">
              <a16:creationId xmlns:a16="http://schemas.microsoft.com/office/drawing/2014/main" id="{1A8900CA-3502-45AE-9EB0-CBCE97227253}"/>
            </a:ext>
          </a:extLst>
        </xdr:cNvPr>
        <xdr:cNvSpPr/>
      </xdr:nvSpPr>
      <xdr:spPr>
        <a:xfrm>
          <a:off x="14649450" y="103466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443" name="フローチャート: 判断 442">
          <a:extLst>
            <a:ext uri="{FF2B5EF4-FFF2-40B4-BE49-F238E27FC236}">
              <a16:creationId xmlns:a16="http://schemas.microsoft.com/office/drawing/2014/main" id="{8F4AF87C-D5B1-4DEF-B6A3-BE878F431B6B}"/>
            </a:ext>
          </a:extLst>
        </xdr:cNvPr>
        <xdr:cNvSpPr/>
      </xdr:nvSpPr>
      <xdr:spPr>
        <a:xfrm>
          <a:off x="13887450" y="1033716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444" name="フローチャート: 判断 443">
          <a:extLst>
            <a:ext uri="{FF2B5EF4-FFF2-40B4-BE49-F238E27FC236}">
              <a16:creationId xmlns:a16="http://schemas.microsoft.com/office/drawing/2014/main" id="{47578CAE-6F75-4695-961F-943A993A843A}"/>
            </a:ext>
          </a:extLst>
        </xdr:cNvPr>
        <xdr:cNvSpPr/>
      </xdr:nvSpPr>
      <xdr:spPr>
        <a:xfrm>
          <a:off x="13089890" y="1032573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445" name="フローチャート: 判断 444">
          <a:extLst>
            <a:ext uri="{FF2B5EF4-FFF2-40B4-BE49-F238E27FC236}">
              <a16:creationId xmlns:a16="http://schemas.microsoft.com/office/drawing/2014/main" id="{17F4F3E1-2D4D-4C83-A503-F0D648254A2F}"/>
            </a:ext>
          </a:extLst>
        </xdr:cNvPr>
        <xdr:cNvSpPr/>
      </xdr:nvSpPr>
      <xdr:spPr>
        <a:xfrm>
          <a:off x="12303760" y="1031240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446" name="フローチャート: 判断 445">
          <a:extLst>
            <a:ext uri="{FF2B5EF4-FFF2-40B4-BE49-F238E27FC236}">
              <a16:creationId xmlns:a16="http://schemas.microsoft.com/office/drawing/2014/main" id="{8FBA2673-794D-4ED0-AEE9-4054F61DDF5C}"/>
            </a:ext>
          </a:extLst>
        </xdr:cNvPr>
        <xdr:cNvSpPr/>
      </xdr:nvSpPr>
      <xdr:spPr>
        <a:xfrm>
          <a:off x="11487150" y="1031240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EA926CD2-FC07-4ABB-9953-C311FFDBB841}"/>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3E5F094-66B8-4DCE-99C9-163107313A7D}"/>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422311A9-432A-4B1A-98AA-473E3CB73454}"/>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8D196639-9098-4408-86D4-3746268CE41A}"/>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8B449A66-1913-46F9-A006-3AB7A376D78F}"/>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113030</xdr:rowOff>
    </xdr:from>
    <xdr:to>
      <xdr:col>85</xdr:col>
      <xdr:colOff>177800</xdr:colOff>
      <xdr:row>60</xdr:row>
      <xdr:rowOff>43180</xdr:rowOff>
    </xdr:to>
    <xdr:sp macro="" textlink="">
      <xdr:nvSpPr>
        <xdr:cNvPr id="452" name="楕円 451">
          <a:extLst>
            <a:ext uri="{FF2B5EF4-FFF2-40B4-BE49-F238E27FC236}">
              <a16:creationId xmlns:a16="http://schemas.microsoft.com/office/drawing/2014/main" id="{A26CC3ED-1961-417C-B51E-C1E28E03154F}"/>
            </a:ext>
          </a:extLst>
        </xdr:cNvPr>
        <xdr:cNvSpPr/>
      </xdr:nvSpPr>
      <xdr:spPr>
        <a:xfrm>
          <a:off x="14649450" y="102285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135907</xdr:rowOff>
    </xdr:from>
    <xdr:ext cx="405111" cy="259045"/>
    <xdr:sp macro="" textlink="">
      <xdr:nvSpPr>
        <xdr:cNvPr id="453" name="【学校施設】&#10;有形固定資産減価償却率該当値テキスト">
          <a:extLst>
            <a:ext uri="{FF2B5EF4-FFF2-40B4-BE49-F238E27FC236}">
              <a16:creationId xmlns:a16="http://schemas.microsoft.com/office/drawing/2014/main" id="{26F09F3E-F5A5-41C3-A18D-A40AE9324D92}"/>
            </a:ext>
          </a:extLst>
        </xdr:cNvPr>
        <xdr:cNvSpPr txBox="1"/>
      </xdr:nvSpPr>
      <xdr:spPr>
        <a:xfrm>
          <a:off x="14742160"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82550</xdr:rowOff>
    </xdr:from>
    <xdr:to>
      <xdr:col>81</xdr:col>
      <xdr:colOff>101600</xdr:colOff>
      <xdr:row>60</xdr:row>
      <xdr:rowOff>12700</xdr:rowOff>
    </xdr:to>
    <xdr:sp macro="" textlink="">
      <xdr:nvSpPr>
        <xdr:cNvPr id="454" name="楕円 453">
          <a:extLst>
            <a:ext uri="{FF2B5EF4-FFF2-40B4-BE49-F238E27FC236}">
              <a16:creationId xmlns:a16="http://schemas.microsoft.com/office/drawing/2014/main" id="{084671F6-593E-4FC2-A244-4C324EF974C2}"/>
            </a:ext>
          </a:extLst>
        </xdr:cNvPr>
        <xdr:cNvSpPr/>
      </xdr:nvSpPr>
      <xdr:spPr>
        <a:xfrm>
          <a:off x="13887450" y="102000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133350</xdr:rowOff>
    </xdr:from>
    <xdr:to>
      <xdr:col>85</xdr:col>
      <xdr:colOff>127000</xdr:colOff>
      <xdr:row>59</xdr:row>
      <xdr:rowOff>163830</xdr:rowOff>
    </xdr:to>
    <xdr:cxnSp macro="">
      <xdr:nvCxnSpPr>
        <xdr:cNvPr id="455" name="直線コネクタ 454">
          <a:extLst>
            <a:ext uri="{FF2B5EF4-FFF2-40B4-BE49-F238E27FC236}">
              <a16:creationId xmlns:a16="http://schemas.microsoft.com/office/drawing/2014/main" id="{D2C98F65-22AE-46D0-B987-7A85601F5A66}"/>
            </a:ext>
          </a:extLst>
        </xdr:cNvPr>
        <xdr:cNvCxnSpPr/>
      </xdr:nvCxnSpPr>
      <xdr:spPr>
        <a:xfrm>
          <a:off x="13942060" y="10245090"/>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69215</xdr:rowOff>
    </xdr:from>
    <xdr:to>
      <xdr:col>76</xdr:col>
      <xdr:colOff>165100</xdr:colOff>
      <xdr:row>59</xdr:row>
      <xdr:rowOff>170815</xdr:rowOff>
    </xdr:to>
    <xdr:sp macro="" textlink="">
      <xdr:nvSpPr>
        <xdr:cNvPr id="456" name="楕円 455">
          <a:extLst>
            <a:ext uri="{FF2B5EF4-FFF2-40B4-BE49-F238E27FC236}">
              <a16:creationId xmlns:a16="http://schemas.microsoft.com/office/drawing/2014/main" id="{0C1F7D08-C629-44F2-B63D-C09B661422D9}"/>
            </a:ext>
          </a:extLst>
        </xdr:cNvPr>
        <xdr:cNvSpPr/>
      </xdr:nvSpPr>
      <xdr:spPr>
        <a:xfrm>
          <a:off x="13089890" y="1018286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120015</xdr:rowOff>
    </xdr:from>
    <xdr:to>
      <xdr:col>81</xdr:col>
      <xdr:colOff>50800</xdr:colOff>
      <xdr:row>59</xdr:row>
      <xdr:rowOff>133350</xdr:rowOff>
    </xdr:to>
    <xdr:cxnSp macro="">
      <xdr:nvCxnSpPr>
        <xdr:cNvPr id="457" name="直線コネクタ 456">
          <a:extLst>
            <a:ext uri="{FF2B5EF4-FFF2-40B4-BE49-F238E27FC236}">
              <a16:creationId xmlns:a16="http://schemas.microsoft.com/office/drawing/2014/main" id="{A0F43A36-B212-4725-BB1F-00ABF3615DE5}"/>
            </a:ext>
          </a:extLst>
        </xdr:cNvPr>
        <xdr:cNvCxnSpPr/>
      </xdr:nvCxnSpPr>
      <xdr:spPr>
        <a:xfrm>
          <a:off x="13144500" y="10237470"/>
          <a:ext cx="79756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80645</xdr:rowOff>
    </xdr:from>
    <xdr:to>
      <xdr:col>72</xdr:col>
      <xdr:colOff>38100</xdr:colOff>
      <xdr:row>60</xdr:row>
      <xdr:rowOff>10795</xdr:rowOff>
    </xdr:to>
    <xdr:sp macro="" textlink="">
      <xdr:nvSpPr>
        <xdr:cNvPr id="458" name="楕円 457">
          <a:extLst>
            <a:ext uri="{FF2B5EF4-FFF2-40B4-BE49-F238E27FC236}">
              <a16:creationId xmlns:a16="http://schemas.microsoft.com/office/drawing/2014/main" id="{13BE7D62-4996-47E1-9183-A79C4707072F}"/>
            </a:ext>
          </a:extLst>
        </xdr:cNvPr>
        <xdr:cNvSpPr/>
      </xdr:nvSpPr>
      <xdr:spPr>
        <a:xfrm>
          <a:off x="12303760" y="101981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120015</xdr:rowOff>
    </xdr:from>
    <xdr:to>
      <xdr:col>76</xdr:col>
      <xdr:colOff>114300</xdr:colOff>
      <xdr:row>59</xdr:row>
      <xdr:rowOff>131445</xdr:rowOff>
    </xdr:to>
    <xdr:cxnSp macro="">
      <xdr:nvCxnSpPr>
        <xdr:cNvPr id="459" name="直線コネクタ 458">
          <a:extLst>
            <a:ext uri="{FF2B5EF4-FFF2-40B4-BE49-F238E27FC236}">
              <a16:creationId xmlns:a16="http://schemas.microsoft.com/office/drawing/2014/main" id="{652F981B-70F5-441C-A9DA-F1A36B8A9C54}"/>
            </a:ext>
          </a:extLst>
        </xdr:cNvPr>
        <xdr:cNvCxnSpPr/>
      </xdr:nvCxnSpPr>
      <xdr:spPr>
        <a:xfrm flipV="1">
          <a:off x="12346940" y="10237470"/>
          <a:ext cx="7975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50165</xdr:rowOff>
    </xdr:from>
    <xdr:to>
      <xdr:col>67</xdr:col>
      <xdr:colOff>101600</xdr:colOff>
      <xdr:row>59</xdr:row>
      <xdr:rowOff>151765</xdr:rowOff>
    </xdr:to>
    <xdr:sp macro="" textlink="">
      <xdr:nvSpPr>
        <xdr:cNvPr id="460" name="楕円 459">
          <a:extLst>
            <a:ext uri="{FF2B5EF4-FFF2-40B4-BE49-F238E27FC236}">
              <a16:creationId xmlns:a16="http://schemas.microsoft.com/office/drawing/2014/main" id="{B7973ECF-61B1-4E8A-91E8-942940156C23}"/>
            </a:ext>
          </a:extLst>
        </xdr:cNvPr>
        <xdr:cNvSpPr/>
      </xdr:nvSpPr>
      <xdr:spPr>
        <a:xfrm>
          <a:off x="11487150" y="1016952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100965</xdr:rowOff>
    </xdr:from>
    <xdr:to>
      <xdr:col>71</xdr:col>
      <xdr:colOff>177800</xdr:colOff>
      <xdr:row>59</xdr:row>
      <xdr:rowOff>131445</xdr:rowOff>
    </xdr:to>
    <xdr:cxnSp macro="">
      <xdr:nvCxnSpPr>
        <xdr:cNvPr id="461" name="直線コネクタ 460">
          <a:extLst>
            <a:ext uri="{FF2B5EF4-FFF2-40B4-BE49-F238E27FC236}">
              <a16:creationId xmlns:a16="http://schemas.microsoft.com/office/drawing/2014/main" id="{29A903B2-C413-491D-8794-BB6B1F9ED902}"/>
            </a:ext>
          </a:extLst>
        </xdr:cNvPr>
        <xdr:cNvCxnSpPr/>
      </xdr:nvCxnSpPr>
      <xdr:spPr>
        <a:xfrm>
          <a:off x="11541760" y="10212705"/>
          <a:ext cx="80518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140987</xdr:rowOff>
    </xdr:from>
    <xdr:ext cx="405111" cy="259045"/>
    <xdr:sp macro="" textlink="">
      <xdr:nvSpPr>
        <xdr:cNvPr id="462" name="n_1aveValue【学校施設】&#10;有形固定資産減価償却率">
          <a:extLst>
            <a:ext uri="{FF2B5EF4-FFF2-40B4-BE49-F238E27FC236}">
              <a16:creationId xmlns:a16="http://schemas.microsoft.com/office/drawing/2014/main" id="{87753A5A-0E46-4907-9A84-1591CDEB39BB}"/>
            </a:ext>
          </a:extLst>
        </xdr:cNvPr>
        <xdr:cNvSpPr txBox="1"/>
      </xdr:nvSpPr>
      <xdr:spPr>
        <a:xfrm>
          <a:off x="1373823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463" name="n_2aveValue【学校施設】&#10;有形固定資産減価償却率">
          <a:extLst>
            <a:ext uri="{FF2B5EF4-FFF2-40B4-BE49-F238E27FC236}">
              <a16:creationId xmlns:a16="http://schemas.microsoft.com/office/drawing/2014/main" id="{64C14177-59A0-40CB-8E30-549AC3928D4C}"/>
            </a:ext>
          </a:extLst>
        </xdr:cNvPr>
        <xdr:cNvSpPr txBox="1"/>
      </xdr:nvSpPr>
      <xdr:spPr>
        <a:xfrm>
          <a:off x="1295718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464" name="n_3aveValue【学校施設】&#10;有形固定資産減価償却率">
          <a:extLst>
            <a:ext uri="{FF2B5EF4-FFF2-40B4-BE49-F238E27FC236}">
              <a16:creationId xmlns:a16="http://schemas.microsoft.com/office/drawing/2014/main" id="{EA69E4E5-C135-4596-A2DC-FDF73BBEF230}"/>
            </a:ext>
          </a:extLst>
        </xdr:cNvPr>
        <xdr:cNvSpPr txBox="1"/>
      </xdr:nvSpPr>
      <xdr:spPr>
        <a:xfrm>
          <a:off x="1217105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120032</xdr:rowOff>
    </xdr:from>
    <xdr:ext cx="405111" cy="259045"/>
    <xdr:sp macro="" textlink="">
      <xdr:nvSpPr>
        <xdr:cNvPr id="465" name="n_4aveValue【学校施設】&#10;有形固定資産減価償却率">
          <a:extLst>
            <a:ext uri="{FF2B5EF4-FFF2-40B4-BE49-F238E27FC236}">
              <a16:creationId xmlns:a16="http://schemas.microsoft.com/office/drawing/2014/main" id="{0134FA8A-BDDE-412C-B473-3DAED193D04E}"/>
            </a:ext>
          </a:extLst>
        </xdr:cNvPr>
        <xdr:cNvSpPr txBox="1"/>
      </xdr:nvSpPr>
      <xdr:spPr>
        <a:xfrm>
          <a:off x="113544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29227</xdr:rowOff>
    </xdr:from>
    <xdr:ext cx="405111" cy="259045"/>
    <xdr:sp macro="" textlink="">
      <xdr:nvSpPr>
        <xdr:cNvPr id="466" name="n_1mainValue【学校施設】&#10;有形固定資産減価償却率">
          <a:extLst>
            <a:ext uri="{FF2B5EF4-FFF2-40B4-BE49-F238E27FC236}">
              <a16:creationId xmlns:a16="http://schemas.microsoft.com/office/drawing/2014/main" id="{39961279-EE13-4D0A-BAF1-022BE4E80D2A}"/>
            </a:ext>
          </a:extLst>
        </xdr:cNvPr>
        <xdr:cNvSpPr txBox="1"/>
      </xdr:nvSpPr>
      <xdr:spPr>
        <a:xfrm>
          <a:off x="1373823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15892</xdr:rowOff>
    </xdr:from>
    <xdr:ext cx="405111" cy="259045"/>
    <xdr:sp macro="" textlink="">
      <xdr:nvSpPr>
        <xdr:cNvPr id="467" name="n_2mainValue【学校施設】&#10;有形固定資産減価償却率">
          <a:extLst>
            <a:ext uri="{FF2B5EF4-FFF2-40B4-BE49-F238E27FC236}">
              <a16:creationId xmlns:a16="http://schemas.microsoft.com/office/drawing/2014/main" id="{694227E4-A7D5-4425-ADCF-F27C92EC0F8C}"/>
            </a:ext>
          </a:extLst>
        </xdr:cNvPr>
        <xdr:cNvSpPr txBox="1"/>
      </xdr:nvSpPr>
      <xdr:spPr>
        <a:xfrm>
          <a:off x="1295718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27322</xdr:rowOff>
    </xdr:from>
    <xdr:ext cx="405111" cy="259045"/>
    <xdr:sp macro="" textlink="">
      <xdr:nvSpPr>
        <xdr:cNvPr id="468" name="n_3mainValue【学校施設】&#10;有形固定資産減価償却率">
          <a:extLst>
            <a:ext uri="{FF2B5EF4-FFF2-40B4-BE49-F238E27FC236}">
              <a16:creationId xmlns:a16="http://schemas.microsoft.com/office/drawing/2014/main" id="{A4C635F9-230D-4D29-A169-2F53FF37AAD3}"/>
            </a:ext>
          </a:extLst>
        </xdr:cNvPr>
        <xdr:cNvSpPr txBox="1"/>
      </xdr:nvSpPr>
      <xdr:spPr>
        <a:xfrm>
          <a:off x="1217105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168292</xdr:rowOff>
    </xdr:from>
    <xdr:ext cx="405111" cy="259045"/>
    <xdr:sp macro="" textlink="">
      <xdr:nvSpPr>
        <xdr:cNvPr id="469" name="n_4mainValue【学校施設】&#10;有形固定資産減価償却率">
          <a:extLst>
            <a:ext uri="{FF2B5EF4-FFF2-40B4-BE49-F238E27FC236}">
              <a16:creationId xmlns:a16="http://schemas.microsoft.com/office/drawing/2014/main" id="{1BA297DD-BA61-4510-A137-3AFF4D906851}"/>
            </a:ext>
          </a:extLst>
        </xdr:cNvPr>
        <xdr:cNvSpPr txBox="1"/>
      </xdr:nvSpPr>
      <xdr:spPr>
        <a:xfrm>
          <a:off x="113544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a16="http://schemas.microsoft.com/office/drawing/2014/main" id="{E17A50EC-AD5A-4B64-B958-C16B7EB99412}"/>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id="{27B89BA2-6831-4B17-B67F-6EBBF97FC381}"/>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a16="http://schemas.microsoft.com/office/drawing/2014/main" id="{D0ABDD13-56A1-4895-A18F-DA6C548E4CFD}"/>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id="{21406785-7B6C-44A1-98EF-23073ACC1A65}"/>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a16="http://schemas.microsoft.com/office/drawing/2014/main" id="{097FBC4C-454E-4C4D-B360-3F96C656AF15}"/>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id="{2415A622-2772-4278-90D2-C8C34C688E6E}"/>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a16="http://schemas.microsoft.com/office/drawing/2014/main" id="{BF637633-B664-4070-98DD-9D03A03580CB}"/>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a16="http://schemas.microsoft.com/office/drawing/2014/main" id="{2CD229A6-19E9-48FA-80C8-92F818747597}"/>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a:extLst>
            <a:ext uri="{FF2B5EF4-FFF2-40B4-BE49-F238E27FC236}">
              <a16:creationId xmlns:a16="http://schemas.microsoft.com/office/drawing/2014/main" id="{32F4E512-2077-4724-8003-ECC6CB03D85A}"/>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a16="http://schemas.microsoft.com/office/drawing/2014/main" id="{811CD7D7-6443-4330-A6EA-FEB650091AF2}"/>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0" name="直線コネクタ 479">
          <a:extLst>
            <a:ext uri="{FF2B5EF4-FFF2-40B4-BE49-F238E27FC236}">
              <a16:creationId xmlns:a16="http://schemas.microsoft.com/office/drawing/2014/main" id="{54761492-D527-4306-AAF4-E49BA9E63902}"/>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1" name="テキスト ボックス 480">
          <a:extLst>
            <a:ext uri="{FF2B5EF4-FFF2-40B4-BE49-F238E27FC236}">
              <a16:creationId xmlns:a16="http://schemas.microsoft.com/office/drawing/2014/main" id="{D84C20B5-3D39-4B1C-8D18-668B3F87D52E}"/>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2" name="直線コネクタ 481">
          <a:extLst>
            <a:ext uri="{FF2B5EF4-FFF2-40B4-BE49-F238E27FC236}">
              <a16:creationId xmlns:a16="http://schemas.microsoft.com/office/drawing/2014/main" id="{E9C10B35-D318-4F95-9959-5B8703A8A241}"/>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3" name="テキスト ボックス 482">
          <a:extLst>
            <a:ext uri="{FF2B5EF4-FFF2-40B4-BE49-F238E27FC236}">
              <a16:creationId xmlns:a16="http://schemas.microsoft.com/office/drawing/2014/main" id="{FEF46652-6FD9-4F59-9BDD-1DAD064F772A}"/>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4" name="直線コネクタ 483">
          <a:extLst>
            <a:ext uri="{FF2B5EF4-FFF2-40B4-BE49-F238E27FC236}">
              <a16:creationId xmlns:a16="http://schemas.microsoft.com/office/drawing/2014/main" id="{2E5B100D-181E-4B97-A39C-F498C4E7281A}"/>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5" name="テキスト ボックス 484">
          <a:extLst>
            <a:ext uri="{FF2B5EF4-FFF2-40B4-BE49-F238E27FC236}">
              <a16:creationId xmlns:a16="http://schemas.microsoft.com/office/drawing/2014/main" id="{46955D55-9755-463E-9C49-1392B7EC7164}"/>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6" name="直線コネクタ 485">
          <a:extLst>
            <a:ext uri="{FF2B5EF4-FFF2-40B4-BE49-F238E27FC236}">
              <a16:creationId xmlns:a16="http://schemas.microsoft.com/office/drawing/2014/main" id="{A0CF8338-2842-4758-BCAE-175DE9DAD76E}"/>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7" name="テキスト ボックス 486">
          <a:extLst>
            <a:ext uri="{FF2B5EF4-FFF2-40B4-BE49-F238E27FC236}">
              <a16:creationId xmlns:a16="http://schemas.microsoft.com/office/drawing/2014/main" id="{5787E21D-94F2-4E6B-9728-9D408583C1F1}"/>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8" name="直線コネクタ 487">
          <a:extLst>
            <a:ext uri="{FF2B5EF4-FFF2-40B4-BE49-F238E27FC236}">
              <a16:creationId xmlns:a16="http://schemas.microsoft.com/office/drawing/2014/main" id="{EB517641-748F-4711-9D85-16E2EF6D8895}"/>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9" name="テキスト ボックス 488">
          <a:extLst>
            <a:ext uri="{FF2B5EF4-FFF2-40B4-BE49-F238E27FC236}">
              <a16:creationId xmlns:a16="http://schemas.microsoft.com/office/drawing/2014/main" id="{7D7005D9-3B69-4388-BB8F-695B212B381E}"/>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a:extLst>
            <a:ext uri="{FF2B5EF4-FFF2-40B4-BE49-F238E27FC236}">
              <a16:creationId xmlns:a16="http://schemas.microsoft.com/office/drawing/2014/main" id="{5AE46188-31B2-49ED-ACF9-244C6572EF5C}"/>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1" name="テキスト ボックス 490">
          <a:extLst>
            <a:ext uri="{FF2B5EF4-FFF2-40B4-BE49-F238E27FC236}">
              <a16:creationId xmlns:a16="http://schemas.microsoft.com/office/drawing/2014/main" id="{44E07E31-E50E-4CD0-9CCD-233F940727B1}"/>
            </a:ext>
          </a:extLst>
        </xdr:cNvPr>
        <xdr:cNvSpPr txBox="1"/>
      </xdr:nvSpPr>
      <xdr:spPr>
        <a:xfrm>
          <a:off x="15985051" y="900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a:extLst>
            <a:ext uri="{FF2B5EF4-FFF2-40B4-BE49-F238E27FC236}">
              <a16:creationId xmlns:a16="http://schemas.microsoft.com/office/drawing/2014/main" id="{4AAAF097-628B-4BC0-BEE6-6FBAC6FE6C1F}"/>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493" name="直線コネクタ 492">
          <a:extLst>
            <a:ext uri="{FF2B5EF4-FFF2-40B4-BE49-F238E27FC236}">
              <a16:creationId xmlns:a16="http://schemas.microsoft.com/office/drawing/2014/main" id="{E9A31B3E-75CF-48D4-B934-F3F66E2075F0}"/>
            </a:ext>
          </a:extLst>
        </xdr:cNvPr>
        <xdr:cNvCxnSpPr/>
      </xdr:nvCxnSpPr>
      <xdr:spPr>
        <a:xfrm flipV="1">
          <a:off x="19947254" y="965815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494" name="【学校施設】&#10;一人当たり面積最小値テキスト">
          <a:extLst>
            <a:ext uri="{FF2B5EF4-FFF2-40B4-BE49-F238E27FC236}">
              <a16:creationId xmlns:a16="http://schemas.microsoft.com/office/drawing/2014/main" id="{DDE55FB7-2CDC-42A0-8764-85AEFE073BB9}"/>
            </a:ext>
          </a:extLst>
        </xdr:cNvPr>
        <xdr:cNvSpPr txBox="1"/>
      </xdr:nvSpPr>
      <xdr:spPr>
        <a:xfrm>
          <a:off x="19985990" y="1090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495" name="直線コネクタ 494">
          <a:extLst>
            <a:ext uri="{FF2B5EF4-FFF2-40B4-BE49-F238E27FC236}">
              <a16:creationId xmlns:a16="http://schemas.microsoft.com/office/drawing/2014/main" id="{8CB092B5-2DB8-451D-B5C3-06EBC05A1331}"/>
            </a:ext>
          </a:extLst>
        </xdr:cNvPr>
        <xdr:cNvCxnSpPr/>
      </xdr:nvCxnSpPr>
      <xdr:spPr>
        <a:xfrm>
          <a:off x="19885660" y="10897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496" name="【学校施設】&#10;一人当たり面積最大値テキスト">
          <a:extLst>
            <a:ext uri="{FF2B5EF4-FFF2-40B4-BE49-F238E27FC236}">
              <a16:creationId xmlns:a16="http://schemas.microsoft.com/office/drawing/2014/main" id="{868263E2-D891-40D0-B509-6B59FDB79CE4}"/>
            </a:ext>
          </a:extLst>
        </xdr:cNvPr>
        <xdr:cNvSpPr txBox="1"/>
      </xdr:nvSpPr>
      <xdr:spPr>
        <a:xfrm>
          <a:off x="19985990" y="943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497" name="直線コネクタ 496">
          <a:extLst>
            <a:ext uri="{FF2B5EF4-FFF2-40B4-BE49-F238E27FC236}">
              <a16:creationId xmlns:a16="http://schemas.microsoft.com/office/drawing/2014/main" id="{77410E73-E45C-4FAE-AB1E-46B25DA0E0CF}"/>
            </a:ext>
          </a:extLst>
        </xdr:cNvPr>
        <xdr:cNvCxnSpPr/>
      </xdr:nvCxnSpPr>
      <xdr:spPr>
        <a:xfrm>
          <a:off x="19885660" y="96581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498" name="【学校施設】&#10;一人当たり面積平均値テキスト">
          <a:extLst>
            <a:ext uri="{FF2B5EF4-FFF2-40B4-BE49-F238E27FC236}">
              <a16:creationId xmlns:a16="http://schemas.microsoft.com/office/drawing/2014/main" id="{30D1E9D8-88E7-4E5C-9B15-5A5DE8D87A07}"/>
            </a:ext>
          </a:extLst>
        </xdr:cNvPr>
        <xdr:cNvSpPr txBox="1"/>
      </xdr:nvSpPr>
      <xdr:spPr>
        <a:xfrm>
          <a:off x="19985990" y="1056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499" name="フローチャート: 判断 498">
          <a:extLst>
            <a:ext uri="{FF2B5EF4-FFF2-40B4-BE49-F238E27FC236}">
              <a16:creationId xmlns:a16="http://schemas.microsoft.com/office/drawing/2014/main" id="{AA051B36-6AB7-4A7C-BB3A-83C428BE6E93}"/>
            </a:ext>
          </a:extLst>
        </xdr:cNvPr>
        <xdr:cNvSpPr/>
      </xdr:nvSpPr>
      <xdr:spPr>
        <a:xfrm>
          <a:off x="19904710" y="1071378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500" name="フローチャート: 判断 499">
          <a:extLst>
            <a:ext uri="{FF2B5EF4-FFF2-40B4-BE49-F238E27FC236}">
              <a16:creationId xmlns:a16="http://schemas.microsoft.com/office/drawing/2014/main" id="{C969D18C-DC06-4935-81B6-2118C3C153A8}"/>
            </a:ext>
          </a:extLst>
        </xdr:cNvPr>
        <xdr:cNvSpPr/>
      </xdr:nvSpPr>
      <xdr:spPr>
        <a:xfrm>
          <a:off x="19161760" y="1070959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501" name="フローチャート: 判断 500">
          <a:extLst>
            <a:ext uri="{FF2B5EF4-FFF2-40B4-BE49-F238E27FC236}">
              <a16:creationId xmlns:a16="http://schemas.microsoft.com/office/drawing/2014/main" id="{D0760C08-2E09-4F26-9661-EFF92F75D517}"/>
            </a:ext>
          </a:extLst>
        </xdr:cNvPr>
        <xdr:cNvSpPr/>
      </xdr:nvSpPr>
      <xdr:spPr>
        <a:xfrm>
          <a:off x="18345150" y="1071568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502" name="フローチャート: 判断 501">
          <a:extLst>
            <a:ext uri="{FF2B5EF4-FFF2-40B4-BE49-F238E27FC236}">
              <a16:creationId xmlns:a16="http://schemas.microsoft.com/office/drawing/2014/main" id="{9E634E03-DE2C-41D6-8933-2D99D4CF0B15}"/>
            </a:ext>
          </a:extLst>
        </xdr:cNvPr>
        <xdr:cNvSpPr/>
      </xdr:nvSpPr>
      <xdr:spPr>
        <a:xfrm>
          <a:off x="17547590" y="1072311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503" name="フローチャート: 判断 502">
          <a:extLst>
            <a:ext uri="{FF2B5EF4-FFF2-40B4-BE49-F238E27FC236}">
              <a16:creationId xmlns:a16="http://schemas.microsoft.com/office/drawing/2014/main" id="{AEE5ACA3-C572-455C-867B-00CE96B76366}"/>
            </a:ext>
          </a:extLst>
        </xdr:cNvPr>
        <xdr:cNvSpPr/>
      </xdr:nvSpPr>
      <xdr:spPr>
        <a:xfrm>
          <a:off x="16761460" y="10722737"/>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80A7A7A0-AC1C-44AB-9A9F-DAAB30235DB4}"/>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FAC3AEF3-19E9-4DDD-B4E2-2447F5AF3BD2}"/>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C6977D88-9197-4D56-9C98-A10F42F938CE}"/>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EAA3848-1E6A-40A0-B397-660665654CBB}"/>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1C1DEB16-438E-4B4C-87F4-75760C02CB45}"/>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84645</xdr:rowOff>
    </xdr:from>
    <xdr:to>
      <xdr:col>116</xdr:col>
      <xdr:colOff>114300</xdr:colOff>
      <xdr:row>63</xdr:row>
      <xdr:rowOff>14795</xdr:rowOff>
    </xdr:to>
    <xdr:sp macro="" textlink="">
      <xdr:nvSpPr>
        <xdr:cNvPr id="509" name="楕円 508">
          <a:extLst>
            <a:ext uri="{FF2B5EF4-FFF2-40B4-BE49-F238E27FC236}">
              <a16:creationId xmlns:a16="http://schemas.microsoft.com/office/drawing/2014/main" id="{A7EFD00B-57F5-4F6D-AB4C-46488EBF967C}"/>
            </a:ext>
          </a:extLst>
        </xdr:cNvPr>
        <xdr:cNvSpPr/>
      </xdr:nvSpPr>
      <xdr:spPr>
        <a:xfrm>
          <a:off x="19904710" y="1071645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63072</xdr:rowOff>
    </xdr:from>
    <xdr:ext cx="469744" cy="259045"/>
    <xdr:sp macro="" textlink="">
      <xdr:nvSpPr>
        <xdr:cNvPr id="510" name="【学校施設】&#10;一人当たり面積該当値テキスト">
          <a:extLst>
            <a:ext uri="{FF2B5EF4-FFF2-40B4-BE49-F238E27FC236}">
              <a16:creationId xmlns:a16="http://schemas.microsoft.com/office/drawing/2014/main" id="{5F7CEF5B-7BFF-4953-B202-3A34A5D1E67B}"/>
            </a:ext>
          </a:extLst>
        </xdr:cNvPr>
        <xdr:cNvSpPr txBox="1"/>
      </xdr:nvSpPr>
      <xdr:spPr>
        <a:xfrm>
          <a:off x="19985990" y="106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86551</xdr:rowOff>
    </xdr:from>
    <xdr:to>
      <xdr:col>112</xdr:col>
      <xdr:colOff>38100</xdr:colOff>
      <xdr:row>63</xdr:row>
      <xdr:rowOff>16701</xdr:rowOff>
    </xdr:to>
    <xdr:sp macro="" textlink="">
      <xdr:nvSpPr>
        <xdr:cNvPr id="511" name="楕円 510">
          <a:extLst>
            <a:ext uri="{FF2B5EF4-FFF2-40B4-BE49-F238E27FC236}">
              <a16:creationId xmlns:a16="http://schemas.microsoft.com/office/drawing/2014/main" id="{707AF3B3-4A72-49E3-90A8-1C5F78EDC2AE}"/>
            </a:ext>
          </a:extLst>
        </xdr:cNvPr>
        <xdr:cNvSpPr/>
      </xdr:nvSpPr>
      <xdr:spPr>
        <a:xfrm>
          <a:off x="19161760" y="1071835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135445</xdr:rowOff>
    </xdr:from>
    <xdr:to>
      <xdr:col>116</xdr:col>
      <xdr:colOff>63500</xdr:colOff>
      <xdr:row>62</xdr:row>
      <xdr:rowOff>137351</xdr:rowOff>
    </xdr:to>
    <xdr:cxnSp macro="">
      <xdr:nvCxnSpPr>
        <xdr:cNvPr id="512" name="直線コネクタ 511">
          <a:extLst>
            <a:ext uri="{FF2B5EF4-FFF2-40B4-BE49-F238E27FC236}">
              <a16:creationId xmlns:a16="http://schemas.microsoft.com/office/drawing/2014/main" id="{9C2FB81B-33F3-42D2-98A0-F00F0EC47743}"/>
            </a:ext>
          </a:extLst>
        </xdr:cNvPr>
        <xdr:cNvCxnSpPr/>
      </xdr:nvCxnSpPr>
      <xdr:spPr>
        <a:xfrm flipV="1">
          <a:off x="19204940" y="10761535"/>
          <a:ext cx="74295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87313</xdr:rowOff>
    </xdr:from>
    <xdr:to>
      <xdr:col>107</xdr:col>
      <xdr:colOff>101600</xdr:colOff>
      <xdr:row>63</xdr:row>
      <xdr:rowOff>17463</xdr:rowOff>
    </xdr:to>
    <xdr:sp macro="" textlink="">
      <xdr:nvSpPr>
        <xdr:cNvPr id="513" name="楕円 512">
          <a:extLst>
            <a:ext uri="{FF2B5EF4-FFF2-40B4-BE49-F238E27FC236}">
              <a16:creationId xmlns:a16="http://schemas.microsoft.com/office/drawing/2014/main" id="{212BDB08-65B4-4022-A08A-529A70751782}"/>
            </a:ext>
          </a:extLst>
        </xdr:cNvPr>
        <xdr:cNvSpPr/>
      </xdr:nvSpPr>
      <xdr:spPr>
        <a:xfrm>
          <a:off x="18345150" y="1071911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137351</xdr:rowOff>
    </xdr:from>
    <xdr:to>
      <xdr:col>111</xdr:col>
      <xdr:colOff>177800</xdr:colOff>
      <xdr:row>62</xdr:row>
      <xdr:rowOff>138113</xdr:rowOff>
    </xdr:to>
    <xdr:cxnSp macro="">
      <xdr:nvCxnSpPr>
        <xdr:cNvPr id="514" name="直線コネクタ 513">
          <a:extLst>
            <a:ext uri="{FF2B5EF4-FFF2-40B4-BE49-F238E27FC236}">
              <a16:creationId xmlns:a16="http://schemas.microsoft.com/office/drawing/2014/main" id="{D17DC9D7-F12C-42A4-996F-F3FC35A08FCE}"/>
            </a:ext>
          </a:extLst>
        </xdr:cNvPr>
        <xdr:cNvCxnSpPr/>
      </xdr:nvCxnSpPr>
      <xdr:spPr>
        <a:xfrm flipV="1">
          <a:off x="18399760" y="10763441"/>
          <a:ext cx="80518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515" name="楕円 514">
          <a:extLst>
            <a:ext uri="{FF2B5EF4-FFF2-40B4-BE49-F238E27FC236}">
              <a16:creationId xmlns:a16="http://schemas.microsoft.com/office/drawing/2014/main" id="{3D3B21D0-33CA-4482-831A-3055DE52FF73}"/>
            </a:ext>
          </a:extLst>
        </xdr:cNvPr>
        <xdr:cNvSpPr/>
      </xdr:nvSpPr>
      <xdr:spPr>
        <a:xfrm>
          <a:off x="17547590" y="10722737"/>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138113</xdr:rowOff>
    </xdr:from>
    <xdr:to>
      <xdr:col>107</xdr:col>
      <xdr:colOff>50800</xdr:colOff>
      <xdr:row>62</xdr:row>
      <xdr:rowOff>139827</xdr:rowOff>
    </xdr:to>
    <xdr:cxnSp macro="">
      <xdr:nvCxnSpPr>
        <xdr:cNvPr id="516" name="直線コネクタ 515">
          <a:extLst>
            <a:ext uri="{FF2B5EF4-FFF2-40B4-BE49-F238E27FC236}">
              <a16:creationId xmlns:a16="http://schemas.microsoft.com/office/drawing/2014/main" id="{998A270C-B385-4896-92ED-49FC6FE48C4F}"/>
            </a:ext>
          </a:extLst>
        </xdr:cNvPr>
        <xdr:cNvCxnSpPr/>
      </xdr:nvCxnSpPr>
      <xdr:spPr>
        <a:xfrm flipV="1">
          <a:off x="17602200" y="10764203"/>
          <a:ext cx="79756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89980</xdr:rowOff>
    </xdr:from>
    <xdr:to>
      <xdr:col>98</xdr:col>
      <xdr:colOff>38100</xdr:colOff>
      <xdr:row>63</xdr:row>
      <xdr:rowOff>20130</xdr:rowOff>
    </xdr:to>
    <xdr:sp macro="" textlink="">
      <xdr:nvSpPr>
        <xdr:cNvPr id="517" name="楕円 516">
          <a:extLst>
            <a:ext uri="{FF2B5EF4-FFF2-40B4-BE49-F238E27FC236}">
              <a16:creationId xmlns:a16="http://schemas.microsoft.com/office/drawing/2014/main" id="{990335B0-9EF1-4FDA-A487-4BB7AC1F3F16}"/>
            </a:ext>
          </a:extLst>
        </xdr:cNvPr>
        <xdr:cNvSpPr/>
      </xdr:nvSpPr>
      <xdr:spPr>
        <a:xfrm>
          <a:off x="16761460" y="1072369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139827</xdr:rowOff>
    </xdr:from>
    <xdr:to>
      <xdr:col>102</xdr:col>
      <xdr:colOff>114300</xdr:colOff>
      <xdr:row>62</xdr:row>
      <xdr:rowOff>140780</xdr:rowOff>
    </xdr:to>
    <xdr:cxnSp macro="">
      <xdr:nvCxnSpPr>
        <xdr:cNvPr id="518" name="直線コネクタ 517">
          <a:extLst>
            <a:ext uri="{FF2B5EF4-FFF2-40B4-BE49-F238E27FC236}">
              <a16:creationId xmlns:a16="http://schemas.microsoft.com/office/drawing/2014/main" id="{1D2EE5B0-FEAE-4783-ACA0-6977E0B8D366}"/>
            </a:ext>
          </a:extLst>
        </xdr:cNvPr>
        <xdr:cNvCxnSpPr/>
      </xdr:nvCxnSpPr>
      <xdr:spPr>
        <a:xfrm flipV="1">
          <a:off x="16804640" y="10765917"/>
          <a:ext cx="79756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519" name="n_1aveValue【学校施設】&#10;一人当たり面積">
          <a:extLst>
            <a:ext uri="{FF2B5EF4-FFF2-40B4-BE49-F238E27FC236}">
              <a16:creationId xmlns:a16="http://schemas.microsoft.com/office/drawing/2014/main" id="{87E53100-67A0-4A2F-8A84-2E65BC123323}"/>
            </a:ext>
          </a:extLst>
        </xdr:cNvPr>
        <xdr:cNvSpPr txBox="1"/>
      </xdr:nvSpPr>
      <xdr:spPr>
        <a:xfrm>
          <a:off x="18982132" y="1048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520" name="n_2aveValue【学校施設】&#10;一人当たり面積">
          <a:extLst>
            <a:ext uri="{FF2B5EF4-FFF2-40B4-BE49-F238E27FC236}">
              <a16:creationId xmlns:a16="http://schemas.microsoft.com/office/drawing/2014/main" id="{9109CE73-ABC2-46FB-8AE7-87CAA2D7A372}"/>
            </a:ext>
          </a:extLst>
        </xdr:cNvPr>
        <xdr:cNvSpPr txBox="1"/>
      </xdr:nvSpPr>
      <xdr:spPr>
        <a:xfrm>
          <a:off x="18182032" y="1048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10685</xdr:rowOff>
    </xdr:from>
    <xdr:ext cx="469744" cy="259045"/>
    <xdr:sp macro="" textlink="">
      <xdr:nvSpPr>
        <xdr:cNvPr id="521" name="n_3aveValue【学校施設】&#10;一人当たり面積">
          <a:extLst>
            <a:ext uri="{FF2B5EF4-FFF2-40B4-BE49-F238E27FC236}">
              <a16:creationId xmlns:a16="http://schemas.microsoft.com/office/drawing/2014/main" id="{E47B45E9-6037-47C2-87D1-6E20EF021C3D}"/>
            </a:ext>
          </a:extLst>
        </xdr:cNvPr>
        <xdr:cNvSpPr txBox="1"/>
      </xdr:nvSpPr>
      <xdr:spPr>
        <a:xfrm>
          <a:off x="17384472" y="1081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522" name="n_4aveValue【学校施設】&#10;一人当たり面積">
          <a:extLst>
            <a:ext uri="{FF2B5EF4-FFF2-40B4-BE49-F238E27FC236}">
              <a16:creationId xmlns:a16="http://schemas.microsoft.com/office/drawing/2014/main" id="{1DD7F2E2-EB17-47C4-B372-A87094158AED}"/>
            </a:ext>
          </a:extLst>
        </xdr:cNvPr>
        <xdr:cNvSpPr txBox="1"/>
      </xdr:nvSpPr>
      <xdr:spPr>
        <a:xfrm>
          <a:off x="1658881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7828</xdr:rowOff>
    </xdr:from>
    <xdr:ext cx="469744" cy="259045"/>
    <xdr:sp macro="" textlink="">
      <xdr:nvSpPr>
        <xdr:cNvPr id="523" name="n_1mainValue【学校施設】&#10;一人当たり面積">
          <a:extLst>
            <a:ext uri="{FF2B5EF4-FFF2-40B4-BE49-F238E27FC236}">
              <a16:creationId xmlns:a16="http://schemas.microsoft.com/office/drawing/2014/main" id="{0995A5CD-89AB-4C5F-B0A1-8EA9B83ED50C}"/>
            </a:ext>
          </a:extLst>
        </xdr:cNvPr>
        <xdr:cNvSpPr txBox="1"/>
      </xdr:nvSpPr>
      <xdr:spPr>
        <a:xfrm>
          <a:off x="18982132" y="108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8590</xdr:rowOff>
    </xdr:from>
    <xdr:ext cx="469744" cy="259045"/>
    <xdr:sp macro="" textlink="">
      <xdr:nvSpPr>
        <xdr:cNvPr id="524" name="n_2mainValue【学校施設】&#10;一人当たり面積">
          <a:extLst>
            <a:ext uri="{FF2B5EF4-FFF2-40B4-BE49-F238E27FC236}">
              <a16:creationId xmlns:a16="http://schemas.microsoft.com/office/drawing/2014/main" id="{67097798-2FD9-4523-A519-0B84DCEADE3E}"/>
            </a:ext>
          </a:extLst>
        </xdr:cNvPr>
        <xdr:cNvSpPr txBox="1"/>
      </xdr:nvSpPr>
      <xdr:spPr>
        <a:xfrm>
          <a:off x="18182032" y="1081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525" name="n_3mainValue【学校施設】&#10;一人当たり面積">
          <a:extLst>
            <a:ext uri="{FF2B5EF4-FFF2-40B4-BE49-F238E27FC236}">
              <a16:creationId xmlns:a16="http://schemas.microsoft.com/office/drawing/2014/main" id="{474B519B-CEE3-47FE-A0E6-9C6704D76235}"/>
            </a:ext>
          </a:extLst>
        </xdr:cNvPr>
        <xdr:cNvSpPr txBox="1"/>
      </xdr:nvSpPr>
      <xdr:spPr>
        <a:xfrm>
          <a:off x="17384472"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11257</xdr:rowOff>
    </xdr:from>
    <xdr:ext cx="469744" cy="259045"/>
    <xdr:sp macro="" textlink="">
      <xdr:nvSpPr>
        <xdr:cNvPr id="526" name="n_4mainValue【学校施設】&#10;一人当たり面積">
          <a:extLst>
            <a:ext uri="{FF2B5EF4-FFF2-40B4-BE49-F238E27FC236}">
              <a16:creationId xmlns:a16="http://schemas.microsoft.com/office/drawing/2014/main" id="{565EF416-7610-4D51-980C-42281C6C7748}"/>
            </a:ext>
          </a:extLst>
        </xdr:cNvPr>
        <xdr:cNvSpPr txBox="1"/>
      </xdr:nvSpPr>
      <xdr:spPr>
        <a:xfrm>
          <a:off x="16588817" y="1081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102A9C60-3FE7-4289-BEDF-B910E0FAF7C8}"/>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5414EBE6-6F6C-47C6-A9A7-E48C90C8BDE3}"/>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BC04DBF3-A500-41CB-B3DF-53B6A2C28E68}"/>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B68EAB72-0402-4425-B930-6571D725B6AC}"/>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2B3D67D9-A62B-4690-B870-B03BE53DA466}"/>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D6E8823C-FB38-4B10-AC6B-5C25B6A2B9D3}"/>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6039A1CE-377E-4EA8-9D9A-0B05FAF3957A}"/>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98930FDA-636D-453E-B5E6-85CF0DDCDF3F}"/>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a:extLst>
            <a:ext uri="{FF2B5EF4-FFF2-40B4-BE49-F238E27FC236}">
              <a16:creationId xmlns:a16="http://schemas.microsoft.com/office/drawing/2014/main" id="{36E54010-B8B4-49DF-9B9D-9B1BB402262C}"/>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a:extLst>
            <a:ext uri="{FF2B5EF4-FFF2-40B4-BE49-F238E27FC236}">
              <a16:creationId xmlns:a16="http://schemas.microsoft.com/office/drawing/2014/main" id="{2718AA70-189F-4058-980E-93C71903403A}"/>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a:extLst>
            <a:ext uri="{FF2B5EF4-FFF2-40B4-BE49-F238E27FC236}">
              <a16:creationId xmlns:a16="http://schemas.microsoft.com/office/drawing/2014/main" id="{5278BBF8-4C88-497B-B003-178A03D7F0F0}"/>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a:extLst>
            <a:ext uri="{FF2B5EF4-FFF2-40B4-BE49-F238E27FC236}">
              <a16:creationId xmlns:a16="http://schemas.microsoft.com/office/drawing/2014/main" id="{61BA72CB-EF6B-42D5-ADB5-4E11F08B2C26}"/>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a:extLst>
            <a:ext uri="{FF2B5EF4-FFF2-40B4-BE49-F238E27FC236}">
              <a16:creationId xmlns:a16="http://schemas.microsoft.com/office/drawing/2014/main" id="{5AC1E07A-6DBD-4DDD-A5F3-77756DD3EA19}"/>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a:extLst>
            <a:ext uri="{FF2B5EF4-FFF2-40B4-BE49-F238E27FC236}">
              <a16:creationId xmlns:a16="http://schemas.microsoft.com/office/drawing/2014/main" id="{9537DA22-1B11-4CD6-BFB4-3DC6F40A5850}"/>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a:extLst>
            <a:ext uri="{FF2B5EF4-FFF2-40B4-BE49-F238E27FC236}">
              <a16:creationId xmlns:a16="http://schemas.microsoft.com/office/drawing/2014/main" id="{22DE9DBA-C62F-44C8-A831-05127F169088}"/>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a:extLst>
            <a:ext uri="{FF2B5EF4-FFF2-40B4-BE49-F238E27FC236}">
              <a16:creationId xmlns:a16="http://schemas.microsoft.com/office/drawing/2014/main" id="{D2FE8B32-5F5C-4B45-B17D-AFD9940BB394}"/>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a:extLst>
            <a:ext uri="{FF2B5EF4-FFF2-40B4-BE49-F238E27FC236}">
              <a16:creationId xmlns:a16="http://schemas.microsoft.com/office/drawing/2014/main" id="{C11F13E2-F8E4-4D02-9015-57A28065A7B0}"/>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a:extLst>
            <a:ext uri="{FF2B5EF4-FFF2-40B4-BE49-F238E27FC236}">
              <a16:creationId xmlns:a16="http://schemas.microsoft.com/office/drawing/2014/main" id="{39B4C1F8-E959-40D8-A94F-2370861555C3}"/>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a:extLst>
            <a:ext uri="{FF2B5EF4-FFF2-40B4-BE49-F238E27FC236}">
              <a16:creationId xmlns:a16="http://schemas.microsoft.com/office/drawing/2014/main" id="{78537A99-E9E5-4728-8EC2-88B0FB99AFF5}"/>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a:extLst>
            <a:ext uri="{FF2B5EF4-FFF2-40B4-BE49-F238E27FC236}">
              <a16:creationId xmlns:a16="http://schemas.microsoft.com/office/drawing/2014/main" id="{2EAD7012-DF3B-4D7A-8F07-38A6D663DED9}"/>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a:extLst>
            <a:ext uri="{FF2B5EF4-FFF2-40B4-BE49-F238E27FC236}">
              <a16:creationId xmlns:a16="http://schemas.microsoft.com/office/drawing/2014/main" id="{8F498970-3140-4E7C-8265-01A38BC0510D}"/>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a:extLst>
            <a:ext uri="{FF2B5EF4-FFF2-40B4-BE49-F238E27FC236}">
              <a16:creationId xmlns:a16="http://schemas.microsoft.com/office/drawing/2014/main" id="{478E1987-0331-4828-8B5B-1DD616E8AAA8}"/>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a:extLst>
            <a:ext uri="{FF2B5EF4-FFF2-40B4-BE49-F238E27FC236}">
              <a16:creationId xmlns:a16="http://schemas.microsoft.com/office/drawing/2014/main" id="{A96BE823-C46E-411F-8FE8-9B20DE629B9A}"/>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a:extLst>
            <a:ext uri="{FF2B5EF4-FFF2-40B4-BE49-F238E27FC236}">
              <a16:creationId xmlns:a16="http://schemas.microsoft.com/office/drawing/2014/main" id="{D3FBCBB9-580A-4156-AFBC-BB17E15E245D}"/>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a:extLst>
            <a:ext uri="{FF2B5EF4-FFF2-40B4-BE49-F238E27FC236}">
              <a16:creationId xmlns:a16="http://schemas.microsoft.com/office/drawing/2014/main" id="{C11E61AD-520C-4460-9777-14CBEB2A7EFF}"/>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552" name="直線コネクタ 551">
          <a:extLst>
            <a:ext uri="{FF2B5EF4-FFF2-40B4-BE49-F238E27FC236}">
              <a16:creationId xmlns:a16="http://schemas.microsoft.com/office/drawing/2014/main" id="{3A8D2F9C-E189-4FCC-BB62-5BA6B01432E3}"/>
            </a:ext>
          </a:extLst>
        </xdr:cNvPr>
        <xdr:cNvCxnSpPr/>
      </xdr:nvCxnSpPr>
      <xdr:spPr>
        <a:xfrm flipV="1">
          <a:off x="14703424" y="13455560"/>
          <a:ext cx="0" cy="1461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3" name="【児童館】&#10;有形固定資産減価償却率最小値テキスト">
          <a:extLst>
            <a:ext uri="{FF2B5EF4-FFF2-40B4-BE49-F238E27FC236}">
              <a16:creationId xmlns:a16="http://schemas.microsoft.com/office/drawing/2014/main" id="{5F08030D-16E4-4D4A-8607-B4AF9274BF5B}"/>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4" name="直線コネクタ 553">
          <a:extLst>
            <a:ext uri="{FF2B5EF4-FFF2-40B4-BE49-F238E27FC236}">
              <a16:creationId xmlns:a16="http://schemas.microsoft.com/office/drawing/2014/main" id="{6CACCCB1-CACB-4663-9D8C-01AB7DEA31AE}"/>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555" name="【児童館】&#10;有形固定資産減価償却率最大値テキスト">
          <a:extLst>
            <a:ext uri="{FF2B5EF4-FFF2-40B4-BE49-F238E27FC236}">
              <a16:creationId xmlns:a16="http://schemas.microsoft.com/office/drawing/2014/main" id="{D87B3A28-1F5E-4B54-959C-240CC84A0745}"/>
            </a:ext>
          </a:extLst>
        </xdr:cNvPr>
        <xdr:cNvSpPr txBox="1"/>
      </xdr:nvSpPr>
      <xdr:spPr>
        <a:xfrm>
          <a:off x="14742160" y="1322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556" name="直線コネクタ 555">
          <a:extLst>
            <a:ext uri="{FF2B5EF4-FFF2-40B4-BE49-F238E27FC236}">
              <a16:creationId xmlns:a16="http://schemas.microsoft.com/office/drawing/2014/main" id="{80EA21AE-722E-4136-B8AD-4D0AB7A56DA8}"/>
            </a:ext>
          </a:extLst>
        </xdr:cNvPr>
        <xdr:cNvCxnSpPr/>
      </xdr:nvCxnSpPr>
      <xdr:spPr>
        <a:xfrm>
          <a:off x="14611350" y="13455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557" name="【児童館】&#10;有形固定資産減価償却率平均値テキスト">
          <a:extLst>
            <a:ext uri="{FF2B5EF4-FFF2-40B4-BE49-F238E27FC236}">
              <a16:creationId xmlns:a16="http://schemas.microsoft.com/office/drawing/2014/main" id="{143E86B6-C5C9-45B0-A42D-DAD9C17C0F57}"/>
            </a:ext>
          </a:extLst>
        </xdr:cNvPr>
        <xdr:cNvSpPr txBox="1"/>
      </xdr:nvSpPr>
      <xdr:spPr>
        <a:xfrm>
          <a:off x="1474216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558" name="フローチャート: 判断 557">
          <a:extLst>
            <a:ext uri="{FF2B5EF4-FFF2-40B4-BE49-F238E27FC236}">
              <a16:creationId xmlns:a16="http://schemas.microsoft.com/office/drawing/2014/main" id="{FA24CC9F-35C3-4061-8EF4-AEF5FEC303EE}"/>
            </a:ext>
          </a:extLst>
        </xdr:cNvPr>
        <xdr:cNvSpPr/>
      </xdr:nvSpPr>
      <xdr:spPr>
        <a:xfrm>
          <a:off x="14649450" y="1411369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559" name="フローチャート: 判断 558">
          <a:extLst>
            <a:ext uri="{FF2B5EF4-FFF2-40B4-BE49-F238E27FC236}">
              <a16:creationId xmlns:a16="http://schemas.microsoft.com/office/drawing/2014/main" id="{B3EFC89B-4EBC-4090-8837-00389EB910EF}"/>
            </a:ext>
          </a:extLst>
        </xdr:cNvPr>
        <xdr:cNvSpPr/>
      </xdr:nvSpPr>
      <xdr:spPr>
        <a:xfrm>
          <a:off x="13887450" y="141477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560" name="フローチャート: 判断 559">
          <a:extLst>
            <a:ext uri="{FF2B5EF4-FFF2-40B4-BE49-F238E27FC236}">
              <a16:creationId xmlns:a16="http://schemas.microsoft.com/office/drawing/2014/main" id="{0FFC39B7-CDEB-4715-8417-27D21577D049}"/>
            </a:ext>
          </a:extLst>
        </xdr:cNvPr>
        <xdr:cNvSpPr/>
      </xdr:nvSpPr>
      <xdr:spPr>
        <a:xfrm>
          <a:off x="13089890" y="1413437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561" name="フローチャート: 判断 560">
          <a:extLst>
            <a:ext uri="{FF2B5EF4-FFF2-40B4-BE49-F238E27FC236}">
              <a16:creationId xmlns:a16="http://schemas.microsoft.com/office/drawing/2014/main" id="{CEC06366-A532-48B4-B7EA-C214C648822C}"/>
            </a:ext>
          </a:extLst>
        </xdr:cNvPr>
        <xdr:cNvSpPr/>
      </xdr:nvSpPr>
      <xdr:spPr>
        <a:xfrm>
          <a:off x="12303760" y="14125938"/>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562" name="フローチャート: 判断 561">
          <a:extLst>
            <a:ext uri="{FF2B5EF4-FFF2-40B4-BE49-F238E27FC236}">
              <a16:creationId xmlns:a16="http://schemas.microsoft.com/office/drawing/2014/main" id="{0E3B7619-F7A8-4EDA-A85D-FDECFDB62246}"/>
            </a:ext>
          </a:extLst>
        </xdr:cNvPr>
        <xdr:cNvSpPr/>
      </xdr:nvSpPr>
      <xdr:spPr>
        <a:xfrm>
          <a:off x="11487150" y="1412430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A65F1DA6-71A5-4641-A053-EC8E9F024DAC}"/>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8978C73-1458-4795-8EAF-8AFBEF723D7B}"/>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62A9F6CF-12FA-49B4-9A11-14B7637FBE73}"/>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66A4385-847E-4A66-8AA4-4BF4FC25F236}"/>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3E7A2E53-0A3E-4E95-919B-E89B6424D486}"/>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85271</xdr:rowOff>
    </xdr:from>
    <xdr:to>
      <xdr:col>85</xdr:col>
      <xdr:colOff>177800</xdr:colOff>
      <xdr:row>84</xdr:row>
      <xdr:rowOff>15421</xdr:rowOff>
    </xdr:to>
    <xdr:sp macro="" textlink="">
      <xdr:nvSpPr>
        <xdr:cNvPr id="568" name="楕円 567">
          <a:extLst>
            <a:ext uri="{FF2B5EF4-FFF2-40B4-BE49-F238E27FC236}">
              <a16:creationId xmlns:a16="http://schemas.microsoft.com/office/drawing/2014/main" id="{49FD28BB-EDA7-469E-A65C-0E2DEA2C3062}"/>
            </a:ext>
          </a:extLst>
        </xdr:cNvPr>
        <xdr:cNvSpPr/>
      </xdr:nvSpPr>
      <xdr:spPr>
        <a:xfrm>
          <a:off x="14649450" y="1431752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63698</xdr:rowOff>
    </xdr:from>
    <xdr:ext cx="405111" cy="259045"/>
    <xdr:sp macro="" textlink="">
      <xdr:nvSpPr>
        <xdr:cNvPr id="569" name="【児童館】&#10;有形固定資産減価償却率該当値テキスト">
          <a:extLst>
            <a:ext uri="{FF2B5EF4-FFF2-40B4-BE49-F238E27FC236}">
              <a16:creationId xmlns:a16="http://schemas.microsoft.com/office/drawing/2014/main" id="{E8252A53-4D5C-4587-A03C-85C72F2CE9A4}"/>
            </a:ext>
          </a:extLst>
        </xdr:cNvPr>
        <xdr:cNvSpPr txBox="1"/>
      </xdr:nvSpPr>
      <xdr:spPr>
        <a:xfrm>
          <a:off x="14742160" y="1429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50981</xdr:rowOff>
    </xdr:from>
    <xdr:to>
      <xdr:col>81</xdr:col>
      <xdr:colOff>101600</xdr:colOff>
      <xdr:row>83</xdr:row>
      <xdr:rowOff>152581</xdr:rowOff>
    </xdr:to>
    <xdr:sp macro="" textlink="">
      <xdr:nvSpPr>
        <xdr:cNvPr id="570" name="楕円 569">
          <a:extLst>
            <a:ext uri="{FF2B5EF4-FFF2-40B4-BE49-F238E27FC236}">
              <a16:creationId xmlns:a16="http://schemas.microsoft.com/office/drawing/2014/main" id="{445E71B5-0C24-4020-AAEC-E766BE98F682}"/>
            </a:ext>
          </a:extLst>
        </xdr:cNvPr>
        <xdr:cNvSpPr/>
      </xdr:nvSpPr>
      <xdr:spPr>
        <a:xfrm>
          <a:off x="13887450" y="1428514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101781</xdr:rowOff>
    </xdr:from>
    <xdr:to>
      <xdr:col>85</xdr:col>
      <xdr:colOff>127000</xdr:colOff>
      <xdr:row>83</xdr:row>
      <xdr:rowOff>136071</xdr:rowOff>
    </xdr:to>
    <xdr:cxnSp macro="">
      <xdr:nvCxnSpPr>
        <xdr:cNvPr id="571" name="直線コネクタ 570">
          <a:extLst>
            <a:ext uri="{FF2B5EF4-FFF2-40B4-BE49-F238E27FC236}">
              <a16:creationId xmlns:a16="http://schemas.microsoft.com/office/drawing/2014/main" id="{2F173EDF-46E4-4ACF-A2F5-884A7E5AD44A}"/>
            </a:ext>
          </a:extLst>
        </xdr:cNvPr>
        <xdr:cNvCxnSpPr/>
      </xdr:nvCxnSpPr>
      <xdr:spPr>
        <a:xfrm>
          <a:off x="13942060" y="14328321"/>
          <a:ext cx="762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6894</xdr:rowOff>
    </xdr:from>
    <xdr:to>
      <xdr:col>76</xdr:col>
      <xdr:colOff>165100</xdr:colOff>
      <xdr:row>83</xdr:row>
      <xdr:rowOff>108494</xdr:rowOff>
    </xdr:to>
    <xdr:sp macro="" textlink="">
      <xdr:nvSpPr>
        <xdr:cNvPr id="572" name="楕円 571">
          <a:extLst>
            <a:ext uri="{FF2B5EF4-FFF2-40B4-BE49-F238E27FC236}">
              <a16:creationId xmlns:a16="http://schemas.microsoft.com/office/drawing/2014/main" id="{AF7D1FE2-2F49-46DC-A383-8A644C824347}"/>
            </a:ext>
          </a:extLst>
        </xdr:cNvPr>
        <xdr:cNvSpPr/>
      </xdr:nvSpPr>
      <xdr:spPr>
        <a:xfrm>
          <a:off x="13089890" y="14239149"/>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57694</xdr:rowOff>
    </xdr:from>
    <xdr:to>
      <xdr:col>81</xdr:col>
      <xdr:colOff>50800</xdr:colOff>
      <xdr:row>83</xdr:row>
      <xdr:rowOff>101781</xdr:rowOff>
    </xdr:to>
    <xdr:cxnSp macro="">
      <xdr:nvCxnSpPr>
        <xdr:cNvPr id="573" name="直線コネクタ 572">
          <a:extLst>
            <a:ext uri="{FF2B5EF4-FFF2-40B4-BE49-F238E27FC236}">
              <a16:creationId xmlns:a16="http://schemas.microsoft.com/office/drawing/2014/main" id="{D51C4C79-FA49-443A-A98D-FBA390692EE4}"/>
            </a:ext>
          </a:extLst>
        </xdr:cNvPr>
        <xdr:cNvCxnSpPr/>
      </xdr:nvCxnSpPr>
      <xdr:spPr>
        <a:xfrm>
          <a:off x="13144500" y="14284234"/>
          <a:ext cx="79756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165281</xdr:rowOff>
    </xdr:from>
    <xdr:to>
      <xdr:col>72</xdr:col>
      <xdr:colOff>38100</xdr:colOff>
      <xdr:row>83</xdr:row>
      <xdr:rowOff>95431</xdr:rowOff>
    </xdr:to>
    <xdr:sp macro="" textlink="">
      <xdr:nvSpPr>
        <xdr:cNvPr id="574" name="楕円 573">
          <a:extLst>
            <a:ext uri="{FF2B5EF4-FFF2-40B4-BE49-F238E27FC236}">
              <a16:creationId xmlns:a16="http://schemas.microsoft.com/office/drawing/2014/main" id="{14446EF2-5118-44DB-BAF3-8D95B67A97D1}"/>
            </a:ext>
          </a:extLst>
        </xdr:cNvPr>
        <xdr:cNvSpPr/>
      </xdr:nvSpPr>
      <xdr:spPr>
        <a:xfrm>
          <a:off x="12303760" y="14227991"/>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44631</xdr:rowOff>
    </xdr:from>
    <xdr:to>
      <xdr:col>76</xdr:col>
      <xdr:colOff>114300</xdr:colOff>
      <xdr:row>83</xdr:row>
      <xdr:rowOff>57694</xdr:rowOff>
    </xdr:to>
    <xdr:cxnSp macro="">
      <xdr:nvCxnSpPr>
        <xdr:cNvPr id="575" name="直線コネクタ 574">
          <a:extLst>
            <a:ext uri="{FF2B5EF4-FFF2-40B4-BE49-F238E27FC236}">
              <a16:creationId xmlns:a16="http://schemas.microsoft.com/office/drawing/2014/main" id="{2C9A5E49-158E-44B2-BF79-60CCE03F4503}"/>
            </a:ext>
          </a:extLst>
        </xdr:cNvPr>
        <xdr:cNvCxnSpPr/>
      </xdr:nvCxnSpPr>
      <xdr:spPr>
        <a:xfrm>
          <a:off x="12346940" y="14276886"/>
          <a:ext cx="79756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134257</xdr:rowOff>
    </xdr:from>
    <xdr:to>
      <xdr:col>67</xdr:col>
      <xdr:colOff>101600</xdr:colOff>
      <xdr:row>83</xdr:row>
      <xdr:rowOff>64407</xdr:rowOff>
    </xdr:to>
    <xdr:sp macro="" textlink="">
      <xdr:nvSpPr>
        <xdr:cNvPr id="576" name="楕円 575">
          <a:extLst>
            <a:ext uri="{FF2B5EF4-FFF2-40B4-BE49-F238E27FC236}">
              <a16:creationId xmlns:a16="http://schemas.microsoft.com/office/drawing/2014/main" id="{1C94EC2C-87DB-4000-8406-92A318500E53}"/>
            </a:ext>
          </a:extLst>
        </xdr:cNvPr>
        <xdr:cNvSpPr/>
      </xdr:nvSpPr>
      <xdr:spPr>
        <a:xfrm>
          <a:off x="11487150" y="1418934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13607</xdr:rowOff>
    </xdr:from>
    <xdr:to>
      <xdr:col>71</xdr:col>
      <xdr:colOff>177800</xdr:colOff>
      <xdr:row>83</xdr:row>
      <xdr:rowOff>44631</xdr:rowOff>
    </xdr:to>
    <xdr:cxnSp macro="">
      <xdr:nvCxnSpPr>
        <xdr:cNvPr id="577" name="直線コネクタ 576">
          <a:extLst>
            <a:ext uri="{FF2B5EF4-FFF2-40B4-BE49-F238E27FC236}">
              <a16:creationId xmlns:a16="http://schemas.microsoft.com/office/drawing/2014/main" id="{73EEF9A8-238C-48D0-A049-213F95CEAD7C}"/>
            </a:ext>
          </a:extLst>
        </xdr:cNvPr>
        <xdr:cNvCxnSpPr/>
      </xdr:nvCxnSpPr>
      <xdr:spPr>
        <a:xfrm>
          <a:off x="11541760" y="14247767"/>
          <a:ext cx="80518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33582</xdr:rowOff>
    </xdr:from>
    <xdr:ext cx="405111" cy="259045"/>
    <xdr:sp macro="" textlink="">
      <xdr:nvSpPr>
        <xdr:cNvPr id="578" name="n_1aveValue【児童館】&#10;有形固定資産減価償却率">
          <a:extLst>
            <a:ext uri="{FF2B5EF4-FFF2-40B4-BE49-F238E27FC236}">
              <a16:creationId xmlns:a16="http://schemas.microsoft.com/office/drawing/2014/main" id="{5016160A-ED05-44F8-816B-35F9A330D032}"/>
            </a:ext>
          </a:extLst>
        </xdr:cNvPr>
        <xdr:cNvSpPr txBox="1"/>
      </xdr:nvSpPr>
      <xdr:spPr>
        <a:xfrm>
          <a:off x="13738234" y="1391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22151</xdr:rowOff>
    </xdr:from>
    <xdr:ext cx="405111" cy="259045"/>
    <xdr:sp macro="" textlink="">
      <xdr:nvSpPr>
        <xdr:cNvPr id="579" name="n_2aveValue【児童館】&#10;有形固定資産減価償却率">
          <a:extLst>
            <a:ext uri="{FF2B5EF4-FFF2-40B4-BE49-F238E27FC236}">
              <a16:creationId xmlns:a16="http://schemas.microsoft.com/office/drawing/2014/main" id="{AC25C1BF-B561-43B3-9492-0202E53CC3D0}"/>
            </a:ext>
          </a:extLst>
        </xdr:cNvPr>
        <xdr:cNvSpPr txBox="1"/>
      </xdr:nvSpPr>
      <xdr:spPr>
        <a:xfrm>
          <a:off x="12957184" y="1390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15620</xdr:rowOff>
    </xdr:from>
    <xdr:ext cx="405111" cy="259045"/>
    <xdr:sp macro="" textlink="">
      <xdr:nvSpPr>
        <xdr:cNvPr id="580" name="n_3aveValue【児童館】&#10;有形固定資産減価償却率">
          <a:extLst>
            <a:ext uri="{FF2B5EF4-FFF2-40B4-BE49-F238E27FC236}">
              <a16:creationId xmlns:a16="http://schemas.microsoft.com/office/drawing/2014/main" id="{2B5FDC42-7BB2-47BB-952E-D51CA2E3FD36}"/>
            </a:ext>
          </a:extLst>
        </xdr:cNvPr>
        <xdr:cNvSpPr txBox="1"/>
      </xdr:nvSpPr>
      <xdr:spPr>
        <a:xfrm>
          <a:off x="12171054" y="13906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13988</xdr:rowOff>
    </xdr:from>
    <xdr:ext cx="405111" cy="259045"/>
    <xdr:sp macro="" textlink="">
      <xdr:nvSpPr>
        <xdr:cNvPr id="581" name="n_4aveValue【児童館】&#10;有形固定資産減価償却率">
          <a:extLst>
            <a:ext uri="{FF2B5EF4-FFF2-40B4-BE49-F238E27FC236}">
              <a16:creationId xmlns:a16="http://schemas.microsoft.com/office/drawing/2014/main" id="{1EAEF35B-0B89-44A2-8A8D-1AB5E63F5372}"/>
            </a:ext>
          </a:extLst>
        </xdr:cNvPr>
        <xdr:cNvSpPr txBox="1"/>
      </xdr:nvSpPr>
      <xdr:spPr>
        <a:xfrm>
          <a:off x="11354444" y="13905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143708</xdr:rowOff>
    </xdr:from>
    <xdr:ext cx="405111" cy="259045"/>
    <xdr:sp macro="" textlink="">
      <xdr:nvSpPr>
        <xdr:cNvPr id="582" name="n_1mainValue【児童館】&#10;有形固定資産減価償却率">
          <a:extLst>
            <a:ext uri="{FF2B5EF4-FFF2-40B4-BE49-F238E27FC236}">
              <a16:creationId xmlns:a16="http://schemas.microsoft.com/office/drawing/2014/main" id="{B6146037-310C-4873-9026-DC7890E7F6A0}"/>
            </a:ext>
          </a:extLst>
        </xdr:cNvPr>
        <xdr:cNvSpPr txBox="1"/>
      </xdr:nvSpPr>
      <xdr:spPr>
        <a:xfrm>
          <a:off x="13738234" y="1437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99621</xdr:rowOff>
    </xdr:from>
    <xdr:ext cx="405111" cy="259045"/>
    <xdr:sp macro="" textlink="">
      <xdr:nvSpPr>
        <xdr:cNvPr id="583" name="n_2mainValue【児童館】&#10;有形固定資産減価償却率">
          <a:extLst>
            <a:ext uri="{FF2B5EF4-FFF2-40B4-BE49-F238E27FC236}">
              <a16:creationId xmlns:a16="http://schemas.microsoft.com/office/drawing/2014/main" id="{574457C0-B0D4-43B2-AF5B-54EF3CC0DCCD}"/>
            </a:ext>
          </a:extLst>
        </xdr:cNvPr>
        <xdr:cNvSpPr txBox="1"/>
      </xdr:nvSpPr>
      <xdr:spPr>
        <a:xfrm>
          <a:off x="12957184" y="14326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86558</xdr:rowOff>
    </xdr:from>
    <xdr:ext cx="405111" cy="259045"/>
    <xdr:sp macro="" textlink="">
      <xdr:nvSpPr>
        <xdr:cNvPr id="584" name="n_3mainValue【児童館】&#10;有形固定資産減価償却率">
          <a:extLst>
            <a:ext uri="{FF2B5EF4-FFF2-40B4-BE49-F238E27FC236}">
              <a16:creationId xmlns:a16="http://schemas.microsoft.com/office/drawing/2014/main" id="{8162D348-7672-40FE-8F44-CF67E3EF4228}"/>
            </a:ext>
          </a:extLst>
        </xdr:cNvPr>
        <xdr:cNvSpPr txBox="1"/>
      </xdr:nvSpPr>
      <xdr:spPr>
        <a:xfrm>
          <a:off x="12171054" y="143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55534</xdr:rowOff>
    </xdr:from>
    <xdr:ext cx="405111" cy="259045"/>
    <xdr:sp macro="" textlink="">
      <xdr:nvSpPr>
        <xdr:cNvPr id="585" name="n_4mainValue【児童館】&#10;有形固定資産減価償却率">
          <a:extLst>
            <a:ext uri="{FF2B5EF4-FFF2-40B4-BE49-F238E27FC236}">
              <a16:creationId xmlns:a16="http://schemas.microsoft.com/office/drawing/2014/main" id="{92FBDFF9-2104-4350-B57D-620B60A7C2A2}"/>
            </a:ext>
          </a:extLst>
        </xdr:cNvPr>
        <xdr:cNvSpPr txBox="1"/>
      </xdr:nvSpPr>
      <xdr:spPr>
        <a:xfrm>
          <a:off x="11354444" y="14289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a:extLst>
            <a:ext uri="{FF2B5EF4-FFF2-40B4-BE49-F238E27FC236}">
              <a16:creationId xmlns:a16="http://schemas.microsoft.com/office/drawing/2014/main" id="{2A4F1E98-E849-4C69-AC99-BBA9465DEE73}"/>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a:extLst>
            <a:ext uri="{FF2B5EF4-FFF2-40B4-BE49-F238E27FC236}">
              <a16:creationId xmlns:a16="http://schemas.microsoft.com/office/drawing/2014/main" id="{C6C671C4-76E8-44BD-B242-7EECF42891B8}"/>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a:extLst>
            <a:ext uri="{FF2B5EF4-FFF2-40B4-BE49-F238E27FC236}">
              <a16:creationId xmlns:a16="http://schemas.microsoft.com/office/drawing/2014/main" id="{6CD041C0-EAC0-4228-903B-7D045F257FC9}"/>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a:extLst>
            <a:ext uri="{FF2B5EF4-FFF2-40B4-BE49-F238E27FC236}">
              <a16:creationId xmlns:a16="http://schemas.microsoft.com/office/drawing/2014/main" id="{2EC0D66C-23FF-4229-8931-455BC790C04E}"/>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a:extLst>
            <a:ext uri="{FF2B5EF4-FFF2-40B4-BE49-F238E27FC236}">
              <a16:creationId xmlns:a16="http://schemas.microsoft.com/office/drawing/2014/main" id="{30D9B606-8D1A-4D0F-8DD7-AF1C1F5EBEC6}"/>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a:extLst>
            <a:ext uri="{FF2B5EF4-FFF2-40B4-BE49-F238E27FC236}">
              <a16:creationId xmlns:a16="http://schemas.microsoft.com/office/drawing/2014/main" id="{1BC4F0B1-FA15-4949-9507-24CAB689CB2F}"/>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a:extLst>
            <a:ext uri="{FF2B5EF4-FFF2-40B4-BE49-F238E27FC236}">
              <a16:creationId xmlns:a16="http://schemas.microsoft.com/office/drawing/2014/main" id="{A2BAF740-F23A-4188-9750-A22A0459E0AF}"/>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a:extLst>
            <a:ext uri="{FF2B5EF4-FFF2-40B4-BE49-F238E27FC236}">
              <a16:creationId xmlns:a16="http://schemas.microsoft.com/office/drawing/2014/main" id="{6A25A8A1-B98C-498D-B12D-8211FD681805}"/>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a:extLst>
            <a:ext uri="{FF2B5EF4-FFF2-40B4-BE49-F238E27FC236}">
              <a16:creationId xmlns:a16="http://schemas.microsoft.com/office/drawing/2014/main" id="{8CC7E22B-946A-4A25-9ED5-20B976FCAF30}"/>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a:extLst>
            <a:ext uri="{FF2B5EF4-FFF2-40B4-BE49-F238E27FC236}">
              <a16:creationId xmlns:a16="http://schemas.microsoft.com/office/drawing/2014/main" id="{D548B65F-0079-4866-A4B5-4757112CB27F}"/>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6" name="直線コネクタ 595">
          <a:extLst>
            <a:ext uri="{FF2B5EF4-FFF2-40B4-BE49-F238E27FC236}">
              <a16:creationId xmlns:a16="http://schemas.microsoft.com/office/drawing/2014/main" id="{F93F5103-8D65-4877-B972-118B07C343DF}"/>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7" name="テキスト ボックス 596">
          <a:extLst>
            <a:ext uri="{FF2B5EF4-FFF2-40B4-BE49-F238E27FC236}">
              <a16:creationId xmlns:a16="http://schemas.microsoft.com/office/drawing/2014/main" id="{8EE9B51F-65E5-4C3D-9848-71E34DE15240}"/>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8" name="直線コネクタ 597">
          <a:extLst>
            <a:ext uri="{FF2B5EF4-FFF2-40B4-BE49-F238E27FC236}">
              <a16:creationId xmlns:a16="http://schemas.microsoft.com/office/drawing/2014/main" id="{50AAECAD-6E95-456C-8092-2B8D345CFA8E}"/>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9" name="テキスト ボックス 598">
          <a:extLst>
            <a:ext uri="{FF2B5EF4-FFF2-40B4-BE49-F238E27FC236}">
              <a16:creationId xmlns:a16="http://schemas.microsoft.com/office/drawing/2014/main" id="{E6D729B1-CC1F-49ED-A67D-863937BB5BD6}"/>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0" name="直線コネクタ 599">
          <a:extLst>
            <a:ext uri="{FF2B5EF4-FFF2-40B4-BE49-F238E27FC236}">
              <a16:creationId xmlns:a16="http://schemas.microsoft.com/office/drawing/2014/main" id="{7009B9F8-D7BC-47D2-8346-A48C42A7B3D0}"/>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1" name="テキスト ボックス 600">
          <a:extLst>
            <a:ext uri="{FF2B5EF4-FFF2-40B4-BE49-F238E27FC236}">
              <a16:creationId xmlns:a16="http://schemas.microsoft.com/office/drawing/2014/main" id="{D18DA0E2-943F-4CDE-AF7B-6E7B1ADEE89F}"/>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2" name="直線コネクタ 601">
          <a:extLst>
            <a:ext uri="{FF2B5EF4-FFF2-40B4-BE49-F238E27FC236}">
              <a16:creationId xmlns:a16="http://schemas.microsoft.com/office/drawing/2014/main" id="{517A7797-8922-4EDA-9C63-47B77540350D}"/>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3" name="テキスト ボックス 602">
          <a:extLst>
            <a:ext uri="{FF2B5EF4-FFF2-40B4-BE49-F238E27FC236}">
              <a16:creationId xmlns:a16="http://schemas.microsoft.com/office/drawing/2014/main" id="{8B66D5A7-6D77-45BB-A57D-D4E3D9D17327}"/>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4" name="直線コネクタ 603">
          <a:extLst>
            <a:ext uri="{FF2B5EF4-FFF2-40B4-BE49-F238E27FC236}">
              <a16:creationId xmlns:a16="http://schemas.microsoft.com/office/drawing/2014/main" id="{556DC0CF-464B-4E3C-A6BD-544F4C3880FA}"/>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5" name="テキスト ボックス 604">
          <a:extLst>
            <a:ext uri="{FF2B5EF4-FFF2-40B4-BE49-F238E27FC236}">
              <a16:creationId xmlns:a16="http://schemas.microsoft.com/office/drawing/2014/main" id="{636429B4-9D44-42C9-A03D-56F1A79825B4}"/>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a:extLst>
            <a:ext uri="{FF2B5EF4-FFF2-40B4-BE49-F238E27FC236}">
              <a16:creationId xmlns:a16="http://schemas.microsoft.com/office/drawing/2014/main" id="{624883BD-6016-4E48-8658-5E250DCABFE5}"/>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a:extLst>
            <a:ext uri="{FF2B5EF4-FFF2-40B4-BE49-F238E27FC236}">
              <a16:creationId xmlns:a16="http://schemas.microsoft.com/office/drawing/2014/main" id="{B5E5E144-5F60-4650-8650-0E9E2F72A65E}"/>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児童館】&#10;一人当たり面積グラフ枠">
          <a:extLst>
            <a:ext uri="{FF2B5EF4-FFF2-40B4-BE49-F238E27FC236}">
              <a16:creationId xmlns:a16="http://schemas.microsoft.com/office/drawing/2014/main" id="{914E6928-D5CB-41F7-BF59-733A39346A8F}"/>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609" name="直線コネクタ 608">
          <a:extLst>
            <a:ext uri="{FF2B5EF4-FFF2-40B4-BE49-F238E27FC236}">
              <a16:creationId xmlns:a16="http://schemas.microsoft.com/office/drawing/2014/main" id="{43D9236B-55E2-401C-83AE-FDEF46DF3425}"/>
            </a:ext>
          </a:extLst>
        </xdr:cNvPr>
        <xdr:cNvCxnSpPr/>
      </xdr:nvCxnSpPr>
      <xdr:spPr>
        <a:xfrm flipV="1">
          <a:off x="19947254" y="1338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10" name="【児童館】&#10;一人当たり面積最小値テキスト">
          <a:extLst>
            <a:ext uri="{FF2B5EF4-FFF2-40B4-BE49-F238E27FC236}">
              <a16:creationId xmlns:a16="http://schemas.microsoft.com/office/drawing/2014/main" id="{A2ABA55E-03FF-4C89-A787-20762DDBD3D0}"/>
            </a:ext>
          </a:extLst>
        </xdr:cNvPr>
        <xdr:cNvSpPr txBox="1"/>
      </xdr:nvSpPr>
      <xdr:spPr>
        <a:xfrm>
          <a:off x="19985990" y="1482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11" name="直線コネクタ 610">
          <a:extLst>
            <a:ext uri="{FF2B5EF4-FFF2-40B4-BE49-F238E27FC236}">
              <a16:creationId xmlns:a16="http://schemas.microsoft.com/office/drawing/2014/main" id="{75DED5F4-49C5-4B4F-B4D7-86629952F18A}"/>
            </a:ext>
          </a:extLst>
        </xdr:cNvPr>
        <xdr:cNvCxnSpPr/>
      </xdr:nvCxnSpPr>
      <xdr:spPr>
        <a:xfrm>
          <a:off x="19885660" y="1482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612" name="【児童館】&#10;一人当たり面積最大値テキスト">
          <a:extLst>
            <a:ext uri="{FF2B5EF4-FFF2-40B4-BE49-F238E27FC236}">
              <a16:creationId xmlns:a16="http://schemas.microsoft.com/office/drawing/2014/main" id="{122C04DF-18D4-41B0-AAF4-FF45494B1B08}"/>
            </a:ext>
          </a:extLst>
        </xdr:cNvPr>
        <xdr:cNvSpPr txBox="1"/>
      </xdr:nvSpPr>
      <xdr:spPr>
        <a:xfrm>
          <a:off x="19985990" y="1316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613" name="直線コネクタ 612">
          <a:extLst>
            <a:ext uri="{FF2B5EF4-FFF2-40B4-BE49-F238E27FC236}">
              <a16:creationId xmlns:a16="http://schemas.microsoft.com/office/drawing/2014/main" id="{15285202-76EF-403B-8B80-9D2F5494785D}"/>
            </a:ext>
          </a:extLst>
        </xdr:cNvPr>
        <xdr:cNvCxnSpPr/>
      </xdr:nvCxnSpPr>
      <xdr:spPr>
        <a:xfrm>
          <a:off x="19885660" y="13388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614" name="【児童館】&#10;一人当たり面積平均値テキスト">
          <a:extLst>
            <a:ext uri="{FF2B5EF4-FFF2-40B4-BE49-F238E27FC236}">
              <a16:creationId xmlns:a16="http://schemas.microsoft.com/office/drawing/2014/main" id="{7DBC40AE-8832-4A24-A7CE-5AC779A5C17E}"/>
            </a:ext>
          </a:extLst>
        </xdr:cNvPr>
        <xdr:cNvSpPr txBox="1"/>
      </xdr:nvSpPr>
      <xdr:spPr>
        <a:xfrm>
          <a:off x="19985990" y="14350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615" name="フローチャート: 判断 614">
          <a:extLst>
            <a:ext uri="{FF2B5EF4-FFF2-40B4-BE49-F238E27FC236}">
              <a16:creationId xmlns:a16="http://schemas.microsoft.com/office/drawing/2014/main" id="{83A499D5-99C3-427F-9055-6509865B9758}"/>
            </a:ext>
          </a:extLst>
        </xdr:cNvPr>
        <xdr:cNvSpPr/>
      </xdr:nvSpPr>
      <xdr:spPr>
        <a:xfrm>
          <a:off x="19904710" y="143662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6" name="フローチャート: 判断 615">
          <a:extLst>
            <a:ext uri="{FF2B5EF4-FFF2-40B4-BE49-F238E27FC236}">
              <a16:creationId xmlns:a16="http://schemas.microsoft.com/office/drawing/2014/main" id="{1D698B93-4D78-4383-8D35-CF0E1C91D6C9}"/>
            </a:ext>
          </a:extLst>
        </xdr:cNvPr>
        <xdr:cNvSpPr/>
      </xdr:nvSpPr>
      <xdr:spPr>
        <a:xfrm>
          <a:off x="19161760" y="143529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7" name="フローチャート: 判断 616">
          <a:extLst>
            <a:ext uri="{FF2B5EF4-FFF2-40B4-BE49-F238E27FC236}">
              <a16:creationId xmlns:a16="http://schemas.microsoft.com/office/drawing/2014/main" id="{86E529DA-2032-4DD0-942E-34A096BEE35A}"/>
            </a:ext>
          </a:extLst>
        </xdr:cNvPr>
        <xdr:cNvSpPr/>
      </xdr:nvSpPr>
      <xdr:spPr>
        <a:xfrm>
          <a:off x="18345150" y="143529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18" name="フローチャート: 判断 617">
          <a:extLst>
            <a:ext uri="{FF2B5EF4-FFF2-40B4-BE49-F238E27FC236}">
              <a16:creationId xmlns:a16="http://schemas.microsoft.com/office/drawing/2014/main" id="{2E724720-6FD9-492E-89C0-EC08584379E8}"/>
            </a:ext>
          </a:extLst>
        </xdr:cNvPr>
        <xdr:cNvSpPr/>
      </xdr:nvSpPr>
      <xdr:spPr>
        <a:xfrm>
          <a:off x="17547590" y="143529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619" name="フローチャート: 判断 618">
          <a:extLst>
            <a:ext uri="{FF2B5EF4-FFF2-40B4-BE49-F238E27FC236}">
              <a16:creationId xmlns:a16="http://schemas.microsoft.com/office/drawing/2014/main" id="{BC5120F5-6B3B-4434-9D6C-FE34C1A47BA4}"/>
            </a:ext>
          </a:extLst>
        </xdr:cNvPr>
        <xdr:cNvSpPr/>
      </xdr:nvSpPr>
      <xdr:spPr>
        <a:xfrm>
          <a:off x="16761460" y="1432814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48EB5E5B-D000-4006-935A-3D1D9C965FD7}"/>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654223CB-AEC4-4524-912D-C0D8F5EDEC48}"/>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283C19CF-D2A1-452F-BE67-0E25D575FD76}"/>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F0755317-6624-4AA6-A1FC-743375CE860D}"/>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BC49AD75-98AD-4FD5-9429-F5579DE64F5B}"/>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625" name="楕円 624">
          <a:extLst>
            <a:ext uri="{FF2B5EF4-FFF2-40B4-BE49-F238E27FC236}">
              <a16:creationId xmlns:a16="http://schemas.microsoft.com/office/drawing/2014/main" id="{BB6C4048-A9C2-47F3-A1F0-EAD0FCB16F98}"/>
            </a:ext>
          </a:extLst>
        </xdr:cNvPr>
        <xdr:cNvSpPr/>
      </xdr:nvSpPr>
      <xdr:spPr>
        <a:xfrm>
          <a:off x="19904710" y="142900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86377</xdr:rowOff>
    </xdr:from>
    <xdr:ext cx="469744" cy="259045"/>
    <xdr:sp macro="" textlink="">
      <xdr:nvSpPr>
        <xdr:cNvPr id="626" name="【児童館】&#10;一人当たり面積該当値テキスト">
          <a:extLst>
            <a:ext uri="{FF2B5EF4-FFF2-40B4-BE49-F238E27FC236}">
              <a16:creationId xmlns:a16="http://schemas.microsoft.com/office/drawing/2014/main" id="{8ADAB67D-AABB-45F5-BA40-3DB711848893}"/>
            </a:ext>
          </a:extLst>
        </xdr:cNvPr>
        <xdr:cNvSpPr txBox="1"/>
      </xdr:nvSpPr>
      <xdr:spPr>
        <a:xfrm>
          <a:off x="19985990" y="1414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63500</xdr:rowOff>
    </xdr:from>
    <xdr:to>
      <xdr:col>112</xdr:col>
      <xdr:colOff>38100</xdr:colOff>
      <xdr:row>83</xdr:row>
      <xdr:rowOff>165100</xdr:rowOff>
    </xdr:to>
    <xdr:sp macro="" textlink="">
      <xdr:nvSpPr>
        <xdr:cNvPr id="627" name="楕円 626">
          <a:extLst>
            <a:ext uri="{FF2B5EF4-FFF2-40B4-BE49-F238E27FC236}">
              <a16:creationId xmlns:a16="http://schemas.microsoft.com/office/drawing/2014/main" id="{88EBCB4C-FBFA-4778-A0DC-386CF676CBBE}"/>
            </a:ext>
          </a:extLst>
        </xdr:cNvPr>
        <xdr:cNvSpPr/>
      </xdr:nvSpPr>
      <xdr:spPr>
        <a:xfrm>
          <a:off x="19161760" y="1429004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114300</xdr:rowOff>
    </xdr:from>
    <xdr:to>
      <xdr:col>116</xdr:col>
      <xdr:colOff>63500</xdr:colOff>
      <xdr:row>83</xdr:row>
      <xdr:rowOff>114300</xdr:rowOff>
    </xdr:to>
    <xdr:cxnSp macro="">
      <xdr:nvCxnSpPr>
        <xdr:cNvPr id="628" name="直線コネクタ 627">
          <a:extLst>
            <a:ext uri="{FF2B5EF4-FFF2-40B4-BE49-F238E27FC236}">
              <a16:creationId xmlns:a16="http://schemas.microsoft.com/office/drawing/2014/main" id="{76DF9787-A24D-4EEC-A09A-6FBD58E85455}"/>
            </a:ext>
          </a:extLst>
        </xdr:cNvPr>
        <xdr:cNvCxnSpPr/>
      </xdr:nvCxnSpPr>
      <xdr:spPr>
        <a:xfrm>
          <a:off x="19204940" y="143446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63500</xdr:rowOff>
    </xdr:from>
    <xdr:to>
      <xdr:col>107</xdr:col>
      <xdr:colOff>101600</xdr:colOff>
      <xdr:row>83</xdr:row>
      <xdr:rowOff>165100</xdr:rowOff>
    </xdr:to>
    <xdr:sp macro="" textlink="">
      <xdr:nvSpPr>
        <xdr:cNvPr id="629" name="楕円 628">
          <a:extLst>
            <a:ext uri="{FF2B5EF4-FFF2-40B4-BE49-F238E27FC236}">
              <a16:creationId xmlns:a16="http://schemas.microsoft.com/office/drawing/2014/main" id="{3229E030-8BE1-4BC7-A627-E4CEBAB98C4C}"/>
            </a:ext>
          </a:extLst>
        </xdr:cNvPr>
        <xdr:cNvSpPr/>
      </xdr:nvSpPr>
      <xdr:spPr>
        <a:xfrm>
          <a:off x="18345150" y="142900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114300</xdr:rowOff>
    </xdr:from>
    <xdr:to>
      <xdr:col>111</xdr:col>
      <xdr:colOff>177800</xdr:colOff>
      <xdr:row>83</xdr:row>
      <xdr:rowOff>114300</xdr:rowOff>
    </xdr:to>
    <xdr:cxnSp macro="">
      <xdr:nvCxnSpPr>
        <xdr:cNvPr id="630" name="直線コネクタ 629">
          <a:extLst>
            <a:ext uri="{FF2B5EF4-FFF2-40B4-BE49-F238E27FC236}">
              <a16:creationId xmlns:a16="http://schemas.microsoft.com/office/drawing/2014/main" id="{177ADF7C-BC9B-4EB1-AAFE-86B22785F3F1}"/>
            </a:ext>
          </a:extLst>
        </xdr:cNvPr>
        <xdr:cNvCxnSpPr/>
      </xdr:nvCxnSpPr>
      <xdr:spPr>
        <a:xfrm>
          <a:off x="18399760" y="1434465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631" name="楕円 630">
          <a:extLst>
            <a:ext uri="{FF2B5EF4-FFF2-40B4-BE49-F238E27FC236}">
              <a16:creationId xmlns:a16="http://schemas.microsoft.com/office/drawing/2014/main" id="{D1200CD5-205E-4708-8C93-3BCA45F595FA}"/>
            </a:ext>
          </a:extLst>
        </xdr:cNvPr>
        <xdr:cNvSpPr/>
      </xdr:nvSpPr>
      <xdr:spPr>
        <a:xfrm>
          <a:off x="17547590" y="1429004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114300</xdr:rowOff>
    </xdr:from>
    <xdr:to>
      <xdr:col>107</xdr:col>
      <xdr:colOff>50800</xdr:colOff>
      <xdr:row>83</xdr:row>
      <xdr:rowOff>114300</xdr:rowOff>
    </xdr:to>
    <xdr:cxnSp macro="">
      <xdr:nvCxnSpPr>
        <xdr:cNvPr id="632" name="直線コネクタ 631">
          <a:extLst>
            <a:ext uri="{FF2B5EF4-FFF2-40B4-BE49-F238E27FC236}">
              <a16:creationId xmlns:a16="http://schemas.microsoft.com/office/drawing/2014/main" id="{5521CCE5-816A-4F0C-B0A3-15FD3656A6ED}"/>
            </a:ext>
          </a:extLst>
        </xdr:cNvPr>
        <xdr:cNvCxnSpPr/>
      </xdr:nvCxnSpPr>
      <xdr:spPr>
        <a:xfrm>
          <a:off x="17602200" y="1434465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63500</xdr:rowOff>
    </xdr:from>
    <xdr:to>
      <xdr:col>98</xdr:col>
      <xdr:colOff>38100</xdr:colOff>
      <xdr:row>83</xdr:row>
      <xdr:rowOff>165100</xdr:rowOff>
    </xdr:to>
    <xdr:sp macro="" textlink="">
      <xdr:nvSpPr>
        <xdr:cNvPr id="633" name="楕円 632">
          <a:extLst>
            <a:ext uri="{FF2B5EF4-FFF2-40B4-BE49-F238E27FC236}">
              <a16:creationId xmlns:a16="http://schemas.microsoft.com/office/drawing/2014/main" id="{EF762A2B-39E0-4A6D-9B1F-5E1DC40F3A76}"/>
            </a:ext>
          </a:extLst>
        </xdr:cNvPr>
        <xdr:cNvSpPr/>
      </xdr:nvSpPr>
      <xdr:spPr>
        <a:xfrm>
          <a:off x="16761460" y="1429004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114300</xdr:rowOff>
    </xdr:from>
    <xdr:to>
      <xdr:col>102</xdr:col>
      <xdr:colOff>114300</xdr:colOff>
      <xdr:row>83</xdr:row>
      <xdr:rowOff>114300</xdr:rowOff>
    </xdr:to>
    <xdr:cxnSp macro="">
      <xdr:nvCxnSpPr>
        <xdr:cNvPr id="634" name="直線コネクタ 633">
          <a:extLst>
            <a:ext uri="{FF2B5EF4-FFF2-40B4-BE49-F238E27FC236}">
              <a16:creationId xmlns:a16="http://schemas.microsoft.com/office/drawing/2014/main" id="{DEF85D88-2283-45EB-A54C-14173AAB4488}"/>
            </a:ext>
          </a:extLst>
        </xdr:cNvPr>
        <xdr:cNvCxnSpPr/>
      </xdr:nvCxnSpPr>
      <xdr:spPr>
        <a:xfrm>
          <a:off x="16804640" y="1434465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35" name="n_1aveValue【児童館】&#10;一人当たり面積">
          <a:extLst>
            <a:ext uri="{FF2B5EF4-FFF2-40B4-BE49-F238E27FC236}">
              <a16:creationId xmlns:a16="http://schemas.microsoft.com/office/drawing/2014/main" id="{AF6087A0-65DF-42CC-80BC-C70C023E5385}"/>
            </a:ext>
          </a:extLst>
        </xdr:cNvPr>
        <xdr:cNvSpPr txBox="1"/>
      </xdr:nvSpPr>
      <xdr:spPr>
        <a:xfrm>
          <a:off x="18982132" y="1444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36" name="n_2aveValue【児童館】&#10;一人当たり面積">
          <a:extLst>
            <a:ext uri="{FF2B5EF4-FFF2-40B4-BE49-F238E27FC236}">
              <a16:creationId xmlns:a16="http://schemas.microsoft.com/office/drawing/2014/main" id="{B256FBAD-826C-4976-833B-5DD5850DB1C4}"/>
            </a:ext>
          </a:extLst>
        </xdr:cNvPr>
        <xdr:cNvSpPr txBox="1"/>
      </xdr:nvSpPr>
      <xdr:spPr>
        <a:xfrm>
          <a:off x="18182032" y="1444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637" name="n_3aveValue【児童館】&#10;一人当たり面積">
          <a:extLst>
            <a:ext uri="{FF2B5EF4-FFF2-40B4-BE49-F238E27FC236}">
              <a16:creationId xmlns:a16="http://schemas.microsoft.com/office/drawing/2014/main" id="{5D270342-5F74-455E-B300-BED0AF1D6B25}"/>
            </a:ext>
          </a:extLst>
        </xdr:cNvPr>
        <xdr:cNvSpPr txBox="1"/>
      </xdr:nvSpPr>
      <xdr:spPr>
        <a:xfrm>
          <a:off x="17384472" y="1444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638" name="n_4aveValue【児童館】&#10;一人当たり面積">
          <a:extLst>
            <a:ext uri="{FF2B5EF4-FFF2-40B4-BE49-F238E27FC236}">
              <a16:creationId xmlns:a16="http://schemas.microsoft.com/office/drawing/2014/main" id="{62D292CB-6879-49E5-88B4-81A981BFBC75}"/>
            </a:ext>
          </a:extLst>
        </xdr:cNvPr>
        <xdr:cNvSpPr txBox="1"/>
      </xdr:nvSpPr>
      <xdr:spPr>
        <a:xfrm>
          <a:off x="1658881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10177</xdr:rowOff>
    </xdr:from>
    <xdr:ext cx="469744" cy="259045"/>
    <xdr:sp macro="" textlink="">
      <xdr:nvSpPr>
        <xdr:cNvPr id="639" name="n_1mainValue【児童館】&#10;一人当たり面積">
          <a:extLst>
            <a:ext uri="{FF2B5EF4-FFF2-40B4-BE49-F238E27FC236}">
              <a16:creationId xmlns:a16="http://schemas.microsoft.com/office/drawing/2014/main" id="{1CF84BF2-53B2-44AB-B80E-8671848AC794}"/>
            </a:ext>
          </a:extLst>
        </xdr:cNvPr>
        <xdr:cNvSpPr txBox="1"/>
      </xdr:nvSpPr>
      <xdr:spPr>
        <a:xfrm>
          <a:off x="18982132" y="1407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640" name="n_2mainValue【児童館】&#10;一人当たり面積">
          <a:extLst>
            <a:ext uri="{FF2B5EF4-FFF2-40B4-BE49-F238E27FC236}">
              <a16:creationId xmlns:a16="http://schemas.microsoft.com/office/drawing/2014/main" id="{50902393-B2B5-4777-B5E7-C17934B64E10}"/>
            </a:ext>
          </a:extLst>
        </xdr:cNvPr>
        <xdr:cNvSpPr txBox="1"/>
      </xdr:nvSpPr>
      <xdr:spPr>
        <a:xfrm>
          <a:off x="18182032" y="1407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641" name="n_3mainValue【児童館】&#10;一人当たり面積">
          <a:extLst>
            <a:ext uri="{FF2B5EF4-FFF2-40B4-BE49-F238E27FC236}">
              <a16:creationId xmlns:a16="http://schemas.microsoft.com/office/drawing/2014/main" id="{61234A34-5E90-484B-A9E5-747809D4D496}"/>
            </a:ext>
          </a:extLst>
        </xdr:cNvPr>
        <xdr:cNvSpPr txBox="1"/>
      </xdr:nvSpPr>
      <xdr:spPr>
        <a:xfrm>
          <a:off x="17384472" y="1407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642" name="n_4mainValue【児童館】&#10;一人当たり面積">
          <a:extLst>
            <a:ext uri="{FF2B5EF4-FFF2-40B4-BE49-F238E27FC236}">
              <a16:creationId xmlns:a16="http://schemas.microsoft.com/office/drawing/2014/main" id="{8DD48B9D-CCD4-4C45-ABC2-D0BEA65F3F1F}"/>
            </a:ext>
          </a:extLst>
        </xdr:cNvPr>
        <xdr:cNvSpPr txBox="1"/>
      </xdr:nvSpPr>
      <xdr:spPr>
        <a:xfrm>
          <a:off x="16588817" y="1407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5EE10CF7-06AA-4D9D-AA08-FA510F3B8AF0}"/>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9D79BAA9-C9DB-4617-9DD2-2D4018F70D45}"/>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2A834B70-4D31-44F7-AD9C-64790259F17B}"/>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0AEAE6AE-0674-4867-B330-ED475892A911}"/>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08149135-4820-49A4-82B4-ECE36CEAFE57}"/>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F104567B-27C6-49DC-A7CF-8CA994955921}"/>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DA09652E-805E-40E4-A2AE-230EA8EBE05D}"/>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C31C848A-BCC6-482D-9BDC-EA3CDF3C3545}"/>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3306E935-569D-4DA0-BDDA-66D698ACBE52}"/>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7B6AD4C3-B3F5-4C07-9A67-CD6A2E06A6D3}"/>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id="{04271051-DBEE-4245-B703-D5A6748FE43A}"/>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4" name="直線コネクタ 653">
          <a:extLst>
            <a:ext uri="{FF2B5EF4-FFF2-40B4-BE49-F238E27FC236}">
              <a16:creationId xmlns:a16="http://schemas.microsoft.com/office/drawing/2014/main" id="{15931ACF-2CF7-49EE-AE38-DB14E43166C8}"/>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5" name="テキスト ボックス 654">
          <a:extLst>
            <a:ext uri="{FF2B5EF4-FFF2-40B4-BE49-F238E27FC236}">
              <a16:creationId xmlns:a16="http://schemas.microsoft.com/office/drawing/2014/main" id="{DE68AF22-59C3-4ED5-9997-7893F7D593C8}"/>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6" name="直線コネクタ 655">
          <a:extLst>
            <a:ext uri="{FF2B5EF4-FFF2-40B4-BE49-F238E27FC236}">
              <a16:creationId xmlns:a16="http://schemas.microsoft.com/office/drawing/2014/main" id="{40C22D3F-C3A6-48E5-89E9-1479B475A423}"/>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7" name="テキスト ボックス 656">
          <a:extLst>
            <a:ext uri="{FF2B5EF4-FFF2-40B4-BE49-F238E27FC236}">
              <a16:creationId xmlns:a16="http://schemas.microsoft.com/office/drawing/2014/main" id="{A6F93930-C2A6-4770-B154-1A7C64B314E9}"/>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a:extLst>
            <a:ext uri="{FF2B5EF4-FFF2-40B4-BE49-F238E27FC236}">
              <a16:creationId xmlns:a16="http://schemas.microsoft.com/office/drawing/2014/main" id="{D5F46257-9349-4307-9457-AA11955519C0}"/>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9" name="テキスト ボックス 658">
          <a:extLst>
            <a:ext uri="{FF2B5EF4-FFF2-40B4-BE49-F238E27FC236}">
              <a16:creationId xmlns:a16="http://schemas.microsoft.com/office/drawing/2014/main" id="{71DFB9C2-D5EA-4516-922D-736BDD5CEDDD}"/>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0" name="直線コネクタ 659">
          <a:extLst>
            <a:ext uri="{FF2B5EF4-FFF2-40B4-BE49-F238E27FC236}">
              <a16:creationId xmlns:a16="http://schemas.microsoft.com/office/drawing/2014/main" id="{B435E194-FBED-4E95-AE82-95A8376C230C}"/>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1" name="テキスト ボックス 660">
          <a:extLst>
            <a:ext uri="{FF2B5EF4-FFF2-40B4-BE49-F238E27FC236}">
              <a16:creationId xmlns:a16="http://schemas.microsoft.com/office/drawing/2014/main" id="{1E78A36A-38BA-4A9C-9CD1-0BB01D08938C}"/>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2" name="直線コネクタ 661">
          <a:extLst>
            <a:ext uri="{FF2B5EF4-FFF2-40B4-BE49-F238E27FC236}">
              <a16:creationId xmlns:a16="http://schemas.microsoft.com/office/drawing/2014/main" id="{FFAD1629-D3F1-41C3-8017-0DF20905CA41}"/>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3" name="テキスト ボックス 662">
          <a:extLst>
            <a:ext uri="{FF2B5EF4-FFF2-40B4-BE49-F238E27FC236}">
              <a16:creationId xmlns:a16="http://schemas.microsoft.com/office/drawing/2014/main" id="{3725F27B-957E-462A-839A-C9FE4E504EFE}"/>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id="{6BFC7AFB-5657-40DC-81EE-7021540B4251}"/>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5" name="テキスト ボックス 664">
          <a:extLst>
            <a:ext uri="{FF2B5EF4-FFF2-40B4-BE49-F238E27FC236}">
              <a16:creationId xmlns:a16="http://schemas.microsoft.com/office/drawing/2014/main" id="{028B7227-978F-45A8-939E-723794D8A14D}"/>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191D1F13-E319-4684-ACDC-436C743AF271}"/>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667" name="直線コネクタ 666">
          <a:extLst>
            <a:ext uri="{FF2B5EF4-FFF2-40B4-BE49-F238E27FC236}">
              <a16:creationId xmlns:a16="http://schemas.microsoft.com/office/drawing/2014/main" id="{AF920144-41D6-46B1-A0A1-1A99378079DA}"/>
            </a:ext>
          </a:extLst>
        </xdr:cNvPr>
        <xdr:cNvCxnSpPr/>
      </xdr:nvCxnSpPr>
      <xdr:spPr>
        <a:xfrm flipV="1">
          <a:off x="14703424" y="17131666"/>
          <a:ext cx="0" cy="153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8" name="【公民館】&#10;有形固定資産減価償却率最小値テキスト">
          <a:extLst>
            <a:ext uri="{FF2B5EF4-FFF2-40B4-BE49-F238E27FC236}">
              <a16:creationId xmlns:a16="http://schemas.microsoft.com/office/drawing/2014/main" id="{8F249275-374E-414D-A1F1-F735CE646AAD}"/>
            </a:ext>
          </a:extLst>
        </xdr:cNvPr>
        <xdr:cNvSpPr txBox="1"/>
      </xdr:nvSpPr>
      <xdr:spPr>
        <a:xfrm>
          <a:off x="14742160"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9" name="直線コネクタ 668">
          <a:extLst>
            <a:ext uri="{FF2B5EF4-FFF2-40B4-BE49-F238E27FC236}">
              <a16:creationId xmlns:a16="http://schemas.microsoft.com/office/drawing/2014/main" id="{F16CBC56-B3A0-468D-B415-B16C97494C23}"/>
            </a:ext>
          </a:extLst>
        </xdr:cNvPr>
        <xdr:cNvCxnSpPr/>
      </xdr:nvCxnSpPr>
      <xdr:spPr>
        <a:xfrm>
          <a:off x="14611350" y="1866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670" name="【公民館】&#10;有形固定資産減価償却率最大値テキスト">
          <a:extLst>
            <a:ext uri="{FF2B5EF4-FFF2-40B4-BE49-F238E27FC236}">
              <a16:creationId xmlns:a16="http://schemas.microsoft.com/office/drawing/2014/main" id="{2D91DF14-47C3-4D70-AB34-2F53978E5FC1}"/>
            </a:ext>
          </a:extLst>
        </xdr:cNvPr>
        <xdr:cNvSpPr txBox="1"/>
      </xdr:nvSpPr>
      <xdr:spPr>
        <a:xfrm>
          <a:off x="14742160" y="16903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671" name="直線コネクタ 670">
          <a:extLst>
            <a:ext uri="{FF2B5EF4-FFF2-40B4-BE49-F238E27FC236}">
              <a16:creationId xmlns:a16="http://schemas.microsoft.com/office/drawing/2014/main" id="{C19ACF50-48C7-486F-AF5E-C5F8537D6FB9}"/>
            </a:ext>
          </a:extLst>
        </xdr:cNvPr>
        <xdr:cNvCxnSpPr/>
      </xdr:nvCxnSpPr>
      <xdr:spPr>
        <a:xfrm>
          <a:off x="14611350" y="171316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13352</xdr:rowOff>
    </xdr:from>
    <xdr:ext cx="405111" cy="259045"/>
    <xdr:sp macro="" textlink="">
      <xdr:nvSpPr>
        <xdr:cNvPr id="672" name="【公民館】&#10;有形固定資産減価償却率平均値テキスト">
          <a:extLst>
            <a:ext uri="{FF2B5EF4-FFF2-40B4-BE49-F238E27FC236}">
              <a16:creationId xmlns:a16="http://schemas.microsoft.com/office/drawing/2014/main" id="{34A3AE4C-0670-4A01-9404-E645D5A6A5E5}"/>
            </a:ext>
          </a:extLst>
        </xdr:cNvPr>
        <xdr:cNvSpPr txBox="1"/>
      </xdr:nvSpPr>
      <xdr:spPr>
        <a:xfrm>
          <a:off x="14742160" y="1784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673" name="フローチャート: 判断 672">
          <a:extLst>
            <a:ext uri="{FF2B5EF4-FFF2-40B4-BE49-F238E27FC236}">
              <a16:creationId xmlns:a16="http://schemas.microsoft.com/office/drawing/2014/main" id="{2015B6FD-9CD5-4C8D-83B4-6F1D0E30565B}"/>
            </a:ext>
          </a:extLst>
        </xdr:cNvPr>
        <xdr:cNvSpPr/>
      </xdr:nvSpPr>
      <xdr:spPr>
        <a:xfrm>
          <a:off x="14649450" y="1786572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674" name="フローチャート: 判断 673">
          <a:extLst>
            <a:ext uri="{FF2B5EF4-FFF2-40B4-BE49-F238E27FC236}">
              <a16:creationId xmlns:a16="http://schemas.microsoft.com/office/drawing/2014/main" id="{22CE2FB0-AA48-4154-8007-D57BC31C4E45}"/>
            </a:ext>
          </a:extLst>
        </xdr:cNvPr>
        <xdr:cNvSpPr/>
      </xdr:nvSpPr>
      <xdr:spPr>
        <a:xfrm>
          <a:off x="13887450" y="178790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675" name="フローチャート: 判断 674">
          <a:extLst>
            <a:ext uri="{FF2B5EF4-FFF2-40B4-BE49-F238E27FC236}">
              <a16:creationId xmlns:a16="http://schemas.microsoft.com/office/drawing/2014/main" id="{71B013EA-BD36-49BF-BB5A-871D360AA6F4}"/>
            </a:ext>
          </a:extLst>
        </xdr:cNvPr>
        <xdr:cNvSpPr/>
      </xdr:nvSpPr>
      <xdr:spPr>
        <a:xfrm>
          <a:off x="13089890" y="1781428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676" name="フローチャート: 判断 675">
          <a:extLst>
            <a:ext uri="{FF2B5EF4-FFF2-40B4-BE49-F238E27FC236}">
              <a16:creationId xmlns:a16="http://schemas.microsoft.com/office/drawing/2014/main" id="{A1EE6C17-71B2-41C6-B926-9534ECBE6FF5}"/>
            </a:ext>
          </a:extLst>
        </xdr:cNvPr>
        <xdr:cNvSpPr/>
      </xdr:nvSpPr>
      <xdr:spPr>
        <a:xfrm>
          <a:off x="12303760" y="1779333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77" name="フローチャート: 判断 676">
          <a:extLst>
            <a:ext uri="{FF2B5EF4-FFF2-40B4-BE49-F238E27FC236}">
              <a16:creationId xmlns:a16="http://schemas.microsoft.com/office/drawing/2014/main" id="{729E360A-0B81-41C5-A4EF-E0FC2F3714F7}"/>
            </a:ext>
          </a:extLst>
        </xdr:cNvPr>
        <xdr:cNvSpPr/>
      </xdr:nvSpPr>
      <xdr:spPr>
        <a:xfrm>
          <a:off x="11487150" y="1783333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77A72A18-7ECB-46F2-826A-FBBF8F6C095E}"/>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5D94EA8-ED79-41F5-8DF6-5DB9C3D1AD49}"/>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276076DC-0A8F-4392-AE5A-03A1E1E1DF81}"/>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E2C6B828-BC7E-49CC-A836-7B62A79811D3}"/>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CAEC3ABB-6216-4F9D-9DC8-C5E85607A112}"/>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57786</xdr:rowOff>
    </xdr:from>
    <xdr:to>
      <xdr:col>85</xdr:col>
      <xdr:colOff>177800</xdr:colOff>
      <xdr:row>102</xdr:row>
      <xdr:rowOff>159386</xdr:rowOff>
    </xdr:to>
    <xdr:sp macro="" textlink="">
      <xdr:nvSpPr>
        <xdr:cNvPr id="683" name="楕円 682">
          <a:extLst>
            <a:ext uri="{FF2B5EF4-FFF2-40B4-BE49-F238E27FC236}">
              <a16:creationId xmlns:a16="http://schemas.microsoft.com/office/drawing/2014/main" id="{059B767E-DC0B-4C6F-9A52-71C710686ADC}"/>
            </a:ext>
          </a:extLst>
        </xdr:cNvPr>
        <xdr:cNvSpPr/>
      </xdr:nvSpPr>
      <xdr:spPr>
        <a:xfrm>
          <a:off x="14649450" y="1754187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80663</xdr:rowOff>
    </xdr:from>
    <xdr:ext cx="405111" cy="259045"/>
    <xdr:sp macro="" textlink="">
      <xdr:nvSpPr>
        <xdr:cNvPr id="684" name="【公民館】&#10;有形固定資産減価償却率該当値テキスト">
          <a:extLst>
            <a:ext uri="{FF2B5EF4-FFF2-40B4-BE49-F238E27FC236}">
              <a16:creationId xmlns:a16="http://schemas.microsoft.com/office/drawing/2014/main" id="{674D68BE-7D9F-4E52-89C0-D15304FD4C1F}"/>
            </a:ext>
          </a:extLst>
        </xdr:cNvPr>
        <xdr:cNvSpPr txBox="1"/>
      </xdr:nvSpPr>
      <xdr:spPr>
        <a:xfrm>
          <a:off x="14742160" y="17399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17780</xdr:rowOff>
    </xdr:from>
    <xdr:to>
      <xdr:col>81</xdr:col>
      <xdr:colOff>101600</xdr:colOff>
      <xdr:row>102</xdr:row>
      <xdr:rowOff>119380</xdr:rowOff>
    </xdr:to>
    <xdr:sp macro="" textlink="">
      <xdr:nvSpPr>
        <xdr:cNvPr id="685" name="楕円 684">
          <a:extLst>
            <a:ext uri="{FF2B5EF4-FFF2-40B4-BE49-F238E27FC236}">
              <a16:creationId xmlns:a16="http://schemas.microsoft.com/office/drawing/2014/main" id="{B2F5BF39-4227-45E7-8942-A951E2503E15}"/>
            </a:ext>
          </a:extLst>
        </xdr:cNvPr>
        <xdr:cNvSpPr/>
      </xdr:nvSpPr>
      <xdr:spPr>
        <a:xfrm>
          <a:off x="13887450" y="1750949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68580</xdr:rowOff>
    </xdr:from>
    <xdr:to>
      <xdr:col>85</xdr:col>
      <xdr:colOff>127000</xdr:colOff>
      <xdr:row>102</xdr:row>
      <xdr:rowOff>108586</xdr:rowOff>
    </xdr:to>
    <xdr:cxnSp macro="">
      <xdr:nvCxnSpPr>
        <xdr:cNvPr id="686" name="直線コネクタ 685">
          <a:extLst>
            <a:ext uri="{FF2B5EF4-FFF2-40B4-BE49-F238E27FC236}">
              <a16:creationId xmlns:a16="http://schemas.microsoft.com/office/drawing/2014/main" id="{CD685F59-9688-4C03-9C9E-2A26F9D0723F}"/>
            </a:ext>
          </a:extLst>
        </xdr:cNvPr>
        <xdr:cNvCxnSpPr/>
      </xdr:nvCxnSpPr>
      <xdr:spPr>
        <a:xfrm>
          <a:off x="13942060" y="17554575"/>
          <a:ext cx="762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135889</xdr:rowOff>
    </xdr:from>
    <xdr:to>
      <xdr:col>76</xdr:col>
      <xdr:colOff>165100</xdr:colOff>
      <xdr:row>102</xdr:row>
      <xdr:rowOff>66039</xdr:rowOff>
    </xdr:to>
    <xdr:sp macro="" textlink="">
      <xdr:nvSpPr>
        <xdr:cNvPr id="687" name="楕円 686">
          <a:extLst>
            <a:ext uri="{FF2B5EF4-FFF2-40B4-BE49-F238E27FC236}">
              <a16:creationId xmlns:a16="http://schemas.microsoft.com/office/drawing/2014/main" id="{3E281D60-B742-4EB7-88EA-083C259A7C65}"/>
            </a:ext>
          </a:extLst>
        </xdr:cNvPr>
        <xdr:cNvSpPr/>
      </xdr:nvSpPr>
      <xdr:spPr>
        <a:xfrm>
          <a:off x="13089890" y="1744852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15239</xdr:rowOff>
    </xdr:from>
    <xdr:to>
      <xdr:col>81</xdr:col>
      <xdr:colOff>50800</xdr:colOff>
      <xdr:row>102</xdr:row>
      <xdr:rowOff>68580</xdr:rowOff>
    </xdr:to>
    <xdr:cxnSp macro="">
      <xdr:nvCxnSpPr>
        <xdr:cNvPr id="688" name="直線コネクタ 687">
          <a:extLst>
            <a:ext uri="{FF2B5EF4-FFF2-40B4-BE49-F238E27FC236}">
              <a16:creationId xmlns:a16="http://schemas.microsoft.com/office/drawing/2014/main" id="{E1CC4777-B015-4BBC-97AE-B07307E56792}"/>
            </a:ext>
          </a:extLst>
        </xdr:cNvPr>
        <xdr:cNvCxnSpPr/>
      </xdr:nvCxnSpPr>
      <xdr:spPr>
        <a:xfrm>
          <a:off x="13144500" y="17506949"/>
          <a:ext cx="797560" cy="4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116839</xdr:rowOff>
    </xdr:from>
    <xdr:to>
      <xdr:col>72</xdr:col>
      <xdr:colOff>38100</xdr:colOff>
      <xdr:row>104</xdr:row>
      <xdr:rowOff>46989</xdr:rowOff>
    </xdr:to>
    <xdr:sp macro="" textlink="">
      <xdr:nvSpPr>
        <xdr:cNvPr id="689" name="楕円 688">
          <a:extLst>
            <a:ext uri="{FF2B5EF4-FFF2-40B4-BE49-F238E27FC236}">
              <a16:creationId xmlns:a16="http://schemas.microsoft.com/office/drawing/2014/main" id="{7C6FE4FA-D7F7-4516-A00D-CE0EF7E8161A}"/>
            </a:ext>
          </a:extLst>
        </xdr:cNvPr>
        <xdr:cNvSpPr/>
      </xdr:nvSpPr>
      <xdr:spPr>
        <a:xfrm>
          <a:off x="12303760" y="1777618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15239</xdr:rowOff>
    </xdr:from>
    <xdr:to>
      <xdr:col>76</xdr:col>
      <xdr:colOff>114300</xdr:colOff>
      <xdr:row>103</xdr:row>
      <xdr:rowOff>167639</xdr:rowOff>
    </xdr:to>
    <xdr:cxnSp macro="">
      <xdr:nvCxnSpPr>
        <xdr:cNvPr id="690" name="直線コネクタ 689">
          <a:extLst>
            <a:ext uri="{FF2B5EF4-FFF2-40B4-BE49-F238E27FC236}">
              <a16:creationId xmlns:a16="http://schemas.microsoft.com/office/drawing/2014/main" id="{416D8FF0-8946-4D2C-9CBC-D58531EDA46F}"/>
            </a:ext>
          </a:extLst>
        </xdr:cNvPr>
        <xdr:cNvCxnSpPr/>
      </xdr:nvCxnSpPr>
      <xdr:spPr>
        <a:xfrm flipV="1">
          <a:off x="12346940" y="17506949"/>
          <a:ext cx="79756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84455</xdr:rowOff>
    </xdr:from>
    <xdr:to>
      <xdr:col>67</xdr:col>
      <xdr:colOff>101600</xdr:colOff>
      <xdr:row>104</xdr:row>
      <xdr:rowOff>14605</xdr:rowOff>
    </xdr:to>
    <xdr:sp macro="" textlink="">
      <xdr:nvSpPr>
        <xdr:cNvPr id="691" name="楕円 690">
          <a:extLst>
            <a:ext uri="{FF2B5EF4-FFF2-40B4-BE49-F238E27FC236}">
              <a16:creationId xmlns:a16="http://schemas.microsoft.com/office/drawing/2014/main" id="{99CD8088-337A-496F-A85A-FAA55EE760E6}"/>
            </a:ext>
          </a:extLst>
        </xdr:cNvPr>
        <xdr:cNvSpPr/>
      </xdr:nvSpPr>
      <xdr:spPr>
        <a:xfrm>
          <a:off x="11487150" y="177457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135255</xdr:rowOff>
    </xdr:from>
    <xdr:to>
      <xdr:col>71</xdr:col>
      <xdr:colOff>177800</xdr:colOff>
      <xdr:row>103</xdr:row>
      <xdr:rowOff>167639</xdr:rowOff>
    </xdr:to>
    <xdr:cxnSp macro="">
      <xdr:nvCxnSpPr>
        <xdr:cNvPr id="692" name="直線コネクタ 691">
          <a:extLst>
            <a:ext uri="{FF2B5EF4-FFF2-40B4-BE49-F238E27FC236}">
              <a16:creationId xmlns:a16="http://schemas.microsoft.com/office/drawing/2014/main" id="{37EB56D3-7E1E-4FC1-8E48-63B5CC06E193}"/>
            </a:ext>
          </a:extLst>
        </xdr:cNvPr>
        <xdr:cNvCxnSpPr/>
      </xdr:nvCxnSpPr>
      <xdr:spPr>
        <a:xfrm>
          <a:off x="11541760" y="17790795"/>
          <a:ext cx="80518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139082</xdr:rowOff>
    </xdr:from>
    <xdr:ext cx="405111" cy="259045"/>
    <xdr:sp macro="" textlink="">
      <xdr:nvSpPr>
        <xdr:cNvPr id="693" name="n_1aveValue【公民館】&#10;有形固定資産減価償却率">
          <a:extLst>
            <a:ext uri="{FF2B5EF4-FFF2-40B4-BE49-F238E27FC236}">
              <a16:creationId xmlns:a16="http://schemas.microsoft.com/office/drawing/2014/main" id="{2EA1313A-55B2-46E8-8CDC-AAD8AD10C45D}"/>
            </a:ext>
          </a:extLst>
        </xdr:cNvPr>
        <xdr:cNvSpPr txBox="1"/>
      </xdr:nvSpPr>
      <xdr:spPr>
        <a:xfrm>
          <a:off x="1373823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76216</xdr:rowOff>
    </xdr:from>
    <xdr:ext cx="405111" cy="259045"/>
    <xdr:sp macro="" textlink="">
      <xdr:nvSpPr>
        <xdr:cNvPr id="694" name="n_2aveValue【公民館】&#10;有形固定資産減価償却率">
          <a:extLst>
            <a:ext uri="{FF2B5EF4-FFF2-40B4-BE49-F238E27FC236}">
              <a16:creationId xmlns:a16="http://schemas.microsoft.com/office/drawing/2014/main" id="{46330677-3524-46E7-8D31-B329EA1AB448}"/>
            </a:ext>
          </a:extLst>
        </xdr:cNvPr>
        <xdr:cNvSpPr txBox="1"/>
      </xdr:nvSpPr>
      <xdr:spPr>
        <a:xfrm>
          <a:off x="1295718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59072</xdr:rowOff>
    </xdr:from>
    <xdr:ext cx="405111" cy="259045"/>
    <xdr:sp macro="" textlink="">
      <xdr:nvSpPr>
        <xdr:cNvPr id="695" name="n_3aveValue【公民館】&#10;有形固定資産減価償却率">
          <a:extLst>
            <a:ext uri="{FF2B5EF4-FFF2-40B4-BE49-F238E27FC236}">
              <a16:creationId xmlns:a16="http://schemas.microsoft.com/office/drawing/2014/main" id="{929A2D47-BEF3-428A-B44E-2DD7EC206FA4}"/>
            </a:ext>
          </a:extLst>
        </xdr:cNvPr>
        <xdr:cNvSpPr txBox="1"/>
      </xdr:nvSpPr>
      <xdr:spPr>
        <a:xfrm>
          <a:off x="12171054" y="1788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696" name="n_4aveValue【公民館】&#10;有形固定資産減価償却率">
          <a:extLst>
            <a:ext uri="{FF2B5EF4-FFF2-40B4-BE49-F238E27FC236}">
              <a16:creationId xmlns:a16="http://schemas.microsoft.com/office/drawing/2014/main" id="{6624A8B8-6D57-4689-A1F5-2CF3187E61C7}"/>
            </a:ext>
          </a:extLst>
        </xdr:cNvPr>
        <xdr:cNvSpPr txBox="1"/>
      </xdr:nvSpPr>
      <xdr:spPr>
        <a:xfrm>
          <a:off x="11354444" y="17922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135907</xdr:rowOff>
    </xdr:from>
    <xdr:ext cx="405111" cy="259045"/>
    <xdr:sp macro="" textlink="">
      <xdr:nvSpPr>
        <xdr:cNvPr id="697" name="n_1mainValue【公民館】&#10;有形固定資産減価償却率">
          <a:extLst>
            <a:ext uri="{FF2B5EF4-FFF2-40B4-BE49-F238E27FC236}">
              <a16:creationId xmlns:a16="http://schemas.microsoft.com/office/drawing/2014/main" id="{FFAD41FD-11BB-4ED0-A037-0FC1F98D840E}"/>
            </a:ext>
          </a:extLst>
        </xdr:cNvPr>
        <xdr:cNvSpPr txBox="1"/>
      </xdr:nvSpPr>
      <xdr:spPr>
        <a:xfrm>
          <a:off x="1373823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82566</xdr:rowOff>
    </xdr:from>
    <xdr:ext cx="405111" cy="259045"/>
    <xdr:sp macro="" textlink="">
      <xdr:nvSpPr>
        <xdr:cNvPr id="698" name="n_2mainValue【公民館】&#10;有形固定資産減価償却率">
          <a:extLst>
            <a:ext uri="{FF2B5EF4-FFF2-40B4-BE49-F238E27FC236}">
              <a16:creationId xmlns:a16="http://schemas.microsoft.com/office/drawing/2014/main" id="{ADEABA43-AE64-4463-B35A-6BA4F7B0B6C9}"/>
            </a:ext>
          </a:extLst>
        </xdr:cNvPr>
        <xdr:cNvSpPr txBox="1"/>
      </xdr:nvSpPr>
      <xdr:spPr>
        <a:xfrm>
          <a:off x="12957184" y="1722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63516</xdr:rowOff>
    </xdr:from>
    <xdr:ext cx="405111" cy="259045"/>
    <xdr:sp macro="" textlink="">
      <xdr:nvSpPr>
        <xdr:cNvPr id="699" name="n_3mainValue【公民館】&#10;有形固定資産減価償却率">
          <a:extLst>
            <a:ext uri="{FF2B5EF4-FFF2-40B4-BE49-F238E27FC236}">
              <a16:creationId xmlns:a16="http://schemas.microsoft.com/office/drawing/2014/main" id="{F8176977-83BB-4D83-8FF0-5BFF995F92A1}"/>
            </a:ext>
          </a:extLst>
        </xdr:cNvPr>
        <xdr:cNvSpPr txBox="1"/>
      </xdr:nvSpPr>
      <xdr:spPr>
        <a:xfrm>
          <a:off x="12171054" y="17547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31132</xdr:rowOff>
    </xdr:from>
    <xdr:ext cx="405111" cy="259045"/>
    <xdr:sp macro="" textlink="">
      <xdr:nvSpPr>
        <xdr:cNvPr id="700" name="n_4mainValue【公民館】&#10;有形固定資産減価償却率">
          <a:extLst>
            <a:ext uri="{FF2B5EF4-FFF2-40B4-BE49-F238E27FC236}">
              <a16:creationId xmlns:a16="http://schemas.microsoft.com/office/drawing/2014/main" id="{37C52513-BD0E-42B6-A47C-C25167CF87F0}"/>
            </a:ext>
          </a:extLst>
        </xdr:cNvPr>
        <xdr:cNvSpPr txBox="1"/>
      </xdr:nvSpPr>
      <xdr:spPr>
        <a:xfrm>
          <a:off x="113544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F1A12733-B8EF-411A-AAE7-40057AEE11F6}"/>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85D4FFF9-AFD1-434E-9C1E-0E7F2C4E8EB8}"/>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3D3612E4-E006-47EE-A143-FFF22CB2D7ED}"/>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EBC92990-95D6-43C3-9C3F-E53DF78A318B}"/>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99749C91-8DCB-49EE-A763-F6A005C685EE}"/>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DFDE7B01-2D0F-47D5-9B15-E5AD88EEBA55}"/>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0044EA5B-FBBD-4D05-B3A3-F8015F7CA3E0}"/>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2A546286-150A-46B3-99A7-F2C83FFFEE43}"/>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7ADC56E1-4F8C-42B2-A89F-3F7B22B9984D}"/>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B6161033-35DD-4370-A1CB-782E040257BC}"/>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35747055-45F5-45EF-BB82-B86DB9026BB5}"/>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3C7898BE-9BB8-4EB4-8204-A8A7BA1728FB}"/>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5E7BF284-6766-434D-93A4-B19F537730C3}"/>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10785411-7DFF-4155-ACFF-2FE22E2BDFF4}"/>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DEAC9479-2C21-450A-96D4-F4EEF31E5525}"/>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C96C304D-AEA7-431D-A6A7-CC3608BA10D1}"/>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EE670EFD-AF87-4417-B5D0-A212F609CD9D}"/>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F1CF9E9D-F41D-4245-A9EF-FF29C3E0EEC2}"/>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6D0E7B51-9D5A-4B07-A56B-B60877053162}"/>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FC6E67C6-9AC4-4474-AD3F-55965244F957}"/>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F46DF67F-5FF0-4648-8631-128C8E09FAFD}"/>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249B51EE-0D21-4827-B3E8-078CB55D94EA}"/>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93FDBAA8-28EB-4952-90BD-983AA94CC364}"/>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737CD638-DE1A-4565-B767-99CA904C300A}"/>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A5423823-EB5A-4036-B808-CEAF5B44DCEE}"/>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726" name="直線コネクタ 725">
          <a:extLst>
            <a:ext uri="{FF2B5EF4-FFF2-40B4-BE49-F238E27FC236}">
              <a16:creationId xmlns:a16="http://schemas.microsoft.com/office/drawing/2014/main" id="{EF116FC9-A0E4-4E95-B2C2-F0E8C6D3774B}"/>
            </a:ext>
          </a:extLst>
        </xdr:cNvPr>
        <xdr:cNvCxnSpPr/>
      </xdr:nvCxnSpPr>
      <xdr:spPr>
        <a:xfrm flipV="1">
          <a:off x="19947254" y="17114793"/>
          <a:ext cx="0" cy="1584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727" name="【公民館】&#10;一人当たり面積最小値テキスト">
          <a:extLst>
            <a:ext uri="{FF2B5EF4-FFF2-40B4-BE49-F238E27FC236}">
              <a16:creationId xmlns:a16="http://schemas.microsoft.com/office/drawing/2014/main" id="{60F7388A-EE25-485B-9488-BE3192A17016}"/>
            </a:ext>
          </a:extLst>
        </xdr:cNvPr>
        <xdr:cNvSpPr txBox="1"/>
      </xdr:nvSpPr>
      <xdr:spPr>
        <a:xfrm>
          <a:off x="19985990" y="1870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728" name="直線コネクタ 727">
          <a:extLst>
            <a:ext uri="{FF2B5EF4-FFF2-40B4-BE49-F238E27FC236}">
              <a16:creationId xmlns:a16="http://schemas.microsoft.com/office/drawing/2014/main" id="{245F2909-C7D9-4ABC-AAB0-BC0724BBD510}"/>
            </a:ext>
          </a:extLst>
        </xdr:cNvPr>
        <xdr:cNvCxnSpPr/>
      </xdr:nvCxnSpPr>
      <xdr:spPr>
        <a:xfrm>
          <a:off x="19885660" y="186992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729" name="【公民館】&#10;一人当たり面積最大値テキスト">
          <a:extLst>
            <a:ext uri="{FF2B5EF4-FFF2-40B4-BE49-F238E27FC236}">
              <a16:creationId xmlns:a16="http://schemas.microsoft.com/office/drawing/2014/main" id="{FFD79EB0-DABC-46E2-9602-BDE8B16F054D}"/>
            </a:ext>
          </a:extLst>
        </xdr:cNvPr>
        <xdr:cNvSpPr txBox="1"/>
      </xdr:nvSpPr>
      <xdr:spPr>
        <a:xfrm>
          <a:off x="19985990" y="1689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730" name="直線コネクタ 729">
          <a:extLst>
            <a:ext uri="{FF2B5EF4-FFF2-40B4-BE49-F238E27FC236}">
              <a16:creationId xmlns:a16="http://schemas.microsoft.com/office/drawing/2014/main" id="{B84A4176-A9F9-4D58-A175-AADB8A343C00}"/>
            </a:ext>
          </a:extLst>
        </xdr:cNvPr>
        <xdr:cNvCxnSpPr/>
      </xdr:nvCxnSpPr>
      <xdr:spPr>
        <a:xfrm>
          <a:off x="19885660" y="171147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25054</xdr:rowOff>
    </xdr:from>
    <xdr:ext cx="469744" cy="259045"/>
    <xdr:sp macro="" textlink="">
      <xdr:nvSpPr>
        <xdr:cNvPr id="731" name="【公民館】&#10;一人当たり面積平均値テキスト">
          <a:extLst>
            <a:ext uri="{FF2B5EF4-FFF2-40B4-BE49-F238E27FC236}">
              <a16:creationId xmlns:a16="http://schemas.microsoft.com/office/drawing/2014/main" id="{85F059D5-398F-446A-9DB5-A15D13255A50}"/>
            </a:ext>
          </a:extLst>
        </xdr:cNvPr>
        <xdr:cNvSpPr txBox="1"/>
      </xdr:nvSpPr>
      <xdr:spPr>
        <a:xfrm>
          <a:off x="19985990" y="18366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732" name="フローチャート: 判断 731">
          <a:extLst>
            <a:ext uri="{FF2B5EF4-FFF2-40B4-BE49-F238E27FC236}">
              <a16:creationId xmlns:a16="http://schemas.microsoft.com/office/drawing/2014/main" id="{10C710D0-048F-4847-9C0F-928B4C06D03A}"/>
            </a:ext>
          </a:extLst>
        </xdr:cNvPr>
        <xdr:cNvSpPr/>
      </xdr:nvSpPr>
      <xdr:spPr>
        <a:xfrm>
          <a:off x="19904710" y="1839368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733" name="フローチャート: 判断 732">
          <a:extLst>
            <a:ext uri="{FF2B5EF4-FFF2-40B4-BE49-F238E27FC236}">
              <a16:creationId xmlns:a16="http://schemas.microsoft.com/office/drawing/2014/main" id="{34C7340B-7622-40E2-AEC4-EB32DAC83D06}"/>
            </a:ext>
          </a:extLst>
        </xdr:cNvPr>
        <xdr:cNvSpPr/>
      </xdr:nvSpPr>
      <xdr:spPr>
        <a:xfrm>
          <a:off x="19161760" y="183936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734" name="フローチャート: 判断 733">
          <a:extLst>
            <a:ext uri="{FF2B5EF4-FFF2-40B4-BE49-F238E27FC236}">
              <a16:creationId xmlns:a16="http://schemas.microsoft.com/office/drawing/2014/main" id="{795A11DF-5439-41DD-BCC5-F4C88E76C9B3}"/>
            </a:ext>
          </a:extLst>
        </xdr:cNvPr>
        <xdr:cNvSpPr/>
      </xdr:nvSpPr>
      <xdr:spPr>
        <a:xfrm>
          <a:off x="18345150" y="1838524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735" name="フローチャート: 判断 734">
          <a:extLst>
            <a:ext uri="{FF2B5EF4-FFF2-40B4-BE49-F238E27FC236}">
              <a16:creationId xmlns:a16="http://schemas.microsoft.com/office/drawing/2014/main" id="{15F697A8-065A-4ED6-BA45-4A4830C368F5}"/>
            </a:ext>
          </a:extLst>
        </xdr:cNvPr>
        <xdr:cNvSpPr/>
      </xdr:nvSpPr>
      <xdr:spPr>
        <a:xfrm>
          <a:off x="17547590" y="1839368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736" name="フローチャート: 判断 735">
          <a:extLst>
            <a:ext uri="{FF2B5EF4-FFF2-40B4-BE49-F238E27FC236}">
              <a16:creationId xmlns:a16="http://schemas.microsoft.com/office/drawing/2014/main" id="{FF2D143B-6328-4D85-A733-C0CA1045E055}"/>
            </a:ext>
          </a:extLst>
        </xdr:cNvPr>
        <xdr:cNvSpPr/>
      </xdr:nvSpPr>
      <xdr:spPr>
        <a:xfrm>
          <a:off x="16761460" y="1840946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E7034D4F-5375-4600-B4F3-553D59880EB6}"/>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9645D9DA-E10F-4BDD-B17F-D7D57FFB79FC}"/>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F6C3709D-A27E-4AC4-8CD1-C627144C66F9}"/>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E755DDEE-35A8-44A9-8224-6A849F18624F}"/>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C783CFF-EFC6-4A28-9351-3C83C689EC24}"/>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27032</xdr:rowOff>
    </xdr:from>
    <xdr:to>
      <xdr:col>116</xdr:col>
      <xdr:colOff>114300</xdr:colOff>
      <xdr:row>107</xdr:row>
      <xdr:rowOff>128632</xdr:rowOff>
    </xdr:to>
    <xdr:sp macro="" textlink="">
      <xdr:nvSpPr>
        <xdr:cNvPr id="742" name="楕円 741">
          <a:extLst>
            <a:ext uri="{FF2B5EF4-FFF2-40B4-BE49-F238E27FC236}">
              <a16:creationId xmlns:a16="http://schemas.microsoft.com/office/drawing/2014/main" id="{9A7A6613-A182-41AF-A3E9-BE11CCBD679F}"/>
            </a:ext>
          </a:extLst>
        </xdr:cNvPr>
        <xdr:cNvSpPr/>
      </xdr:nvSpPr>
      <xdr:spPr>
        <a:xfrm>
          <a:off x="19904710" y="1837027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49909</xdr:rowOff>
    </xdr:from>
    <xdr:ext cx="469744" cy="259045"/>
    <xdr:sp macro="" textlink="">
      <xdr:nvSpPr>
        <xdr:cNvPr id="743" name="【公民館】&#10;一人当たり面積該当値テキスト">
          <a:extLst>
            <a:ext uri="{FF2B5EF4-FFF2-40B4-BE49-F238E27FC236}">
              <a16:creationId xmlns:a16="http://schemas.microsoft.com/office/drawing/2014/main" id="{117AF063-1225-43E0-9CF5-D535EF035984}"/>
            </a:ext>
          </a:extLst>
        </xdr:cNvPr>
        <xdr:cNvSpPr txBox="1"/>
      </xdr:nvSpPr>
      <xdr:spPr>
        <a:xfrm>
          <a:off x="19985990" y="1822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27032</xdr:rowOff>
    </xdr:from>
    <xdr:to>
      <xdr:col>112</xdr:col>
      <xdr:colOff>38100</xdr:colOff>
      <xdr:row>107</xdr:row>
      <xdr:rowOff>128632</xdr:rowOff>
    </xdr:to>
    <xdr:sp macro="" textlink="">
      <xdr:nvSpPr>
        <xdr:cNvPr id="744" name="楕円 743">
          <a:extLst>
            <a:ext uri="{FF2B5EF4-FFF2-40B4-BE49-F238E27FC236}">
              <a16:creationId xmlns:a16="http://schemas.microsoft.com/office/drawing/2014/main" id="{8A60F3E9-5474-422E-A65D-2F494496271A}"/>
            </a:ext>
          </a:extLst>
        </xdr:cNvPr>
        <xdr:cNvSpPr/>
      </xdr:nvSpPr>
      <xdr:spPr>
        <a:xfrm>
          <a:off x="19161760" y="18370277"/>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77832</xdr:rowOff>
    </xdr:from>
    <xdr:to>
      <xdr:col>116</xdr:col>
      <xdr:colOff>63500</xdr:colOff>
      <xdr:row>107</xdr:row>
      <xdr:rowOff>77832</xdr:rowOff>
    </xdr:to>
    <xdr:cxnSp macro="">
      <xdr:nvCxnSpPr>
        <xdr:cNvPr id="745" name="直線コネクタ 744">
          <a:extLst>
            <a:ext uri="{FF2B5EF4-FFF2-40B4-BE49-F238E27FC236}">
              <a16:creationId xmlns:a16="http://schemas.microsoft.com/office/drawing/2014/main" id="{8C9FCA15-77A6-4F68-A48D-A406714D9EBD}"/>
            </a:ext>
          </a:extLst>
        </xdr:cNvPr>
        <xdr:cNvCxnSpPr/>
      </xdr:nvCxnSpPr>
      <xdr:spPr>
        <a:xfrm>
          <a:off x="19204940" y="1842298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27032</xdr:rowOff>
    </xdr:from>
    <xdr:to>
      <xdr:col>107</xdr:col>
      <xdr:colOff>101600</xdr:colOff>
      <xdr:row>107</xdr:row>
      <xdr:rowOff>128632</xdr:rowOff>
    </xdr:to>
    <xdr:sp macro="" textlink="">
      <xdr:nvSpPr>
        <xdr:cNvPr id="746" name="楕円 745">
          <a:extLst>
            <a:ext uri="{FF2B5EF4-FFF2-40B4-BE49-F238E27FC236}">
              <a16:creationId xmlns:a16="http://schemas.microsoft.com/office/drawing/2014/main" id="{6C118A0C-FC14-4E96-ACB9-153A4A7B43B3}"/>
            </a:ext>
          </a:extLst>
        </xdr:cNvPr>
        <xdr:cNvSpPr/>
      </xdr:nvSpPr>
      <xdr:spPr>
        <a:xfrm>
          <a:off x="18345150" y="1837027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77832</xdr:rowOff>
    </xdr:from>
    <xdr:to>
      <xdr:col>111</xdr:col>
      <xdr:colOff>177800</xdr:colOff>
      <xdr:row>107</xdr:row>
      <xdr:rowOff>77832</xdr:rowOff>
    </xdr:to>
    <xdr:cxnSp macro="">
      <xdr:nvCxnSpPr>
        <xdr:cNvPr id="747" name="直線コネクタ 746">
          <a:extLst>
            <a:ext uri="{FF2B5EF4-FFF2-40B4-BE49-F238E27FC236}">
              <a16:creationId xmlns:a16="http://schemas.microsoft.com/office/drawing/2014/main" id="{1461CE3A-8770-4B33-8871-3FC70D1F75E5}"/>
            </a:ext>
          </a:extLst>
        </xdr:cNvPr>
        <xdr:cNvCxnSpPr/>
      </xdr:nvCxnSpPr>
      <xdr:spPr>
        <a:xfrm>
          <a:off x="18399760" y="18422982"/>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62956</xdr:rowOff>
    </xdr:from>
    <xdr:to>
      <xdr:col>102</xdr:col>
      <xdr:colOff>165100</xdr:colOff>
      <xdr:row>107</xdr:row>
      <xdr:rowOff>164556</xdr:rowOff>
    </xdr:to>
    <xdr:sp macro="" textlink="">
      <xdr:nvSpPr>
        <xdr:cNvPr id="748" name="楕円 747">
          <a:extLst>
            <a:ext uri="{FF2B5EF4-FFF2-40B4-BE49-F238E27FC236}">
              <a16:creationId xmlns:a16="http://schemas.microsoft.com/office/drawing/2014/main" id="{75D7F017-54A1-49ED-9261-9E6A53EF86A1}"/>
            </a:ext>
          </a:extLst>
        </xdr:cNvPr>
        <xdr:cNvSpPr/>
      </xdr:nvSpPr>
      <xdr:spPr>
        <a:xfrm>
          <a:off x="17547590" y="18404296"/>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77832</xdr:rowOff>
    </xdr:from>
    <xdr:to>
      <xdr:col>107</xdr:col>
      <xdr:colOff>50800</xdr:colOff>
      <xdr:row>107</xdr:row>
      <xdr:rowOff>113756</xdr:rowOff>
    </xdr:to>
    <xdr:cxnSp macro="">
      <xdr:nvCxnSpPr>
        <xdr:cNvPr id="749" name="直線コネクタ 748">
          <a:extLst>
            <a:ext uri="{FF2B5EF4-FFF2-40B4-BE49-F238E27FC236}">
              <a16:creationId xmlns:a16="http://schemas.microsoft.com/office/drawing/2014/main" id="{2B4EBB34-F9C6-4153-BF5D-7533C0594EFD}"/>
            </a:ext>
          </a:extLst>
        </xdr:cNvPr>
        <xdr:cNvCxnSpPr/>
      </xdr:nvCxnSpPr>
      <xdr:spPr>
        <a:xfrm flipV="1">
          <a:off x="17602200" y="18422982"/>
          <a:ext cx="79756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62956</xdr:rowOff>
    </xdr:from>
    <xdr:to>
      <xdr:col>98</xdr:col>
      <xdr:colOff>38100</xdr:colOff>
      <xdr:row>107</xdr:row>
      <xdr:rowOff>164556</xdr:rowOff>
    </xdr:to>
    <xdr:sp macro="" textlink="">
      <xdr:nvSpPr>
        <xdr:cNvPr id="750" name="楕円 749">
          <a:extLst>
            <a:ext uri="{FF2B5EF4-FFF2-40B4-BE49-F238E27FC236}">
              <a16:creationId xmlns:a16="http://schemas.microsoft.com/office/drawing/2014/main" id="{879A8398-98F4-4DF0-80C7-B8FA798121F7}"/>
            </a:ext>
          </a:extLst>
        </xdr:cNvPr>
        <xdr:cNvSpPr/>
      </xdr:nvSpPr>
      <xdr:spPr>
        <a:xfrm>
          <a:off x="16761460" y="18404296"/>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113756</xdr:rowOff>
    </xdr:from>
    <xdr:to>
      <xdr:col>102</xdr:col>
      <xdr:colOff>114300</xdr:colOff>
      <xdr:row>107</xdr:row>
      <xdr:rowOff>113756</xdr:rowOff>
    </xdr:to>
    <xdr:cxnSp macro="">
      <xdr:nvCxnSpPr>
        <xdr:cNvPr id="751" name="直線コネクタ 750">
          <a:extLst>
            <a:ext uri="{FF2B5EF4-FFF2-40B4-BE49-F238E27FC236}">
              <a16:creationId xmlns:a16="http://schemas.microsoft.com/office/drawing/2014/main" id="{6F7F2C3F-338C-43F0-921E-592C3F4F27FE}"/>
            </a:ext>
          </a:extLst>
        </xdr:cNvPr>
        <xdr:cNvCxnSpPr/>
      </xdr:nvCxnSpPr>
      <xdr:spPr>
        <a:xfrm>
          <a:off x="16804640" y="1845890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139354</xdr:rowOff>
    </xdr:from>
    <xdr:ext cx="469744" cy="259045"/>
    <xdr:sp macro="" textlink="">
      <xdr:nvSpPr>
        <xdr:cNvPr id="752" name="n_1aveValue【公民館】&#10;一人当たり面積">
          <a:extLst>
            <a:ext uri="{FF2B5EF4-FFF2-40B4-BE49-F238E27FC236}">
              <a16:creationId xmlns:a16="http://schemas.microsoft.com/office/drawing/2014/main" id="{52D7F028-9387-4E73-8CEC-44BCD2E15E67}"/>
            </a:ext>
          </a:extLst>
        </xdr:cNvPr>
        <xdr:cNvSpPr txBox="1"/>
      </xdr:nvSpPr>
      <xdr:spPr>
        <a:xfrm>
          <a:off x="18982132" y="1848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132822</xdr:rowOff>
    </xdr:from>
    <xdr:ext cx="469744" cy="259045"/>
    <xdr:sp macro="" textlink="">
      <xdr:nvSpPr>
        <xdr:cNvPr id="753" name="n_2aveValue【公民館】&#10;一人当たり面積">
          <a:extLst>
            <a:ext uri="{FF2B5EF4-FFF2-40B4-BE49-F238E27FC236}">
              <a16:creationId xmlns:a16="http://schemas.microsoft.com/office/drawing/2014/main" id="{C18271B9-3755-448B-9D1F-BD65EF121FBB}"/>
            </a:ext>
          </a:extLst>
        </xdr:cNvPr>
        <xdr:cNvSpPr txBox="1"/>
      </xdr:nvSpPr>
      <xdr:spPr>
        <a:xfrm>
          <a:off x="18182032" y="1848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754" name="n_3aveValue【公民館】&#10;一人当たり面積">
          <a:extLst>
            <a:ext uri="{FF2B5EF4-FFF2-40B4-BE49-F238E27FC236}">
              <a16:creationId xmlns:a16="http://schemas.microsoft.com/office/drawing/2014/main" id="{1C39201B-BFEE-4309-9949-4E867A124780}"/>
            </a:ext>
          </a:extLst>
        </xdr:cNvPr>
        <xdr:cNvSpPr txBox="1"/>
      </xdr:nvSpPr>
      <xdr:spPr>
        <a:xfrm>
          <a:off x="17384472" y="1817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158948</xdr:rowOff>
    </xdr:from>
    <xdr:ext cx="469744" cy="259045"/>
    <xdr:sp macro="" textlink="">
      <xdr:nvSpPr>
        <xdr:cNvPr id="755" name="n_4aveValue【公民館】&#10;一人当たり面積">
          <a:extLst>
            <a:ext uri="{FF2B5EF4-FFF2-40B4-BE49-F238E27FC236}">
              <a16:creationId xmlns:a16="http://schemas.microsoft.com/office/drawing/2014/main" id="{168C00A3-CC0A-4FDE-8B62-70057819A571}"/>
            </a:ext>
          </a:extLst>
        </xdr:cNvPr>
        <xdr:cNvSpPr txBox="1"/>
      </xdr:nvSpPr>
      <xdr:spPr>
        <a:xfrm>
          <a:off x="16588817" y="1850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145159</xdr:rowOff>
    </xdr:from>
    <xdr:ext cx="469744" cy="259045"/>
    <xdr:sp macro="" textlink="">
      <xdr:nvSpPr>
        <xdr:cNvPr id="756" name="n_1mainValue【公民館】&#10;一人当たり面積">
          <a:extLst>
            <a:ext uri="{FF2B5EF4-FFF2-40B4-BE49-F238E27FC236}">
              <a16:creationId xmlns:a16="http://schemas.microsoft.com/office/drawing/2014/main" id="{AE63B650-28EA-4620-A3CD-9C3308D94BB4}"/>
            </a:ext>
          </a:extLst>
        </xdr:cNvPr>
        <xdr:cNvSpPr txBox="1"/>
      </xdr:nvSpPr>
      <xdr:spPr>
        <a:xfrm>
          <a:off x="18982132" y="1814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145159</xdr:rowOff>
    </xdr:from>
    <xdr:ext cx="469744" cy="259045"/>
    <xdr:sp macro="" textlink="">
      <xdr:nvSpPr>
        <xdr:cNvPr id="757" name="n_2mainValue【公民館】&#10;一人当たり面積">
          <a:extLst>
            <a:ext uri="{FF2B5EF4-FFF2-40B4-BE49-F238E27FC236}">
              <a16:creationId xmlns:a16="http://schemas.microsoft.com/office/drawing/2014/main" id="{742C5148-0240-488E-B129-14B7B294D401}"/>
            </a:ext>
          </a:extLst>
        </xdr:cNvPr>
        <xdr:cNvSpPr txBox="1"/>
      </xdr:nvSpPr>
      <xdr:spPr>
        <a:xfrm>
          <a:off x="18182032" y="1814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155683</xdr:rowOff>
    </xdr:from>
    <xdr:ext cx="469744" cy="259045"/>
    <xdr:sp macro="" textlink="">
      <xdr:nvSpPr>
        <xdr:cNvPr id="758" name="n_3mainValue【公民館】&#10;一人当たり面積">
          <a:extLst>
            <a:ext uri="{FF2B5EF4-FFF2-40B4-BE49-F238E27FC236}">
              <a16:creationId xmlns:a16="http://schemas.microsoft.com/office/drawing/2014/main" id="{DE58857C-CAB9-4480-9786-E4D927E7FCF3}"/>
            </a:ext>
          </a:extLst>
        </xdr:cNvPr>
        <xdr:cNvSpPr txBox="1"/>
      </xdr:nvSpPr>
      <xdr:spPr>
        <a:xfrm>
          <a:off x="17384472"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9633</xdr:rowOff>
    </xdr:from>
    <xdr:ext cx="469744" cy="259045"/>
    <xdr:sp macro="" textlink="">
      <xdr:nvSpPr>
        <xdr:cNvPr id="759" name="n_4mainValue【公民館】&#10;一人当たり面積">
          <a:extLst>
            <a:ext uri="{FF2B5EF4-FFF2-40B4-BE49-F238E27FC236}">
              <a16:creationId xmlns:a16="http://schemas.microsoft.com/office/drawing/2014/main" id="{54A7BD3F-370B-4317-9842-0B2A37111BA8}"/>
            </a:ext>
          </a:extLst>
        </xdr:cNvPr>
        <xdr:cNvSpPr txBox="1"/>
      </xdr:nvSpPr>
      <xdr:spPr>
        <a:xfrm>
          <a:off x="16588817" y="1818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8886A184-802F-4F7F-993C-D0DFEA1C81FF}"/>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4051B460-0624-4275-915C-A955F3152AEE}"/>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9C81C610-2280-4C81-BC27-2760AE5C0F3F}"/>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年度では新規施設等の開設がなかったため、昨年度比で全て微増または同数値となっている。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は、市内保育園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園が該当し、最も古い保育園で建築から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年経過しているものの園児数の増等に伴い増改築を行っていることから、全国平均及び千葉県平均を大きく下回っている。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月に策定した公共施設個別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計画に基づき工事を実施していく。</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の有形固定資産減価償却率は全国平均及び千葉県平均を下回っているものの、幹線市道の舗装の破損が原因となる車両破損事故の発生もあり、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に策定した舗装修繕計画及び附属物修繕計画に基づいて適切かつ計画的な維持管理や修繕に取り組む必要がある。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EE896E8-C0EC-4EF0-A0B3-82A416914925}"/>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CE3266C-64C3-48C1-93A4-9CCB918C9251}"/>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34134FD-CB3C-4A15-8D8B-11C31B297269}"/>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DC65F6B-2217-4BC6-9833-E15FA11ABA49}"/>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2507568-04F0-4F9D-86F4-89948BE73B66}"/>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66EAB2C-F47D-40CD-BF54-6AB24C96BF23}"/>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BB96513-37F7-4906-B8C5-AFDF8812891B}"/>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5953CA2-F043-4067-9102-9038D6CA2128}"/>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F725606-95ED-4718-8CC8-FF8AEE71F86A}"/>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41B77B7-C10D-4E91-809E-82CE77A86385}"/>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62,726
61,401
35.48
24,977,075
23,551,604
1,147,488
13,075,462
21,487,395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437B9E1-2CFA-4F65-9189-B3B90B656B74}"/>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9CE604F-2880-43DB-955A-5EED44849B87}"/>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BCEDE95-7FC7-4854-B27D-BE4C91BB6E22}"/>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FF39ABB-8FEB-4021-9F83-BFB1968FCE90}"/>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816FEBE-8E2F-42E5-8E86-0F6DCE350DB9}"/>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77F0DF6-5B71-4879-AE5B-471D3B1B3442}"/>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825E35C-0022-460A-A209-1CB3A48991CF}"/>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1F94593-780C-41A8-9586-8FF86BDCCD6B}"/>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298F912-230A-4976-BFB2-082E1C329F39}"/>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DF1ABEC-AF0C-4E69-89C4-2C194864F757}"/>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EA6F6E4-48CB-4998-A898-F08207C50A22}"/>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A2978B6-D3BD-40F8-9364-01E63483C397}"/>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6E37442-56F9-4D7D-831E-12859C5EEE6B}"/>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A5ABA11-F4CB-4BB6-83C9-42DBC7A57FC4}"/>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BCDFEC2-ACDA-4453-9F80-81FFF865AD7B}"/>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B7D46E6-DC3A-4453-AE65-2CEE2563475C}"/>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72FB04A-F518-434F-9A08-16E9E45F4B10}"/>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5CCC1C0-DB7F-4B98-B3D6-9A97155C96B1}"/>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DE4CC0B-EC63-4ED8-8A81-FB2E6AFFB0B7}"/>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C223E69-CD96-481A-9561-73011E71EA03}"/>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72DFB20-C037-480C-88FE-63EFA6C6B6C7}"/>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5BC5B45-E774-40E8-8115-07830E41478A}"/>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3408491-7DC2-444C-8E30-4199B3A5E178}"/>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64F6FAE-D7D6-4514-A315-6DF04A5E5865}"/>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0BA0AE6-4681-4532-8C34-29A807242348}"/>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0BE6306-AB95-4B17-8E65-32786A5A34AE}"/>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0172957-B9CF-429A-8475-359B86C80862}"/>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2F7D9CF-DCB6-4D22-87E6-E331BC3CD7EF}"/>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C3A5EB4-1D62-435E-86BB-05F2A7FDEA50}"/>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83B3B11-9579-4C60-BCBF-CE850CCE83DF}"/>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2A0E972-D482-405E-884D-311E72B24264}"/>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E2E48E1-2B63-45AF-835B-C210EF08D564}"/>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B9B7B70-37C2-46A3-8082-E7FE15C79330}"/>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563C28F-A018-498D-9D46-C41B99E0C866}"/>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B85C464-CF24-46E4-B257-126E5E8DF868}"/>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D9CC9F9-1F16-4B28-AD61-44856D653554}"/>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56E5EE3-EE63-467A-8315-05283F74C106}"/>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436C7D6-6B8F-47E1-A717-B8C35A5A4A7B}"/>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1FE5E20-6C65-49B5-A032-09C265F48BEE}"/>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13FD83A-2751-42E8-AC46-FAB64F0D999B}"/>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195B970-AF2B-4F68-89A4-E002AC14EA20}"/>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C543021-436E-46BF-8CAE-4B8DAED3485D}"/>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D6F40D9-9031-41AA-9C30-A053A03D8CF2}"/>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717F4EE-9AA1-4993-AF6F-3526B7F42142}"/>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DE07F75-BF43-475D-BBFF-E724FB27C85C}"/>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8E7BE9A9-B88A-4F0E-B8C3-009A566BD0AF}"/>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51C83F7D-4DE7-407E-9D04-017741B01834}"/>
            </a:ext>
          </a:extLst>
        </xdr:cNvPr>
        <xdr:cNvCxnSpPr/>
      </xdr:nvCxnSpPr>
      <xdr:spPr>
        <a:xfrm flipV="1">
          <a:off x="4173855" y="5673090"/>
          <a:ext cx="0" cy="159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9BB47CA7-08AD-40D2-8275-0BFA58C5909F}"/>
            </a:ext>
          </a:extLst>
        </xdr:cNvPr>
        <xdr:cNvSpPr txBox="1"/>
      </xdr:nvSpPr>
      <xdr:spPr>
        <a:xfrm>
          <a:off x="4212590" y="726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DF7ED9E5-A12F-47E1-B04D-54B6C19D27FD}"/>
            </a:ext>
          </a:extLst>
        </xdr:cNvPr>
        <xdr:cNvCxnSpPr/>
      </xdr:nvCxnSpPr>
      <xdr:spPr>
        <a:xfrm>
          <a:off x="4112260" y="7263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3D517F0F-F537-4626-AB5A-A37F99DD07CB}"/>
            </a:ext>
          </a:extLst>
        </xdr:cNvPr>
        <xdr:cNvSpPr txBox="1"/>
      </xdr:nvSpPr>
      <xdr:spPr>
        <a:xfrm>
          <a:off x="4212590" y="54483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C4362164-9516-46AD-ABE7-FA19470E370E}"/>
            </a:ext>
          </a:extLst>
        </xdr:cNvPr>
        <xdr:cNvCxnSpPr/>
      </xdr:nvCxnSpPr>
      <xdr:spPr>
        <a:xfrm>
          <a:off x="4112260" y="567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FE5B5F3B-E501-48D5-8DC4-46DB3300EB4A}"/>
            </a:ext>
          </a:extLst>
        </xdr:cNvPr>
        <xdr:cNvSpPr txBox="1"/>
      </xdr:nvSpPr>
      <xdr:spPr>
        <a:xfrm>
          <a:off x="4212590" y="6236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EB5AFE11-5743-4726-8165-18B51AF3C861}"/>
            </a:ext>
          </a:extLst>
        </xdr:cNvPr>
        <xdr:cNvSpPr/>
      </xdr:nvSpPr>
      <xdr:spPr>
        <a:xfrm>
          <a:off x="4131310" y="638891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a:extLst>
            <a:ext uri="{FF2B5EF4-FFF2-40B4-BE49-F238E27FC236}">
              <a16:creationId xmlns:a16="http://schemas.microsoft.com/office/drawing/2014/main" id="{F0C0BD4C-1F4A-4788-B7E3-A0E6C39A1987}"/>
            </a:ext>
          </a:extLst>
        </xdr:cNvPr>
        <xdr:cNvSpPr/>
      </xdr:nvSpPr>
      <xdr:spPr>
        <a:xfrm>
          <a:off x="3388360" y="640388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512D546B-9259-46C7-95F2-5986C67F2663}"/>
            </a:ext>
          </a:extLst>
        </xdr:cNvPr>
        <xdr:cNvSpPr/>
      </xdr:nvSpPr>
      <xdr:spPr>
        <a:xfrm>
          <a:off x="2571750" y="636877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5E0DBFB7-BCFA-4C07-BFC7-432D82A73399}"/>
            </a:ext>
          </a:extLst>
        </xdr:cNvPr>
        <xdr:cNvSpPr/>
      </xdr:nvSpPr>
      <xdr:spPr>
        <a:xfrm>
          <a:off x="1774190" y="633666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a:extLst>
            <a:ext uri="{FF2B5EF4-FFF2-40B4-BE49-F238E27FC236}">
              <a16:creationId xmlns:a16="http://schemas.microsoft.com/office/drawing/2014/main" id="{58321EAC-578F-4964-B628-64A069D3ED79}"/>
            </a:ext>
          </a:extLst>
        </xdr:cNvPr>
        <xdr:cNvSpPr/>
      </xdr:nvSpPr>
      <xdr:spPr>
        <a:xfrm>
          <a:off x="988060" y="631652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6726C4C-B7DC-4321-B503-6F950D9BC354}"/>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FEE8F62-9A54-44FF-8EA8-FAE039D1BA1E}"/>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413C9F4-EAE0-45BE-8D82-0B1A71691633}"/>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9CB2CD4-22D7-4DAE-B363-D5D51F59729B}"/>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15A17D5-A850-48B7-85C6-1148378418CD}"/>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160927</xdr:rowOff>
    </xdr:from>
    <xdr:to>
      <xdr:col>24</xdr:col>
      <xdr:colOff>114300</xdr:colOff>
      <xdr:row>38</xdr:row>
      <xdr:rowOff>91077</xdr:rowOff>
    </xdr:to>
    <xdr:sp macro="" textlink="">
      <xdr:nvSpPr>
        <xdr:cNvPr id="74" name="楕円 73">
          <a:extLst>
            <a:ext uri="{FF2B5EF4-FFF2-40B4-BE49-F238E27FC236}">
              <a16:creationId xmlns:a16="http://schemas.microsoft.com/office/drawing/2014/main" id="{CD95B630-6D78-4FF7-B024-3B94843648BD}"/>
            </a:ext>
          </a:extLst>
        </xdr:cNvPr>
        <xdr:cNvSpPr/>
      </xdr:nvSpPr>
      <xdr:spPr>
        <a:xfrm>
          <a:off x="4131310" y="650648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139354</xdr:rowOff>
    </xdr:from>
    <xdr:ext cx="405111" cy="259045"/>
    <xdr:sp macro="" textlink="">
      <xdr:nvSpPr>
        <xdr:cNvPr id="75" name="【図書館】&#10;有形固定資産減価償却率該当値テキスト">
          <a:extLst>
            <a:ext uri="{FF2B5EF4-FFF2-40B4-BE49-F238E27FC236}">
              <a16:creationId xmlns:a16="http://schemas.microsoft.com/office/drawing/2014/main" id="{BA77F2D3-7A11-4A0F-9745-1FD70CE2998F}"/>
            </a:ext>
          </a:extLst>
        </xdr:cNvPr>
        <xdr:cNvSpPr txBox="1"/>
      </xdr:nvSpPr>
      <xdr:spPr>
        <a:xfrm>
          <a:off x="4212590" y="6479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123372</xdr:rowOff>
    </xdr:from>
    <xdr:to>
      <xdr:col>20</xdr:col>
      <xdr:colOff>38100</xdr:colOff>
      <xdr:row>38</xdr:row>
      <xdr:rowOff>53522</xdr:rowOff>
    </xdr:to>
    <xdr:sp macro="" textlink="">
      <xdr:nvSpPr>
        <xdr:cNvPr id="76" name="楕円 75">
          <a:extLst>
            <a:ext uri="{FF2B5EF4-FFF2-40B4-BE49-F238E27FC236}">
              <a16:creationId xmlns:a16="http://schemas.microsoft.com/office/drawing/2014/main" id="{3049E27A-79A1-4C97-BBB5-46B1598EBBEF}"/>
            </a:ext>
          </a:extLst>
        </xdr:cNvPr>
        <xdr:cNvSpPr/>
      </xdr:nvSpPr>
      <xdr:spPr>
        <a:xfrm>
          <a:off x="3388360" y="646892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2722</xdr:rowOff>
    </xdr:from>
    <xdr:to>
      <xdr:col>24</xdr:col>
      <xdr:colOff>63500</xdr:colOff>
      <xdr:row>38</xdr:row>
      <xdr:rowOff>40277</xdr:rowOff>
    </xdr:to>
    <xdr:cxnSp macro="">
      <xdr:nvCxnSpPr>
        <xdr:cNvPr id="77" name="直線コネクタ 76">
          <a:extLst>
            <a:ext uri="{FF2B5EF4-FFF2-40B4-BE49-F238E27FC236}">
              <a16:creationId xmlns:a16="http://schemas.microsoft.com/office/drawing/2014/main" id="{94F48B3F-42D6-43CD-A025-04AE36B8F3F2}"/>
            </a:ext>
          </a:extLst>
        </xdr:cNvPr>
        <xdr:cNvCxnSpPr/>
      </xdr:nvCxnSpPr>
      <xdr:spPr>
        <a:xfrm>
          <a:off x="3431540" y="6517822"/>
          <a:ext cx="74295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85816</xdr:rowOff>
    </xdr:from>
    <xdr:to>
      <xdr:col>15</xdr:col>
      <xdr:colOff>101600</xdr:colOff>
      <xdr:row>38</xdr:row>
      <xdr:rowOff>15966</xdr:rowOff>
    </xdr:to>
    <xdr:sp macro="" textlink="">
      <xdr:nvSpPr>
        <xdr:cNvPr id="78" name="楕円 77">
          <a:extLst>
            <a:ext uri="{FF2B5EF4-FFF2-40B4-BE49-F238E27FC236}">
              <a16:creationId xmlns:a16="http://schemas.microsoft.com/office/drawing/2014/main" id="{84E79B33-41CD-47DD-87E0-2D95AF195FBB}"/>
            </a:ext>
          </a:extLst>
        </xdr:cNvPr>
        <xdr:cNvSpPr/>
      </xdr:nvSpPr>
      <xdr:spPr>
        <a:xfrm>
          <a:off x="2571750" y="643137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136616</xdr:rowOff>
    </xdr:from>
    <xdr:to>
      <xdr:col>19</xdr:col>
      <xdr:colOff>177800</xdr:colOff>
      <xdr:row>38</xdr:row>
      <xdr:rowOff>2722</xdr:rowOff>
    </xdr:to>
    <xdr:cxnSp macro="">
      <xdr:nvCxnSpPr>
        <xdr:cNvPr id="79" name="直線コネクタ 78">
          <a:extLst>
            <a:ext uri="{FF2B5EF4-FFF2-40B4-BE49-F238E27FC236}">
              <a16:creationId xmlns:a16="http://schemas.microsoft.com/office/drawing/2014/main" id="{0B1E36BA-B681-43CA-961C-8FBB2BB9FA82}"/>
            </a:ext>
          </a:extLst>
        </xdr:cNvPr>
        <xdr:cNvCxnSpPr/>
      </xdr:nvCxnSpPr>
      <xdr:spPr>
        <a:xfrm>
          <a:off x="2626360" y="6476456"/>
          <a:ext cx="80518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44994</xdr:rowOff>
    </xdr:from>
    <xdr:to>
      <xdr:col>10</xdr:col>
      <xdr:colOff>165100</xdr:colOff>
      <xdr:row>37</xdr:row>
      <xdr:rowOff>146594</xdr:rowOff>
    </xdr:to>
    <xdr:sp macro="" textlink="">
      <xdr:nvSpPr>
        <xdr:cNvPr id="80" name="楕円 79">
          <a:extLst>
            <a:ext uri="{FF2B5EF4-FFF2-40B4-BE49-F238E27FC236}">
              <a16:creationId xmlns:a16="http://schemas.microsoft.com/office/drawing/2014/main" id="{C3D8FD08-5664-4287-B8A3-741189BC9ABB}"/>
            </a:ext>
          </a:extLst>
        </xdr:cNvPr>
        <xdr:cNvSpPr/>
      </xdr:nvSpPr>
      <xdr:spPr>
        <a:xfrm>
          <a:off x="1774190" y="6390549"/>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95794</xdr:rowOff>
    </xdr:from>
    <xdr:to>
      <xdr:col>15</xdr:col>
      <xdr:colOff>50800</xdr:colOff>
      <xdr:row>37</xdr:row>
      <xdr:rowOff>136616</xdr:rowOff>
    </xdr:to>
    <xdr:cxnSp macro="">
      <xdr:nvCxnSpPr>
        <xdr:cNvPr id="81" name="直線コネクタ 80">
          <a:extLst>
            <a:ext uri="{FF2B5EF4-FFF2-40B4-BE49-F238E27FC236}">
              <a16:creationId xmlns:a16="http://schemas.microsoft.com/office/drawing/2014/main" id="{A90DC98B-C556-4328-9974-EDB5937168A9}"/>
            </a:ext>
          </a:extLst>
        </xdr:cNvPr>
        <xdr:cNvCxnSpPr/>
      </xdr:nvCxnSpPr>
      <xdr:spPr>
        <a:xfrm>
          <a:off x="1828800" y="6435634"/>
          <a:ext cx="79756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23767</xdr:rowOff>
    </xdr:from>
    <xdr:to>
      <xdr:col>6</xdr:col>
      <xdr:colOff>38100</xdr:colOff>
      <xdr:row>37</xdr:row>
      <xdr:rowOff>125367</xdr:rowOff>
    </xdr:to>
    <xdr:sp macro="" textlink="">
      <xdr:nvSpPr>
        <xdr:cNvPr id="82" name="楕円 81">
          <a:extLst>
            <a:ext uri="{FF2B5EF4-FFF2-40B4-BE49-F238E27FC236}">
              <a16:creationId xmlns:a16="http://schemas.microsoft.com/office/drawing/2014/main" id="{6F4296B2-9A01-4D04-90A2-D355AF8DFE85}"/>
            </a:ext>
          </a:extLst>
        </xdr:cNvPr>
        <xdr:cNvSpPr/>
      </xdr:nvSpPr>
      <xdr:spPr>
        <a:xfrm>
          <a:off x="988060" y="6363607"/>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74567</xdr:rowOff>
    </xdr:from>
    <xdr:to>
      <xdr:col>10</xdr:col>
      <xdr:colOff>114300</xdr:colOff>
      <xdr:row>37</xdr:row>
      <xdr:rowOff>95794</xdr:rowOff>
    </xdr:to>
    <xdr:cxnSp macro="">
      <xdr:nvCxnSpPr>
        <xdr:cNvPr id="83" name="直線コネクタ 82">
          <a:extLst>
            <a:ext uri="{FF2B5EF4-FFF2-40B4-BE49-F238E27FC236}">
              <a16:creationId xmlns:a16="http://schemas.microsoft.com/office/drawing/2014/main" id="{E759A072-21C2-424A-B90A-6B97A4BCCC85}"/>
            </a:ext>
          </a:extLst>
        </xdr:cNvPr>
        <xdr:cNvCxnSpPr/>
      </xdr:nvCxnSpPr>
      <xdr:spPr>
        <a:xfrm>
          <a:off x="1031240" y="6418217"/>
          <a:ext cx="79756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a:extLst>
            <a:ext uri="{FF2B5EF4-FFF2-40B4-BE49-F238E27FC236}">
              <a16:creationId xmlns:a16="http://schemas.microsoft.com/office/drawing/2014/main" id="{89836E50-78A5-4484-A65C-3E770E0B1E57}"/>
            </a:ext>
          </a:extLst>
        </xdr:cNvPr>
        <xdr:cNvSpPr txBox="1"/>
      </xdr:nvSpPr>
      <xdr:spPr>
        <a:xfrm>
          <a:off x="32391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a:extLst>
            <a:ext uri="{FF2B5EF4-FFF2-40B4-BE49-F238E27FC236}">
              <a16:creationId xmlns:a16="http://schemas.microsoft.com/office/drawing/2014/main" id="{EC97A396-B517-4048-9E04-5357B5934AE4}"/>
            </a:ext>
          </a:extLst>
        </xdr:cNvPr>
        <xdr:cNvSpPr txBox="1"/>
      </xdr:nvSpPr>
      <xdr:spPr>
        <a:xfrm>
          <a:off x="2439044" y="614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a:extLst>
            <a:ext uri="{FF2B5EF4-FFF2-40B4-BE49-F238E27FC236}">
              <a16:creationId xmlns:a16="http://schemas.microsoft.com/office/drawing/2014/main" id="{DE4408BB-723D-4F6C-B5DA-25ACFC2E778F}"/>
            </a:ext>
          </a:extLst>
        </xdr:cNvPr>
        <xdr:cNvSpPr txBox="1"/>
      </xdr:nvSpPr>
      <xdr:spPr>
        <a:xfrm>
          <a:off x="164148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a:extLst>
            <a:ext uri="{FF2B5EF4-FFF2-40B4-BE49-F238E27FC236}">
              <a16:creationId xmlns:a16="http://schemas.microsoft.com/office/drawing/2014/main" id="{0FC08B48-46AD-4DEC-9DB9-BFD27DD54D24}"/>
            </a:ext>
          </a:extLst>
        </xdr:cNvPr>
        <xdr:cNvSpPr txBox="1"/>
      </xdr:nvSpPr>
      <xdr:spPr>
        <a:xfrm>
          <a:off x="855354" y="609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44649</xdr:rowOff>
    </xdr:from>
    <xdr:ext cx="405111" cy="259045"/>
    <xdr:sp macro="" textlink="">
      <xdr:nvSpPr>
        <xdr:cNvPr id="88" name="n_1mainValue【図書館】&#10;有形固定資産減価償却率">
          <a:extLst>
            <a:ext uri="{FF2B5EF4-FFF2-40B4-BE49-F238E27FC236}">
              <a16:creationId xmlns:a16="http://schemas.microsoft.com/office/drawing/2014/main" id="{267CD978-5551-42BC-9247-5A25807198DB}"/>
            </a:ext>
          </a:extLst>
        </xdr:cNvPr>
        <xdr:cNvSpPr txBox="1"/>
      </xdr:nvSpPr>
      <xdr:spPr>
        <a:xfrm>
          <a:off x="3239144" y="656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7093</xdr:rowOff>
    </xdr:from>
    <xdr:ext cx="405111" cy="259045"/>
    <xdr:sp macro="" textlink="">
      <xdr:nvSpPr>
        <xdr:cNvPr id="89" name="n_2mainValue【図書館】&#10;有形固定資産減価償却率">
          <a:extLst>
            <a:ext uri="{FF2B5EF4-FFF2-40B4-BE49-F238E27FC236}">
              <a16:creationId xmlns:a16="http://schemas.microsoft.com/office/drawing/2014/main" id="{1F37BE2D-E06E-401A-88BF-FBB58BADE11B}"/>
            </a:ext>
          </a:extLst>
        </xdr:cNvPr>
        <xdr:cNvSpPr txBox="1"/>
      </xdr:nvSpPr>
      <xdr:spPr>
        <a:xfrm>
          <a:off x="2439044" y="652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137721</xdr:rowOff>
    </xdr:from>
    <xdr:ext cx="405111" cy="259045"/>
    <xdr:sp macro="" textlink="">
      <xdr:nvSpPr>
        <xdr:cNvPr id="90" name="n_3mainValue【図書館】&#10;有形固定資産減価償却率">
          <a:extLst>
            <a:ext uri="{FF2B5EF4-FFF2-40B4-BE49-F238E27FC236}">
              <a16:creationId xmlns:a16="http://schemas.microsoft.com/office/drawing/2014/main" id="{05320B43-F0D0-4064-BC7F-D41C0424F10D}"/>
            </a:ext>
          </a:extLst>
        </xdr:cNvPr>
        <xdr:cNvSpPr txBox="1"/>
      </xdr:nvSpPr>
      <xdr:spPr>
        <a:xfrm>
          <a:off x="1641484" y="6477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116494</xdr:rowOff>
    </xdr:from>
    <xdr:ext cx="405111" cy="259045"/>
    <xdr:sp macro="" textlink="">
      <xdr:nvSpPr>
        <xdr:cNvPr id="91" name="n_4mainValue【図書館】&#10;有形固定資産減価償却率">
          <a:extLst>
            <a:ext uri="{FF2B5EF4-FFF2-40B4-BE49-F238E27FC236}">
              <a16:creationId xmlns:a16="http://schemas.microsoft.com/office/drawing/2014/main" id="{779D8403-78FE-43EF-A7BE-3BFD4B7911FE}"/>
            </a:ext>
          </a:extLst>
        </xdr:cNvPr>
        <xdr:cNvSpPr txBox="1"/>
      </xdr:nvSpPr>
      <xdr:spPr>
        <a:xfrm>
          <a:off x="85535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808983D-0B23-408A-835E-E2F93A772567}"/>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E7B1AD3-9692-492A-A81B-011215E12D63}"/>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16B5667-1D69-4107-A2CB-39F1AFDDE38B}"/>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FA6A70B-1380-407E-B8F9-E67265407038}"/>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ECE48A-D64E-489F-BA01-B873FF234C14}"/>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47D69DD-349A-4EC1-8587-23D00B5A472F}"/>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2357BDF-B78A-4E8C-9841-48A0F08D6C98}"/>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E796E71-B5D5-4030-B9B4-633C0F494C64}"/>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BD1D2C43-29D9-4C8B-B54B-59E3879130ED}"/>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11DB72A-D559-420D-9B02-E057E1729CFC}"/>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970DA161-FC76-4055-919C-E1EDC7EF6FBB}"/>
            </a:ext>
          </a:extLst>
        </xdr:cNvPr>
        <xdr:cNvCxnSpPr/>
      </xdr:nvCxnSpPr>
      <xdr:spPr>
        <a:xfrm>
          <a:off x="5960110" y="7158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36AC81E6-C073-46DA-BA83-F36D625B8086}"/>
            </a:ext>
          </a:extLst>
        </xdr:cNvPr>
        <xdr:cNvSpPr txBox="1"/>
      </xdr:nvSpPr>
      <xdr:spPr>
        <a:xfrm>
          <a:off x="5527221"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E2D89D6B-5EBE-4FAC-9DF0-62383F97968A}"/>
            </a:ext>
          </a:extLst>
        </xdr:cNvPr>
        <xdr:cNvCxnSpPr/>
      </xdr:nvCxnSpPr>
      <xdr:spPr>
        <a:xfrm>
          <a:off x="5960110" y="670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67C0636F-8891-4534-A105-34AE37A68397}"/>
            </a:ext>
          </a:extLst>
        </xdr:cNvPr>
        <xdr:cNvSpPr txBox="1"/>
      </xdr:nvSpPr>
      <xdr:spPr>
        <a:xfrm>
          <a:off x="5527221"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C550AB35-0238-4DCE-B4FC-86EF68FE7ACB}"/>
            </a:ext>
          </a:extLst>
        </xdr:cNvPr>
        <xdr:cNvCxnSpPr/>
      </xdr:nvCxnSpPr>
      <xdr:spPr>
        <a:xfrm>
          <a:off x="596011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6689D7C3-3192-45ED-9F74-88C1B906E3C0}"/>
            </a:ext>
          </a:extLst>
        </xdr:cNvPr>
        <xdr:cNvSpPr txBox="1"/>
      </xdr:nvSpPr>
      <xdr:spPr>
        <a:xfrm>
          <a:off x="5527221"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D8D7692E-9A9A-4493-9678-F8837567F878}"/>
            </a:ext>
          </a:extLst>
        </xdr:cNvPr>
        <xdr:cNvCxnSpPr/>
      </xdr:nvCxnSpPr>
      <xdr:spPr>
        <a:xfrm>
          <a:off x="5960110" y="5787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F7C82B73-8552-4534-8478-65A30A11B674}"/>
            </a:ext>
          </a:extLst>
        </xdr:cNvPr>
        <xdr:cNvSpPr txBox="1"/>
      </xdr:nvSpPr>
      <xdr:spPr>
        <a:xfrm>
          <a:off x="5527221"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24C57925-AA16-4A57-98A5-E9136D5FAEF6}"/>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8200E9A-C745-47F8-8F26-7C074FBE2A7D}"/>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AB24A3FC-C5DE-4A0B-BC8A-9ADD35900712}"/>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ABEB207E-C31C-49F5-8BEE-9C3E2F2B506F}"/>
            </a:ext>
          </a:extLst>
        </xdr:cNvPr>
        <xdr:cNvCxnSpPr/>
      </xdr:nvCxnSpPr>
      <xdr:spPr>
        <a:xfrm flipV="1">
          <a:off x="9429115" y="6074664"/>
          <a:ext cx="0" cy="108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74D5FFD2-23E1-4EF6-B10D-AFEC63F58602}"/>
            </a:ext>
          </a:extLst>
        </xdr:cNvPr>
        <xdr:cNvSpPr txBox="1"/>
      </xdr:nvSpPr>
      <xdr:spPr>
        <a:xfrm>
          <a:off x="9467850" y="716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1AC0A109-24C2-46BA-8D21-33BC331A2202}"/>
            </a:ext>
          </a:extLst>
        </xdr:cNvPr>
        <xdr:cNvCxnSpPr/>
      </xdr:nvCxnSpPr>
      <xdr:spPr>
        <a:xfrm>
          <a:off x="9356090" y="715556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713318B9-8031-43AC-9BE3-9660B97E635E}"/>
            </a:ext>
          </a:extLst>
        </xdr:cNvPr>
        <xdr:cNvSpPr txBox="1"/>
      </xdr:nvSpPr>
      <xdr:spPr>
        <a:xfrm>
          <a:off x="9467850" y="584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A73ADB37-EB60-49D7-A77B-1D77D456C24E}"/>
            </a:ext>
          </a:extLst>
        </xdr:cNvPr>
        <xdr:cNvCxnSpPr/>
      </xdr:nvCxnSpPr>
      <xdr:spPr>
        <a:xfrm>
          <a:off x="9356090" y="607466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22115</xdr:rowOff>
    </xdr:from>
    <xdr:ext cx="469744" cy="259045"/>
    <xdr:sp macro="" textlink="">
      <xdr:nvSpPr>
        <xdr:cNvPr id="118" name="【図書館】&#10;一人当たり面積平均値テキスト">
          <a:extLst>
            <a:ext uri="{FF2B5EF4-FFF2-40B4-BE49-F238E27FC236}">
              <a16:creationId xmlns:a16="http://schemas.microsoft.com/office/drawing/2014/main" id="{F5AA0ACF-0225-414C-B1EB-870353D46C21}"/>
            </a:ext>
          </a:extLst>
        </xdr:cNvPr>
        <xdr:cNvSpPr txBox="1"/>
      </xdr:nvSpPr>
      <xdr:spPr>
        <a:xfrm>
          <a:off x="9467850" y="687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8906AF46-BDEB-475D-B3B0-09BD12CAEF56}"/>
            </a:ext>
          </a:extLst>
        </xdr:cNvPr>
        <xdr:cNvSpPr/>
      </xdr:nvSpPr>
      <xdr:spPr>
        <a:xfrm>
          <a:off x="9394190" y="6903593"/>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a:extLst>
            <a:ext uri="{FF2B5EF4-FFF2-40B4-BE49-F238E27FC236}">
              <a16:creationId xmlns:a16="http://schemas.microsoft.com/office/drawing/2014/main" id="{A8EE1E96-DE32-4D1E-871A-F780941B15B7}"/>
            </a:ext>
          </a:extLst>
        </xdr:cNvPr>
        <xdr:cNvSpPr/>
      </xdr:nvSpPr>
      <xdr:spPr>
        <a:xfrm>
          <a:off x="8632190" y="691616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a:extLst>
            <a:ext uri="{FF2B5EF4-FFF2-40B4-BE49-F238E27FC236}">
              <a16:creationId xmlns:a16="http://schemas.microsoft.com/office/drawing/2014/main" id="{BCECD9E5-61FA-43A1-B4D1-8CF0ABCEBD71}"/>
            </a:ext>
          </a:extLst>
        </xdr:cNvPr>
        <xdr:cNvSpPr/>
      </xdr:nvSpPr>
      <xdr:spPr>
        <a:xfrm>
          <a:off x="7846060" y="692264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a:extLst>
            <a:ext uri="{FF2B5EF4-FFF2-40B4-BE49-F238E27FC236}">
              <a16:creationId xmlns:a16="http://schemas.microsoft.com/office/drawing/2014/main" id="{F13215E6-DB5D-490C-9C10-879AEE899340}"/>
            </a:ext>
          </a:extLst>
        </xdr:cNvPr>
        <xdr:cNvSpPr/>
      </xdr:nvSpPr>
      <xdr:spPr>
        <a:xfrm>
          <a:off x="7029450" y="692264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53F16647-0252-41A3-AFCF-82762FC3D957}"/>
            </a:ext>
          </a:extLst>
        </xdr:cNvPr>
        <xdr:cNvSpPr/>
      </xdr:nvSpPr>
      <xdr:spPr>
        <a:xfrm>
          <a:off x="6231890" y="6922643"/>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24921B0-B46E-48DE-9FF9-B2145F80D80F}"/>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113671B-F132-46B2-969A-98D373A27AAB}"/>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8441F2A-984F-4221-B755-A656F5B8FC4F}"/>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DC883F2-E029-4C7F-A203-733B01180285}"/>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BA3DC61-AFE6-4E86-81FB-671C6B61AF87}"/>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91694</xdr:rowOff>
    </xdr:from>
    <xdr:to>
      <xdr:col>55</xdr:col>
      <xdr:colOff>50800</xdr:colOff>
      <xdr:row>40</xdr:row>
      <xdr:rowOff>21844</xdr:rowOff>
    </xdr:to>
    <xdr:sp macro="" textlink="">
      <xdr:nvSpPr>
        <xdr:cNvPr id="129" name="楕円 128">
          <a:extLst>
            <a:ext uri="{FF2B5EF4-FFF2-40B4-BE49-F238E27FC236}">
              <a16:creationId xmlns:a16="http://schemas.microsoft.com/office/drawing/2014/main" id="{19B0646F-6ABD-42A1-A947-F05EE3D89FD4}"/>
            </a:ext>
          </a:extLst>
        </xdr:cNvPr>
        <xdr:cNvSpPr/>
      </xdr:nvSpPr>
      <xdr:spPr>
        <a:xfrm>
          <a:off x="9394190" y="6782054"/>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114571</xdr:rowOff>
    </xdr:from>
    <xdr:ext cx="469744" cy="259045"/>
    <xdr:sp macro="" textlink="">
      <xdr:nvSpPr>
        <xdr:cNvPr id="130" name="【図書館】&#10;一人当たり面積該当値テキスト">
          <a:extLst>
            <a:ext uri="{FF2B5EF4-FFF2-40B4-BE49-F238E27FC236}">
              <a16:creationId xmlns:a16="http://schemas.microsoft.com/office/drawing/2014/main" id="{3300AA61-A53D-4E82-88B1-640D9CA03690}"/>
            </a:ext>
          </a:extLst>
        </xdr:cNvPr>
        <xdr:cNvSpPr txBox="1"/>
      </xdr:nvSpPr>
      <xdr:spPr>
        <a:xfrm>
          <a:off x="9467850" y="66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91694</xdr:rowOff>
    </xdr:from>
    <xdr:to>
      <xdr:col>50</xdr:col>
      <xdr:colOff>165100</xdr:colOff>
      <xdr:row>40</xdr:row>
      <xdr:rowOff>21844</xdr:rowOff>
    </xdr:to>
    <xdr:sp macro="" textlink="">
      <xdr:nvSpPr>
        <xdr:cNvPr id="131" name="楕円 130">
          <a:extLst>
            <a:ext uri="{FF2B5EF4-FFF2-40B4-BE49-F238E27FC236}">
              <a16:creationId xmlns:a16="http://schemas.microsoft.com/office/drawing/2014/main" id="{2E4F6D05-C4D2-4FF4-882B-467DE6F358A0}"/>
            </a:ext>
          </a:extLst>
        </xdr:cNvPr>
        <xdr:cNvSpPr/>
      </xdr:nvSpPr>
      <xdr:spPr>
        <a:xfrm>
          <a:off x="8632190" y="6782054"/>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142494</xdr:rowOff>
    </xdr:from>
    <xdr:to>
      <xdr:col>55</xdr:col>
      <xdr:colOff>0</xdr:colOff>
      <xdr:row>39</xdr:row>
      <xdr:rowOff>142494</xdr:rowOff>
    </xdr:to>
    <xdr:cxnSp macro="">
      <xdr:nvCxnSpPr>
        <xdr:cNvPr id="132" name="直線コネクタ 131">
          <a:extLst>
            <a:ext uri="{FF2B5EF4-FFF2-40B4-BE49-F238E27FC236}">
              <a16:creationId xmlns:a16="http://schemas.microsoft.com/office/drawing/2014/main" id="{C9FA3FFD-0003-425A-9C31-AA1B9F0751FB}"/>
            </a:ext>
          </a:extLst>
        </xdr:cNvPr>
        <xdr:cNvCxnSpPr/>
      </xdr:nvCxnSpPr>
      <xdr:spPr>
        <a:xfrm>
          <a:off x="8686800" y="682713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96266</xdr:rowOff>
    </xdr:from>
    <xdr:to>
      <xdr:col>46</xdr:col>
      <xdr:colOff>38100</xdr:colOff>
      <xdr:row>40</xdr:row>
      <xdr:rowOff>26416</xdr:rowOff>
    </xdr:to>
    <xdr:sp macro="" textlink="">
      <xdr:nvSpPr>
        <xdr:cNvPr id="133" name="楕円 132">
          <a:extLst>
            <a:ext uri="{FF2B5EF4-FFF2-40B4-BE49-F238E27FC236}">
              <a16:creationId xmlns:a16="http://schemas.microsoft.com/office/drawing/2014/main" id="{D47A8B81-F9EE-4A0C-884E-551E8E6C66C3}"/>
            </a:ext>
          </a:extLst>
        </xdr:cNvPr>
        <xdr:cNvSpPr/>
      </xdr:nvSpPr>
      <xdr:spPr>
        <a:xfrm>
          <a:off x="7846060" y="67790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142494</xdr:rowOff>
    </xdr:from>
    <xdr:to>
      <xdr:col>50</xdr:col>
      <xdr:colOff>114300</xdr:colOff>
      <xdr:row>39</xdr:row>
      <xdr:rowOff>147066</xdr:rowOff>
    </xdr:to>
    <xdr:cxnSp macro="">
      <xdr:nvCxnSpPr>
        <xdr:cNvPr id="134" name="直線コネクタ 133">
          <a:extLst>
            <a:ext uri="{FF2B5EF4-FFF2-40B4-BE49-F238E27FC236}">
              <a16:creationId xmlns:a16="http://schemas.microsoft.com/office/drawing/2014/main" id="{B8491DCB-C32D-4D4E-A97E-D533C7932D38}"/>
            </a:ext>
          </a:extLst>
        </xdr:cNvPr>
        <xdr:cNvCxnSpPr/>
      </xdr:nvCxnSpPr>
      <xdr:spPr>
        <a:xfrm flipV="1">
          <a:off x="7889240" y="6827139"/>
          <a:ext cx="79756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96266</xdr:rowOff>
    </xdr:from>
    <xdr:to>
      <xdr:col>41</xdr:col>
      <xdr:colOff>101600</xdr:colOff>
      <xdr:row>40</xdr:row>
      <xdr:rowOff>26416</xdr:rowOff>
    </xdr:to>
    <xdr:sp macro="" textlink="">
      <xdr:nvSpPr>
        <xdr:cNvPr id="135" name="楕円 134">
          <a:extLst>
            <a:ext uri="{FF2B5EF4-FFF2-40B4-BE49-F238E27FC236}">
              <a16:creationId xmlns:a16="http://schemas.microsoft.com/office/drawing/2014/main" id="{9BE6A72F-5A23-4E18-8714-F8E85F381540}"/>
            </a:ext>
          </a:extLst>
        </xdr:cNvPr>
        <xdr:cNvSpPr/>
      </xdr:nvSpPr>
      <xdr:spPr>
        <a:xfrm>
          <a:off x="7029450" y="677900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147066</xdr:rowOff>
    </xdr:from>
    <xdr:to>
      <xdr:col>45</xdr:col>
      <xdr:colOff>177800</xdr:colOff>
      <xdr:row>39</xdr:row>
      <xdr:rowOff>147066</xdr:rowOff>
    </xdr:to>
    <xdr:cxnSp macro="">
      <xdr:nvCxnSpPr>
        <xdr:cNvPr id="136" name="直線コネクタ 135">
          <a:extLst>
            <a:ext uri="{FF2B5EF4-FFF2-40B4-BE49-F238E27FC236}">
              <a16:creationId xmlns:a16="http://schemas.microsoft.com/office/drawing/2014/main" id="{FAF3B262-493D-4CA1-B340-ED24E6B769B4}"/>
            </a:ext>
          </a:extLst>
        </xdr:cNvPr>
        <xdr:cNvCxnSpPr/>
      </xdr:nvCxnSpPr>
      <xdr:spPr>
        <a:xfrm>
          <a:off x="7084060" y="6831711"/>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96266</xdr:rowOff>
    </xdr:from>
    <xdr:to>
      <xdr:col>36</xdr:col>
      <xdr:colOff>165100</xdr:colOff>
      <xdr:row>40</xdr:row>
      <xdr:rowOff>26416</xdr:rowOff>
    </xdr:to>
    <xdr:sp macro="" textlink="">
      <xdr:nvSpPr>
        <xdr:cNvPr id="137" name="楕円 136">
          <a:extLst>
            <a:ext uri="{FF2B5EF4-FFF2-40B4-BE49-F238E27FC236}">
              <a16:creationId xmlns:a16="http://schemas.microsoft.com/office/drawing/2014/main" id="{22BA5049-DEFF-417F-B30C-E12F550396A9}"/>
            </a:ext>
          </a:extLst>
        </xdr:cNvPr>
        <xdr:cNvSpPr/>
      </xdr:nvSpPr>
      <xdr:spPr>
        <a:xfrm>
          <a:off x="6231890" y="6779006"/>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147066</xdr:rowOff>
    </xdr:from>
    <xdr:to>
      <xdr:col>41</xdr:col>
      <xdr:colOff>50800</xdr:colOff>
      <xdr:row>39</xdr:row>
      <xdr:rowOff>147066</xdr:rowOff>
    </xdr:to>
    <xdr:cxnSp macro="">
      <xdr:nvCxnSpPr>
        <xdr:cNvPr id="138" name="直線コネクタ 137">
          <a:extLst>
            <a:ext uri="{FF2B5EF4-FFF2-40B4-BE49-F238E27FC236}">
              <a16:creationId xmlns:a16="http://schemas.microsoft.com/office/drawing/2014/main" id="{577C5B10-A765-4B7B-8186-E063BE8BE8D7}"/>
            </a:ext>
          </a:extLst>
        </xdr:cNvPr>
        <xdr:cNvCxnSpPr/>
      </xdr:nvCxnSpPr>
      <xdr:spPr>
        <a:xfrm>
          <a:off x="6286500" y="683171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154703</xdr:rowOff>
    </xdr:from>
    <xdr:ext cx="469744" cy="259045"/>
    <xdr:sp macro="" textlink="">
      <xdr:nvSpPr>
        <xdr:cNvPr id="139" name="n_1aveValue【図書館】&#10;一人当たり面積">
          <a:extLst>
            <a:ext uri="{FF2B5EF4-FFF2-40B4-BE49-F238E27FC236}">
              <a16:creationId xmlns:a16="http://schemas.microsoft.com/office/drawing/2014/main" id="{23516F76-D9B5-4BEC-91DA-67D56441B269}"/>
            </a:ext>
          </a:extLst>
        </xdr:cNvPr>
        <xdr:cNvSpPr txBox="1"/>
      </xdr:nvSpPr>
      <xdr:spPr>
        <a:xfrm>
          <a:off x="845446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159275</xdr:rowOff>
    </xdr:from>
    <xdr:ext cx="469744" cy="259045"/>
    <xdr:sp macro="" textlink="">
      <xdr:nvSpPr>
        <xdr:cNvPr id="140" name="n_2aveValue【図書館】&#10;一人当たり面積">
          <a:extLst>
            <a:ext uri="{FF2B5EF4-FFF2-40B4-BE49-F238E27FC236}">
              <a16:creationId xmlns:a16="http://schemas.microsoft.com/office/drawing/2014/main" id="{87D8DD00-587C-4974-A664-F2C02A831BC1}"/>
            </a:ext>
          </a:extLst>
        </xdr:cNvPr>
        <xdr:cNvSpPr txBox="1"/>
      </xdr:nvSpPr>
      <xdr:spPr>
        <a:xfrm>
          <a:off x="7673417" y="701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159275</xdr:rowOff>
    </xdr:from>
    <xdr:ext cx="469744" cy="259045"/>
    <xdr:sp macro="" textlink="">
      <xdr:nvSpPr>
        <xdr:cNvPr id="141" name="n_3aveValue【図書館】&#10;一人当たり面積">
          <a:extLst>
            <a:ext uri="{FF2B5EF4-FFF2-40B4-BE49-F238E27FC236}">
              <a16:creationId xmlns:a16="http://schemas.microsoft.com/office/drawing/2014/main" id="{9E97ECE5-60B7-4985-B805-3FC5506491E1}"/>
            </a:ext>
          </a:extLst>
        </xdr:cNvPr>
        <xdr:cNvSpPr txBox="1"/>
      </xdr:nvSpPr>
      <xdr:spPr>
        <a:xfrm>
          <a:off x="6866332" y="701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159275</xdr:rowOff>
    </xdr:from>
    <xdr:ext cx="469744" cy="259045"/>
    <xdr:sp macro="" textlink="">
      <xdr:nvSpPr>
        <xdr:cNvPr id="142" name="n_4aveValue【図書館】&#10;一人当たり面積">
          <a:extLst>
            <a:ext uri="{FF2B5EF4-FFF2-40B4-BE49-F238E27FC236}">
              <a16:creationId xmlns:a16="http://schemas.microsoft.com/office/drawing/2014/main" id="{645AD3B2-CB12-4990-B36F-C0C817C4D86C}"/>
            </a:ext>
          </a:extLst>
        </xdr:cNvPr>
        <xdr:cNvSpPr txBox="1"/>
      </xdr:nvSpPr>
      <xdr:spPr>
        <a:xfrm>
          <a:off x="6068772" y="701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38371</xdr:rowOff>
    </xdr:from>
    <xdr:ext cx="469744" cy="259045"/>
    <xdr:sp macro="" textlink="">
      <xdr:nvSpPr>
        <xdr:cNvPr id="143" name="n_1mainValue【図書館】&#10;一人当たり面積">
          <a:extLst>
            <a:ext uri="{FF2B5EF4-FFF2-40B4-BE49-F238E27FC236}">
              <a16:creationId xmlns:a16="http://schemas.microsoft.com/office/drawing/2014/main" id="{8177FD41-8919-4370-BA3E-C57667C85C61}"/>
            </a:ext>
          </a:extLst>
        </xdr:cNvPr>
        <xdr:cNvSpPr txBox="1"/>
      </xdr:nvSpPr>
      <xdr:spPr>
        <a:xfrm>
          <a:off x="845446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42943</xdr:rowOff>
    </xdr:from>
    <xdr:ext cx="469744" cy="259045"/>
    <xdr:sp macro="" textlink="">
      <xdr:nvSpPr>
        <xdr:cNvPr id="144" name="n_2mainValue【図書館】&#10;一人当たり面積">
          <a:extLst>
            <a:ext uri="{FF2B5EF4-FFF2-40B4-BE49-F238E27FC236}">
              <a16:creationId xmlns:a16="http://schemas.microsoft.com/office/drawing/2014/main" id="{C797CDC0-7F04-43A0-9575-54212AC74D55}"/>
            </a:ext>
          </a:extLst>
        </xdr:cNvPr>
        <xdr:cNvSpPr txBox="1"/>
      </xdr:nvSpPr>
      <xdr:spPr>
        <a:xfrm>
          <a:off x="7673417" y="655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42943</xdr:rowOff>
    </xdr:from>
    <xdr:ext cx="469744" cy="259045"/>
    <xdr:sp macro="" textlink="">
      <xdr:nvSpPr>
        <xdr:cNvPr id="145" name="n_3mainValue【図書館】&#10;一人当たり面積">
          <a:extLst>
            <a:ext uri="{FF2B5EF4-FFF2-40B4-BE49-F238E27FC236}">
              <a16:creationId xmlns:a16="http://schemas.microsoft.com/office/drawing/2014/main" id="{0F93185A-EC5A-4330-9544-A674C07695F1}"/>
            </a:ext>
          </a:extLst>
        </xdr:cNvPr>
        <xdr:cNvSpPr txBox="1"/>
      </xdr:nvSpPr>
      <xdr:spPr>
        <a:xfrm>
          <a:off x="6866332" y="655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42943</xdr:rowOff>
    </xdr:from>
    <xdr:ext cx="469744" cy="259045"/>
    <xdr:sp macro="" textlink="">
      <xdr:nvSpPr>
        <xdr:cNvPr id="146" name="n_4mainValue【図書館】&#10;一人当たり面積">
          <a:extLst>
            <a:ext uri="{FF2B5EF4-FFF2-40B4-BE49-F238E27FC236}">
              <a16:creationId xmlns:a16="http://schemas.microsoft.com/office/drawing/2014/main" id="{B9922DAC-9100-4DD7-A5C2-C9EBE7794824}"/>
            </a:ext>
          </a:extLst>
        </xdr:cNvPr>
        <xdr:cNvSpPr txBox="1"/>
      </xdr:nvSpPr>
      <xdr:spPr>
        <a:xfrm>
          <a:off x="6068772" y="655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AB06F6-05C9-455D-A0C2-D15B70776411}"/>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2E9581DB-A9AE-4602-ABC9-8325E21B3379}"/>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D2041DD6-C8EC-42A4-AD9C-D053ED163CA1}"/>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DEFA2849-B7A2-4431-ABAF-C6995B850CDF}"/>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2B8CB458-2953-4780-B84B-91FC8D915DA9}"/>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28379871-AFAB-428D-A61B-5F33CFAD1317}"/>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1430A24C-736A-46ED-BA6A-EEE71BFAFDAD}"/>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504C8991-AD83-469A-8C84-C29145468057}"/>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D86E69E4-210D-459B-8B3F-F7118F03B8A8}"/>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75E00F23-5644-4C39-861A-ED2CE4471D0F}"/>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9663D90D-372B-48D2-AC54-E4AEAC06AA0D}"/>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D9CB0CBB-0D82-4C9A-9500-5BDB4D1ABF3C}"/>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2FFAC533-A2D9-4A08-8759-157BABB61213}"/>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24CFC477-09EE-4EBA-B79C-482EB67ED441}"/>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74E625-5DD4-4890-8557-4D28CE57ACF1}"/>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ABB92489-2DE1-4227-BE7D-E9CBEB906CC7}"/>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1530BAB5-20AA-4770-A707-C49355E5CC5B}"/>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E93DAF89-849A-4191-A7CE-758894DE6072}"/>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220199A8-B466-41CB-9383-3384F3F03002}"/>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951EBFAE-4B06-47AB-9820-B6C8F0A19537}"/>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A7E51F4E-6362-44B2-BB41-822C0F483978}"/>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27789721-E49F-4BFB-B307-8C5A75B2CCEF}"/>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31A5580A-CC50-4D91-90AE-92D045BF28D9}"/>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B87BEB96-6BBF-41D9-A162-D66F1B2286F8}"/>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F23FD3D3-74C5-4A79-9933-9582EB4E80C5}"/>
            </a:ext>
          </a:extLst>
        </xdr:cNvPr>
        <xdr:cNvCxnSpPr/>
      </xdr:nvCxnSpPr>
      <xdr:spPr>
        <a:xfrm flipV="1">
          <a:off x="4173855" y="95345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BE7CC29F-B243-4587-B279-F4162757C336}"/>
            </a:ext>
          </a:extLst>
        </xdr:cNvPr>
        <xdr:cNvSpPr txBox="1"/>
      </xdr:nvSpPr>
      <xdr:spPr>
        <a:xfrm>
          <a:off x="421259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10140E65-3FF4-4673-96A0-F6EAE5D35CE9}"/>
            </a:ext>
          </a:extLst>
        </xdr:cNvPr>
        <xdr:cNvCxnSpPr/>
      </xdr:nvCxnSpPr>
      <xdr:spPr>
        <a:xfrm>
          <a:off x="4112260" y="10993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CB229561-E113-4472-88E7-2A098C890486}"/>
            </a:ext>
          </a:extLst>
        </xdr:cNvPr>
        <xdr:cNvSpPr txBox="1"/>
      </xdr:nvSpPr>
      <xdr:spPr>
        <a:xfrm>
          <a:off x="421259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77885CB7-8E28-4D4D-AE08-5386C1D4B2F2}"/>
            </a:ext>
          </a:extLst>
        </xdr:cNvPr>
        <xdr:cNvCxnSpPr/>
      </xdr:nvCxnSpPr>
      <xdr:spPr>
        <a:xfrm>
          <a:off x="4112260" y="9534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A45B8C88-1643-42A3-9C92-55BE612ADA3B}"/>
            </a:ext>
          </a:extLst>
        </xdr:cNvPr>
        <xdr:cNvSpPr txBox="1"/>
      </xdr:nvSpPr>
      <xdr:spPr>
        <a:xfrm>
          <a:off x="421259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81235DE2-E669-46D6-9306-1CBF49A8ACEF}"/>
            </a:ext>
          </a:extLst>
        </xdr:cNvPr>
        <xdr:cNvSpPr/>
      </xdr:nvSpPr>
      <xdr:spPr>
        <a:xfrm>
          <a:off x="4131310" y="1030859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004FF494-D1B2-40BC-989C-ED4E2E1F7FC4}"/>
            </a:ext>
          </a:extLst>
        </xdr:cNvPr>
        <xdr:cNvSpPr/>
      </xdr:nvSpPr>
      <xdr:spPr>
        <a:xfrm>
          <a:off x="3388360" y="102952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8396F5D8-9D62-4132-BAED-AAECCD269ED6}"/>
            </a:ext>
          </a:extLst>
        </xdr:cNvPr>
        <xdr:cNvSpPr/>
      </xdr:nvSpPr>
      <xdr:spPr>
        <a:xfrm>
          <a:off x="2571750" y="102838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a:extLst>
            <a:ext uri="{FF2B5EF4-FFF2-40B4-BE49-F238E27FC236}">
              <a16:creationId xmlns:a16="http://schemas.microsoft.com/office/drawing/2014/main" id="{0B5AC1C6-6ACC-4D2D-ADF5-591B7DBC638F}"/>
            </a:ext>
          </a:extLst>
        </xdr:cNvPr>
        <xdr:cNvSpPr/>
      </xdr:nvSpPr>
      <xdr:spPr>
        <a:xfrm>
          <a:off x="1774190" y="102381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a:extLst>
            <a:ext uri="{FF2B5EF4-FFF2-40B4-BE49-F238E27FC236}">
              <a16:creationId xmlns:a16="http://schemas.microsoft.com/office/drawing/2014/main" id="{9584B9F3-0195-4D1E-9228-C64BF030028B}"/>
            </a:ext>
          </a:extLst>
        </xdr:cNvPr>
        <xdr:cNvSpPr/>
      </xdr:nvSpPr>
      <xdr:spPr>
        <a:xfrm>
          <a:off x="988060" y="1023048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D772049-1B65-4B27-BB82-62C936513017}"/>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AF66FF8-B440-4259-9535-01ED20E771B6}"/>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84EE45F-341D-4D05-B7E0-01F679751F1C}"/>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C1E8ED1-CD8D-46A3-9731-2A5922EFBB81}"/>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7303553-188C-4213-9C34-52079E1FBFC3}"/>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12065</xdr:rowOff>
    </xdr:from>
    <xdr:to>
      <xdr:col>24</xdr:col>
      <xdr:colOff>114300</xdr:colOff>
      <xdr:row>63</xdr:row>
      <xdr:rowOff>113665</xdr:rowOff>
    </xdr:to>
    <xdr:sp macro="" textlink="">
      <xdr:nvSpPr>
        <xdr:cNvPr id="187" name="楕円 186">
          <a:extLst>
            <a:ext uri="{FF2B5EF4-FFF2-40B4-BE49-F238E27FC236}">
              <a16:creationId xmlns:a16="http://schemas.microsoft.com/office/drawing/2014/main" id="{71482B2A-80B0-431B-8E6D-B81BF980A8B6}"/>
            </a:ext>
          </a:extLst>
        </xdr:cNvPr>
        <xdr:cNvSpPr/>
      </xdr:nvSpPr>
      <xdr:spPr>
        <a:xfrm>
          <a:off x="4131310" y="1081722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161942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93E91174-7137-472C-8F38-53DE6BF45FAC}"/>
            </a:ext>
          </a:extLst>
        </xdr:cNvPr>
        <xdr:cNvSpPr txBox="1"/>
      </xdr:nvSpPr>
      <xdr:spPr>
        <a:xfrm>
          <a:off x="421259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143510</xdr:rowOff>
    </xdr:from>
    <xdr:to>
      <xdr:col>20</xdr:col>
      <xdr:colOff>38100</xdr:colOff>
      <xdr:row>63</xdr:row>
      <xdr:rowOff>73660</xdr:rowOff>
    </xdr:to>
    <xdr:sp macro="" textlink="">
      <xdr:nvSpPr>
        <xdr:cNvPr id="189" name="楕円 188">
          <a:extLst>
            <a:ext uri="{FF2B5EF4-FFF2-40B4-BE49-F238E27FC236}">
              <a16:creationId xmlns:a16="http://schemas.microsoft.com/office/drawing/2014/main" id="{219D2C0A-D09F-4FAB-8C58-DACE542C2D3F}"/>
            </a:ext>
          </a:extLst>
        </xdr:cNvPr>
        <xdr:cNvSpPr/>
      </xdr:nvSpPr>
      <xdr:spPr>
        <a:xfrm>
          <a:off x="3388360" y="107715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22860</xdr:rowOff>
    </xdr:from>
    <xdr:to>
      <xdr:col>24</xdr:col>
      <xdr:colOff>63500</xdr:colOff>
      <xdr:row>63</xdr:row>
      <xdr:rowOff>62865</xdr:rowOff>
    </xdr:to>
    <xdr:cxnSp macro="">
      <xdr:nvCxnSpPr>
        <xdr:cNvPr id="190" name="直線コネクタ 189">
          <a:extLst>
            <a:ext uri="{FF2B5EF4-FFF2-40B4-BE49-F238E27FC236}">
              <a16:creationId xmlns:a16="http://schemas.microsoft.com/office/drawing/2014/main" id="{292B8939-7CC2-4D98-90DB-0361301AFE48}"/>
            </a:ext>
          </a:extLst>
        </xdr:cNvPr>
        <xdr:cNvCxnSpPr/>
      </xdr:nvCxnSpPr>
      <xdr:spPr>
        <a:xfrm>
          <a:off x="3431540" y="10820400"/>
          <a:ext cx="7429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99695</xdr:rowOff>
    </xdr:from>
    <xdr:to>
      <xdr:col>15</xdr:col>
      <xdr:colOff>101600</xdr:colOff>
      <xdr:row>63</xdr:row>
      <xdr:rowOff>29845</xdr:rowOff>
    </xdr:to>
    <xdr:sp macro="" textlink="">
      <xdr:nvSpPr>
        <xdr:cNvPr id="191" name="楕円 190">
          <a:extLst>
            <a:ext uri="{FF2B5EF4-FFF2-40B4-BE49-F238E27FC236}">
              <a16:creationId xmlns:a16="http://schemas.microsoft.com/office/drawing/2014/main" id="{3A836B13-658A-4616-A8BC-47024FC90C70}"/>
            </a:ext>
          </a:extLst>
        </xdr:cNvPr>
        <xdr:cNvSpPr/>
      </xdr:nvSpPr>
      <xdr:spPr>
        <a:xfrm>
          <a:off x="2571750" y="1072578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150495</xdr:rowOff>
    </xdr:from>
    <xdr:to>
      <xdr:col>19</xdr:col>
      <xdr:colOff>177800</xdr:colOff>
      <xdr:row>63</xdr:row>
      <xdr:rowOff>22860</xdr:rowOff>
    </xdr:to>
    <xdr:cxnSp macro="">
      <xdr:nvCxnSpPr>
        <xdr:cNvPr id="192" name="直線コネクタ 191">
          <a:extLst>
            <a:ext uri="{FF2B5EF4-FFF2-40B4-BE49-F238E27FC236}">
              <a16:creationId xmlns:a16="http://schemas.microsoft.com/office/drawing/2014/main" id="{A71BFBA6-1058-4635-B1D4-955372F0B11F}"/>
            </a:ext>
          </a:extLst>
        </xdr:cNvPr>
        <xdr:cNvCxnSpPr/>
      </xdr:nvCxnSpPr>
      <xdr:spPr>
        <a:xfrm>
          <a:off x="2626360" y="10780395"/>
          <a:ext cx="80518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31115</xdr:rowOff>
    </xdr:from>
    <xdr:to>
      <xdr:col>10</xdr:col>
      <xdr:colOff>165100</xdr:colOff>
      <xdr:row>62</xdr:row>
      <xdr:rowOff>132715</xdr:rowOff>
    </xdr:to>
    <xdr:sp macro="" textlink="">
      <xdr:nvSpPr>
        <xdr:cNvPr id="193" name="楕円 192">
          <a:extLst>
            <a:ext uri="{FF2B5EF4-FFF2-40B4-BE49-F238E27FC236}">
              <a16:creationId xmlns:a16="http://schemas.microsoft.com/office/drawing/2014/main" id="{CEB7764E-6086-46B5-9DAA-FFAB8F58C947}"/>
            </a:ext>
          </a:extLst>
        </xdr:cNvPr>
        <xdr:cNvSpPr/>
      </xdr:nvSpPr>
      <xdr:spPr>
        <a:xfrm>
          <a:off x="1774190" y="1065911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81915</xdr:rowOff>
    </xdr:from>
    <xdr:to>
      <xdr:col>15</xdr:col>
      <xdr:colOff>50800</xdr:colOff>
      <xdr:row>62</xdr:row>
      <xdr:rowOff>150495</xdr:rowOff>
    </xdr:to>
    <xdr:cxnSp macro="">
      <xdr:nvCxnSpPr>
        <xdr:cNvPr id="194" name="直線コネクタ 193">
          <a:extLst>
            <a:ext uri="{FF2B5EF4-FFF2-40B4-BE49-F238E27FC236}">
              <a16:creationId xmlns:a16="http://schemas.microsoft.com/office/drawing/2014/main" id="{109BE7C7-8BE1-4F9A-A8A7-1C9971448168}"/>
            </a:ext>
          </a:extLst>
        </xdr:cNvPr>
        <xdr:cNvCxnSpPr/>
      </xdr:nvCxnSpPr>
      <xdr:spPr>
        <a:xfrm>
          <a:off x="1828800" y="10713720"/>
          <a:ext cx="79756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145415</xdr:rowOff>
    </xdr:from>
    <xdr:to>
      <xdr:col>6</xdr:col>
      <xdr:colOff>38100</xdr:colOff>
      <xdr:row>62</xdr:row>
      <xdr:rowOff>75565</xdr:rowOff>
    </xdr:to>
    <xdr:sp macro="" textlink="">
      <xdr:nvSpPr>
        <xdr:cNvPr id="195" name="楕円 194">
          <a:extLst>
            <a:ext uri="{FF2B5EF4-FFF2-40B4-BE49-F238E27FC236}">
              <a16:creationId xmlns:a16="http://schemas.microsoft.com/office/drawing/2014/main" id="{D5208E11-1289-4334-8885-5144CC306D0A}"/>
            </a:ext>
          </a:extLst>
        </xdr:cNvPr>
        <xdr:cNvSpPr/>
      </xdr:nvSpPr>
      <xdr:spPr>
        <a:xfrm>
          <a:off x="988060" y="1060196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24765</xdr:rowOff>
    </xdr:from>
    <xdr:to>
      <xdr:col>10</xdr:col>
      <xdr:colOff>114300</xdr:colOff>
      <xdr:row>62</xdr:row>
      <xdr:rowOff>81915</xdr:rowOff>
    </xdr:to>
    <xdr:cxnSp macro="">
      <xdr:nvCxnSpPr>
        <xdr:cNvPr id="196" name="直線コネクタ 195">
          <a:extLst>
            <a:ext uri="{FF2B5EF4-FFF2-40B4-BE49-F238E27FC236}">
              <a16:creationId xmlns:a16="http://schemas.microsoft.com/office/drawing/2014/main" id="{461D720A-4E92-463E-A4EC-C6414910841E}"/>
            </a:ext>
          </a:extLst>
        </xdr:cNvPr>
        <xdr:cNvCxnSpPr/>
      </xdr:nvCxnSpPr>
      <xdr:spPr>
        <a:xfrm>
          <a:off x="1031240" y="10650855"/>
          <a:ext cx="79756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E1AE8B6E-B9AB-40DD-B0FD-4E777898C603}"/>
            </a:ext>
          </a:extLst>
        </xdr:cNvPr>
        <xdr:cNvSpPr txBox="1"/>
      </xdr:nvSpPr>
      <xdr:spPr>
        <a:xfrm>
          <a:off x="32391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a:extLst>
            <a:ext uri="{FF2B5EF4-FFF2-40B4-BE49-F238E27FC236}">
              <a16:creationId xmlns:a16="http://schemas.microsoft.com/office/drawing/2014/main" id="{900726AE-2B49-4F32-A4F5-62356DC488CC}"/>
            </a:ext>
          </a:extLst>
        </xdr:cNvPr>
        <xdr:cNvSpPr txBox="1"/>
      </xdr:nvSpPr>
      <xdr:spPr>
        <a:xfrm>
          <a:off x="2439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a:extLst>
            <a:ext uri="{FF2B5EF4-FFF2-40B4-BE49-F238E27FC236}">
              <a16:creationId xmlns:a16="http://schemas.microsoft.com/office/drawing/2014/main" id="{020A1148-23E2-4A49-859C-D5EF35E9EE5B}"/>
            </a:ext>
          </a:extLst>
        </xdr:cNvPr>
        <xdr:cNvSpPr txBox="1"/>
      </xdr:nvSpPr>
      <xdr:spPr>
        <a:xfrm>
          <a:off x="164148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a:extLst>
            <a:ext uri="{FF2B5EF4-FFF2-40B4-BE49-F238E27FC236}">
              <a16:creationId xmlns:a16="http://schemas.microsoft.com/office/drawing/2014/main" id="{C73AE537-D432-403A-9129-5CAD8F51CAF6}"/>
            </a:ext>
          </a:extLst>
        </xdr:cNvPr>
        <xdr:cNvSpPr txBox="1"/>
      </xdr:nvSpPr>
      <xdr:spPr>
        <a:xfrm>
          <a:off x="85535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64787</xdr:rowOff>
    </xdr:from>
    <xdr:ext cx="405111" cy="259045"/>
    <xdr:sp macro="" textlink="">
      <xdr:nvSpPr>
        <xdr:cNvPr id="201" name="n_1mainValue【体育館・プール】&#10;有形固定資産減価償却率">
          <a:extLst>
            <a:ext uri="{FF2B5EF4-FFF2-40B4-BE49-F238E27FC236}">
              <a16:creationId xmlns:a16="http://schemas.microsoft.com/office/drawing/2014/main" id="{90D3E140-7B9A-4562-97EC-5394EBAADDFE}"/>
            </a:ext>
          </a:extLst>
        </xdr:cNvPr>
        <xdr:cNvSpPr txBox="1"/>
      </xdr:nvSpPr>
      <xdr:spPr>
        <a:xfrm>
          <a:off x="3239144"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20972</xdr:rowOff>
    </xdr:from>
    <xdr:ext cx="405111" cy="259045"/>
    <xdr:sp macro="" textlink="">
      <xdr:nvSpPr>
        <xdr:cNvPr id="202" name="n_2mainValue【体育館・プール】&#10;有形固定資産減価償却率">
          <a:extLst>
            <a:ext uri="{FF2B5EF4-FFF2-40B4-BE49-F238E27FC236}">
              <a16:creationId xmlns:a16="http://schemas.microsoft.com/office/drawing/2014/main" id="{6F30AA1E-459C-4BBA-996A-D09C3299CF6E}"/>
            </a:ext>
          </a:extLst>
        </xdr:cNvPr>
        <xdr:cNvSpPr txBox="1"/>
      </xdr:nvSpPr>
      <xdr:spPr>
        <a:xfrm>
          <a:off x="2439044" y="1081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123842</xdr:rowOff>
    </xdr:from>
    <xdr:ext cx="405111" cy="259045"/>
    <xdr:sp macro="" textlink="">
      <xdr:nvSpPr>
        <xdr:cNvPr id="203" name="n_3mainValue【体育館・プール】&#10;有形固定資産減価償却率">
          <a:extLst>
            <a:ext uri="{FF2B5EF4-FFF2-40B4-BE49-F238E27FC236}">
              <a16:creationId xmlns:a16="http://schemas.microsoft.com/office/drawing/2014/main" id="{8AEFD89D-9EFC-4251-99FC-58311CF51A0B}"/>
            </a:ext>
          </a:extLst>
        </xdr:cNvPr>
        <xdr:cNvSpPr txBox="1"/>
      </xdr:nvSpPr>
      <xdr:spPr>
        <a:xfrm>
          <a:off x="1641484"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66692</xdr:rowOff>
    </xdr:from>
    <xdr:ext cx="405111" cy="259045"/>
    <xdr:sp macro="" textlink="">
      <xdr:nvSpPr>
        <xdr:cNvPr id="204" name="n_4mainValue【体育館・プール】&#10;有形固定資産減価償却率">
          <a:extLst>
            <a:ext uri="{FF2B5EF4-FFF2-40B4-BE49-F238E27FC236}">
              <a16:creationId xmlns:a16="http://schemas.microsoft.com/office/drawing/2014/main" id="{CA30F68D-5907-457E-B009-208B4C0B2C07}"/>
            </a:ext>
          </a:extLst>
        </xdr:cNvPr>
        <xdr:cNvSpPr txBox="1"/>
      </xdr:nvSpPr>
      <xdr:spPr>
        <a:xfrm>
          <a:off x="85535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6186C03E-F8AB-424B-8B8A-61DAAFED67EB}"/>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AEBBFF88-0D03-4FB8-AB76-3DE8B48215B7}"/>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2ADDEAEE-8EEA-4262-A68E-B87097A8EDA1}"/>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914100BE-6026-4D88-B7E6-C78DF9B21D59}"/>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90204791-53CA-4030-BD07-3AA4043BA5F3}"/>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110334ED-3F1A-47C7-8762-B9D291BCAD03}"/>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FBE6307A-0D96-49C3-A283-1175C01D6B1C}"/>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2A22560C-9139-41A3-BBEB-5901A5E06A32}"/>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70CD9A28-178F-4053-A29E-ED0DC262EC0A}"/>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9CCBF1AF-3D7B-4EB7-84B9-9542C2525EC6}"/>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78F28472-C021-412F-A728-C49261A65B9C}"/>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D841ED30-E001-40D3-8C14-CD7386AA618A}"/>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AA3F886E-946B-491D-95D4-E30D4E12C9D6}"/>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61AE1469-7BD1-4772-8E39-439E1A7D84A9}"/>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2761601E-1354-4242-B00F-6D55944B1D17}"/>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1DAB5482-7398-4E44-A4A9-5A7D33FA0643}"/>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E690BAE0-D696-4E12-9C33-E2E257A0D681}"/>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2BB1F243-E566-43BE-B27E-578B1DC80C52}"/>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5177AAD-8AEF-411B-BF56-01F5C3F20217}"/>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297BC059-0AC1-4B1D-BEFB-418763501114}"/>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96DCAF77-A7D9-41A1-8E43-B92CAC83F56E}"/>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FAAD7844-063F-4D75-B9C6-B14A5739D0A5}"/>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3E6363AE-E20D-4BE5-9B55-90BCA2FA8350}"/>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74EAC81C-FA9B-4F40-880C-E4B4E5A85009}"/>
            </a:ext>
          </a:extLst>
        </xdr:cNvPr>
        <xdr:cNvCxnSpPr/>
      </xdr:nvCxnSpPr>
      <xdr:spPr>
        <a:xfrm flipV="1">
          <a:off x="9429115" y="9514713"/>
          <a:ext cx="0"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7627C6D2-3003-405D-9281-96DE2958FCDB}"/>
            </a:ext>
          </a:extLst>
        </xdr:cNvPr>
        <xdr:cNvSpPr txBox="1"/>
      </xdr:nvSpPr>
      <xdr:spPr>
        <a:xfrm>
          <a:off x="946785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888BD261-E3A0-410A-AD7E-3380382209F8}"/>
            </a:ext>
          </a:extLst>
        </xdr:cNvPr>
        <xdr:cNvCxnSpPr/>
      </xdr:nvCxnSpPr>
      <xdr:spPr>
        <a:xfrm>
          <a:off x="9356090" y="1104099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4FE5F235-AC16-46EE-9B0E-8E48422638CA}"/>
            </a:ext>
          </a:extLst>
        </xdr:cNvPr>
        <xdr:cNvSpPr txBox="1"/>
      </xdr:nvSpPr>
      <xdr:spPr>
        <a:xfrm>
          <a:off x="9467850" y="928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EB6DF3AF-7AEB-4D9C-B09E-FFD3EB275E6C}"/>
            </a:ext>
          </a:extLst>
        </xdr:cNvPr>
        <xdr:cNvCxnSpPr/>
      </xdr:nvCxnSpPr>
      <xdr:spPr>
        <a:xfrm>
          <a:off x="9356090" y="951471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89552</xdr:rowOff>
    </xdr:from>
    <xdr:ext cx="469744" cy="259045"/>
    <xdr:sp macro="" textlink="">
      <xdr:nvSpPr>
        <xdr:cNvPr id="233" name="【体育館・プール】&#10;一人当たり面積平均値テキスト">
          <a:extLst>
            <a:ext uri="{FF2B5EF4-FFF2-40B4-BE49-F238E27FC236}">
              <a16:creationId xmlns:a16="http://schemas.microsoft.com/office/drawing/2014/main" id="{9B38896C-E7D1-4723-90B8-F23AAEF05F5A}"/>
            </a:ext>
          </a:extLst>
        </xdr:cNvPr>
        <xdr:cNvSpPr txBox="1"/>
      </xdr:nvSpPr>
      <xdr:spPr>
        <a:xfrm>
          <a:off x="9467850" y="10894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80DF2208-A24E-46B2-8591-521A5E48B7AC}"/>
            </a:ext>
          </a:extLst>
        </xdr:cNvPr>
        <xdr:cNvSpPr/>
      </xdr:nvSpPr>
      <xdr:spPr>
        <a:xfrm>
          <a:off x="9394190" y="1091247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a:extLst>
            <a:ext uri="{FF2B5EF4-FFF2-40B4-BE49-F238E27FC236}">
              <a16:creationId xmlns:a16="http://schemas.microsoft.com/office/drawing/2014/main" id="{481D7045-DD27-484B-B4B0-0B3B18E6F5A7}"/>
            </a:ext>
          </a:extLst>
        </xdr:cNvPr>
        <xdr:cNvSpPr/>
      </xdr:nvSpPr>
      <xdr:spPr>
        <a:xfrm>
          <a:off x="8632190" y="1092847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a:extLst>
            <a:ext uri="{FF2B5EF4-FFF2-40B4-BE49-F238E27FC236}">
              <a16:creationId xmlns:a16="http://schemas.microsoft.com/office/drawing/2014/main" id="{2E4998F4-5B46-4774-BB52-16963155F7F1}"/>
            </a:ext>
          </a:extLst>
        </xdr:cNvPr>
        <xdr:cNvSpPr/>
      </xdr:nvSpPr>
      <xdr:spPr>
        <a:xfrm>
          <a:off x="7846060" y="1093571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a:extLst>
            <a:ext uri="{FF2B5EF4-FFF2-40B4-BE49-F238E27FC236}">
              <a16:creationId xmlns:a16="http://schemas.microsoft.com/office/drawing/2014/main" id="{4A70ED67-CB2D-4C3C-BC24-AA2EC30FAB35}"/>
            </a:ext>
          </a:extLst>
        </xdr:cNvPr>
        <xdr:cNvSpPr/>
      </xdr:nvSpPr>
      <xdr:spPr>
        <a:xfrm>
          <a:off x="7029450" y="1093609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a:extLst>
            <a:ext uri="{FF2B5EF4-FFF2-40B4-BE49-F238E27FC236}">
              <a16:creationId xmlns:a16="http://schemas.microsoft.com/office/drawing/2014/main" id="{FCD73DD2-BD5E-44FB-99BB-53CD0CB036C2}"/>
            </a:ext>
          </a:extLst>
        </xdr:cNvPr>
        <xdr:cNvSpPr/>
      </xdr:nvSpPr>
      <xdr:spPr>
        <a:xfrm>
          <a:off x="6231890" y="10940669"/>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560E417-8275-4FB9-A294-97784977D2B8}"/>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A74866F-F809-44EC-B75A-844B7009EDE6}"/>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184AEA6-6C74-4FD5-8B43-C8A65138F59B}"/>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226EB3C-1C28-49EE-BA00-EC32CBDA723C}"/>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13A7A80-71D1-4420-A6C9-5B9DBCBA8D0E}"/>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57785</xdr:rowOff>
    </xdr:from>
    <xdr:to>
      <xdr:col>55</xdr:col>
      <xdr:colOff>50800</xdr:colOff>
      <xdr:row>57</xdr:row>
      <xdr:rowOff>159385</xdr:rowOff>
    </xdr:to>
    <xdr:sp macro="" textlink="">
      <xdr:nvSpPr>
        <xdr:cNvPr id="244" name="楕円 243">
          <a:extLst>
            <a:ext uri="{FF2B5EF4-FFF2-40B4-BE49-F238E27FC236}">
              <a16:creationId xmlns:a16="http://schemas.microsoft.com/office/drawing/2014/main" id="{C9F25D78-9516-4493-8E99-D9349C977135}"/>
            </a:ext>
          </a:extLst>
        </xdr:cNvPr>
        <xdr:cNvSpPr/>
      </xdr:nvSpPr>
      <xdr:spPr>
        <a:xfrm>
          <a:off x="9394190" y="9826625"/>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80662</xdr:rowOff>
    </xdr:from>
    <xdr:ext cx="469744" cy="259045"/>
    <xdr:sp macro="" textlink="">
      <xdr:nvSpPr>
        <xdr:cNvPr id="245" name="【体育館・プール】&#10;一人当たり面積該当値テキスト">
          <a:extLst>
            <a:ext uri="{FF2B5EF4-FFF2-40B4-BE49-F238E27FC236}">
              <a16:creationId xmlns:a16="http://schemas.microsoft.com/office/drawing/2014/main" id="{12A6EE82-85DC-4E29-8CD3-38ACA1380729}"/>
            </a:ext>
          </a:extLst>
        </xdr:cNvPr>
        <xdr:cNvSpPr txBox="1"/>
      </xdr:nvSpPr>
      <xdr:spPr>
        <a:xfrm>
          <a:off x="9467850" y="968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65786</xdr:rowOff>
    </xdr:from>
    <xdr:to>
      <xdr:col>50</xdr:col>
      <xdr:colOff>165100</xdr:colOff>
      <xdr:row>57</xdr:row>
      <xdr:rowOff>167386</xdr:rowOff>
    </xdr:to>
    <xdr:sp macro="" textlink="">
      <xdr:nvSpPr>
        <xdr:cNvPr id="246" name="楕円 245">
          <a:extLst>
            <a:ext uri="{FF2B5EF4-FFF2-40B4-BE49-F238E27FC236}">
              <a16:creationId xmlns:a16="http://schemas.microsoft.com/office/drawing/2014/main" id="{321EE7FD-0F83-492E-8C8C-2A635F2BDF83}"/>
            </a:ext>
          </a:extLst>
        </xdr:cNvPr>
        <xdr:cNvSpPr/>
      </xdr:nvSpPr>
      <xdr:spPr>
        <a:xfrm>
          <a:off x="8632190" y="9836531"/>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108585</xdr:rowOff>
    </xdr:from>
    <xdr:to>
      <xdr:col>55</xdr:col>
      <xdr:colOff>0</xdr:colOff>
      <xdr:row>57</xdr:row>
      <xdr:rowOff>116586</xdr:rowOff>
    </xdr:to>
    <xdr:cxnSp macro="">
      <xdr:nvCxnSpPr>
        <xdr:cNvPr id="247" name="直線コネクタ 246">
          <a:extLst>
            <a:ext uri="{FF2B5EF4-FFF2-40B4-BE49-F238E27FC236}">
              <a16:creationId xmlns:a16="http://schemas.microsoft.com/office/drawing/2014/main" id="{7A687FDC-0C27-49AF-AC81-03C9B772F25B}"/>
            </a:ext>
          </a:extLst>
        </xdr:cNvPr>
        <xdr:cNvCxnSpPr/>
      </xdr:nvCxnSpPr>
      <xdr:spPr>
        <a:xfrm flipV="1">
          <a:off x="8686800" y="9879330"/>
          <a:ext cx="74295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81026</xdr:rowOff>
    </xdr:from>
    <xdr:to>
      <xdr:col>46</xdr:col>
      <xdr:colOff>38100</xdr:colOff>
      <xdr:row>64</xdr:row>
      <xdr:rowOff>11176</xdr:rowOff>
    </xdr:to>
    <xdr:sp macro="" textlink="">
      <xdr:nvSpPr>
        <xdr:cNvPr id="248" name="楕円 247">
          <a:extLst>
            <a:ext uri="{FF2B5EF4-FFF2-40B4-BE49-F238E27FC236}">
              <a16:creationId xmlns:a16="http://schemas.microsoft.com/office/drawing/2014/main" id="{79EA646F-4A88-4743-9353-DC7D0520F63C}"/>
            </a:ext>
          </a:extLst>
        </xdr:cNvPr>
        <xdr:cNvSpPr/>
      </xdr:nvSpPr>
      <xdr:spPr>
        <a:xfrm>
          <a:off x="7846060" y="108842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116586</xdr:rowOff>
    </xdr:from>
    <xdr:to>
      <xdr:col>50</xdr:col>
      <xdr:colOff>114300</xdr:colOff>
      <xdr:row>63</xdr:row>
      <xdr:rowOff>131826</xdr:rowOff>
    </xdr:to>
    <xdr:cxnSp macro="">
      <xdr:nvCxnSpPr>
        <xdr:cNvPr id="249" name="直線コネクタ 248">
          <a:extLst>
            <a:ext uri="{FF2B5EF4-FFF2-40B4-BE49-F238E27FC236}">
              <a16:creationId xmlns:a16="http://schemas.microsoft.com/office/drawing/2014/main" id="{42344A9E-03C6-4725-8B57-7419B5DD7E73}"/>
            </a:ext>
          </a:extLst>
        </xdr:cNvPr>
        <xdr:cNvCxnSpPr/>
      </xdr:nvCxnSpPr>
      <xdr:spPr>
        <a:xfrm flipV="1">
          <a:off x="7889240" y="9889236"/>
          <a:ext cx="797560" cy="104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81788</xdr:rowOff>
    </xdr:from>
    <xdr:to>
      <xdr:col>41</xdr:col>
      <xdr:colOff>101600</xdr:colOff>
      <xdr:row>64</xdr:row>
      <xdr:rowOff>11938</xdr:rowOff>
    </xdr:to>
    <xdr:sp macro="" textlink="">
      <xdr:nvSpPr>
        <xdr:cNvPr id="250" name="楕円 249">
          <a:extLst>
            <a:ext uri="{FF2B5EF4-FFF2-40B4-BE49-F238E27FC236}">
              <a16:creationId xmlns:a16="http://schemas.microsoft.com/office/drawing/2014/main" id="{ACD81B11-0E37-403D-96A2-B7FFD5A957AD}"/>
            </a:ext>
          </a:extLst>
        </xdr:cNvPr>
        <xdr:cNvSpPr/>
      </xdr:nvSpPr>
      <xdr:spPr>
        <a:xfrm>
          <a:off x="7029450" y="1088504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131826</xdr:rowOff>
    </xdr:from>
    <xdr:to>
      <xdr:col>45</xdr:col>
      <xdr:colOff>177800</xdr:colOff>
      <xdr:row>63</xdr:row>
      <xdr:rowOff>132588</xdr:rowOff>
    </xdr:to>
    <xdr:cxnSp macro="">
      <xdr:nvCxnSpPr>
        <xdr:cNvPr id="251" name="直線コネクタ 250">
          <a:extLst>
            <a:ext uri="{FF2B5EF4-FFF2-40B4-BE49-F238E27FC236}">
              <a16:creationId xmlns:a16="http://schemas.microsoft.com/office/drawing/2014/main" id="{C1BE5566-0D27-4B0B-A90C-5B8999FB7C38}"/>
            </a:ext>
          </a:extLst>
        </xdr:cNvPr>
        <xdr:cNvCxnSpPr/>
      </xdr:nvCxnSpPr>
      <xdr:spPr>
        <a:xfrm flipV="1">
          <a:off x="7084060" y="10936986"/>
          <a:ext cx="80518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81788</xdr:rowOff>
    </xdr:from>
    <xdr:to>
      <xdr:col>36</xdr:col>
      <xdr:colOff>165100</xdr:colOff>
      <xdr:row>64</xdr:row>
      <xdr:rowOff>11938</xdr:rowOff>
    </xdr:to>
    <xdr:sp macro="" textlink="">
      <xdr:nvSpPr>
        <xdr:cNvPr id="252" name="楕円 251">
          <a:extLst>
            <a:ext uri="{FF2B5EF4-FFF2-40B4-BE49-F238E27FC236}">
              <a16:creationId xmlns:a16="http://schemas.microsoft.com/office/drawing/2014/main" id="{7A2EBE98-0269-487A-97E0-2193DE53F610}"/>
            </a:ext>
          </a:extLst>
        </xdr:cNvPr>
        <xdr:cNvSpPr/>
      </xdr:nvSpPr>
      <xdr:spPr>
        <a:xfrm>
          <a:off x="6231890" y="1088504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132588</xdr:rowOff>
    </xdr:from>
    <xdr:to>
      <xdr:col>41</xdr:col>
      <xdr:colOff>50800</xdr:colOff>
      <xdr:row>63</xdr:row>
      <xdr:rowOff>132588</xdr:rowOff>
    </xdr:to>
    <xdr:cxnSp macro="">
      <xdr:nvCxnSpPr>
        <xdr:cNvPr id="253" name="直線コネクタ 252">
          <a:extLst>
            <a:ext uri="{FF2B5EF4-FFF2-40B4-BE49-F238E27FC236}">
              <a16:creationId xmlns:a16="http://schemas.microsoft.com/office/drawing/2014/main" id="{6BC052D0-663F-47A0-A6C5-05BE9443A34E}"/>
            </a:ext>
          </a:extLst>
        </xdr:cNvPr>
        <xdr:cNvCxnSpPr/>
      </xdr:nvCxnSpPr>
      <xdr:spPr>
        <a:xfrm>
          <a:off x="6286500" y="10937748"/>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46499</xdr:rowOff>
    </xdr:from>
    <xdr:ext cx="469744" cy="259045"/>
    <xdr:sp macro="" textlink="">
      <xdr:nvSpPr>
        <xdr:cNvPr id="254" name="n_1aveValue【体育館・プール】&#10;一人当たり面積">
          <a:extLst>
            <a:ext uri="{FF2B5EF4-FFF2-40B4-BE49-F238E27FC236}">
              <a16:creationId xmlns:a16="http://schemas.microsoft.com/office/drawing/2014/main" id="{D0586FAD-D894-4348-B667-6C342B52F030}"/>
            </a:ext>
          </a:extLst>
        </xdr:cNvPr>
        <xdr:cNvSpPr txBox="1"/>
      </xdr:nvSpPr>
      <xdr:spPr>
        <a:xfrm>
          <a:off x="8454467" y="1102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59453</xdr:rowOff>
    </xdr:from>
    <xdr:ext cx="469744" cy="259045"/>
    <xdr:sp macro="" textlink="">
      <xdr:nvSpPr>
        <xdr:cNvPr id="255" name="n_2aveValue【体育館・プール】&#10;一人当たり面積">
          <a:extLst>
            <a:ext uri="{FF2B5EF4-FFF2-40B4-BE49-F238E27FC236}">
              <a16:creationId xmlns:a16="http://schemas.microsoft.com/office/drawing/2014/main" id="{611AC6EB-EC7C-4910-B788-4F3FD49A9715}"/>
            </a:ext>
          </a:extLst>
        </xdr:cNvPr>
        <xdr:cNvSpPr txBox="1"/>
      </xdr:nvSpPr>
      <xdr:spPr>
        <a:xfrm>
          <a:off x="7673417" y="1102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59834</xdr:rowOff>
    </xdr:from>
    <xdr:ext cx="469744" cy="259045"/>
    <xdr:sp macro="" textlink="">
      <xdr:nvSpPr>
        <xdr:cNvPr id="256" name="n_3aveValue【体育館・プール】&#10;一人当たり面積">
          <a:extLst>
            <a:ext uri="{FF2B5EF4-FFF2-40B4-BE49-F238E27FC236}">
              <a16:creationId xmlns:a16="http://schemas.microsoft.com/office/drawing/2014/main" id="{D48EA171-21A7-4102-B8ED-9B439748A112}"/>
            </a:ext>
          </a:extLst>
        </xdr:cNvPr>
        <xdr:cNvSpPr txBox="1"/>
      </xdr:nvSpPr>
      <xdr:spPr>
        <a:xfrm>
          <a:off x="6866332"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62501</xdr:rowOff>
    </xdr:from>
    <xdr:ext cx="469744" cy="259045"/>
    <xdr:sp macro="" textlink="">
      <xdr:nvSpPr>
        <xdr:cNvPr id="257" name="n_4aveValue【体育館・プール】&#10;一人当たり面積">
          <a:extLst>
            <a:ext uri="{FF2B5EF4-FFF2-40B4-BE49-F238E27FC236}">
              <a16:creationId xmlns:a16="http://schemas.microsoft.com/office/drawing/2014/main" id="{C17A117E-A964-4F32-AE8F-A57AD9845922}"/>
            </a:ext>
          </a:extLst>
        </xdr:cNvPr>
        <xdr:cNvSpPr txBox="1"/>
      </xdr:nvSpPr>
      <xdr:spPr>
        <a:xfrm>
          <a:off x="6068772"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12463</xdr:rowOff>
    </xdr:from>
    <xdr:ext cx="469744" cy="259045"/>
    <xdr:sp macro="" textlink="">
      <xdr:nvSpPr>
        <xdr:cNvPr id="258" name="n_1mainValue【体育館・プール】&#10;一人当たり面積">
          <a:extLst>
            <a:ext uri="{FF2B5EF4-FFF2-40B4-BE49-F238E27FC236}">
              <a16:creationId xmlns:a16="http://schemas.microsoft.com/office/drawing/2014/main" id="{E2F04C06-73CB-4182-B41A-342E9FAF53E0}"/>
            </a:ext>
          </a:extLst>
        </xdr:cNvPr>
        <xdr:cNvSpPr txBox="1"/>
      </xdr:nvSpPr>
      <xdr:spPr>
        <a:xfrm>
          <a:off x="8454467" y="961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27703</xdr:rowOff>
    </xdr:from>
    <xdr:ext cx="469744" cy="259045"/>
    <xdr:sp macro="" textlink="">
      <xdr:nvSpPr>
        <xdr:cNvPr id="259" name="n_2mainValue【体育館・プール】&#10;一人当たり面積">
          <a:extLst>
            <a:ext uri="{FF2B5EF4-FFF2-40B4-BE49-F238E27FC236}">
              <a16:creationId xmlns:a16="http://schemas.microsoft.com/office/drawing/2014/main" id="{3EBB3C49-A050-44CA-86E0-299349A5E800}"/>
            </a:ext>
          </a:extLst>
        </xdr:cNvPr>
        <xdr:cNvSpPr txBox="1"/>
      </xdr:nvSpPr>
      <xdr:spPr>
        <a:xfrm>
          <a:off x="7673417" y="1065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28465</xdr:rowOff>
    </xdr:from>
    <xdr:ext cx="469744" cy="259045"/>
    <xdr:sp macro="" textlink="">
      <xdr:nvSpPr>
        <xdr:cNvPr id="260" name="n_3mainValue【体育館・プール】&#10;一人当たり面積">
          <a:extLst>
            <a:ext uri="{FF2B5EF4-FFF2-40B4-BE49-F238E27FC236}">
              <a16:creationId xmlns:a16="http://schemas.microsoft.com/office/drawing/2014/main" id="{10253C9F-7B19-4A0C-AADA-2E90D2C8FD5D}"/>
            </a:ext>
          </a:extLst>
        </xdr:cNvPr>
        <xdr:cNvSpPr txBox="1"/>
      </xdr:nvSpPr>
      <xdr:spPr>
        <a:xfrm>
          <a:off x="6866332" y="1065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28465</xdr:rowOff>
    </xdr:from>
    <xdr:ext cx="469744" cy="259045"/>
    <xdr:sp macro="" textlink="">
      <xdr:nvSpPr>
        <xdr:cNvPr id="261" name="n_4mainValue【体育館・プール】&#10;一人当たり面積">
          <a:extLst>
            <a:ext uri="{FF2B5EF4-FFF2-40B4-BE49-F238E27FC236}">
              <a16:creationId xmlns:a16="http://schemas.microsoft.com/office/drawing/2014/main" id="{84A6768F-4820-4596-B337-6FE8DD9CC980}"/>
            </a:ext>
          </a:extLst>
        </xdr:cNvPr>
        <xdr:cNvSpPr txBox="1"/>
      </xdr:nvSpPr>
      <xdr:spPr>
        <a:xfrm>
          <a:off x="6068772" y="1065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B47BC8FF-E97D-4AAD-893A-94D5182A396B}"/>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C19F9F21-5741-43F3-A1B6-CB94B877EF0A}"/>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3A7654D0-84F7-4475-9E20-CD6DCEA756DD}"/>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C3EF827B-861D-4E80-BAB6-2EA5F4CCE38E}"/>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41C0D94D-C27D-4680-92FB-3FD1456C8D26}"/>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539422DC-4C98-4FDA-B50A-0760358EF826}"/>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9D688F33-9B6D-4C7E-A6D2-C1ADB2F9485B}"/>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D6A83C-64E2-4C98-9C26-C403AB8DEDC8}"/>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B6C2E54E-5822-4F73-A99C-5C663D3C1364}"/>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A6F08F0C-C229-4D45-A285-ECF563A03923}"/>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A459C702-5A86-4252-8983-37E3A9983DC4}"/>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D6C8FCBD-BB99-44FC-8078-40F7DA6AD13D}"/>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CC2F6693-B530-4434-A0F9-515F9DB22101}"/>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DDB57928-A21D-464F-B29D-367A92D989CB}"/>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EE4D5052-7EC7-4478-B4EF-2FC034C99185}"/>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491C9D2-81FB-40C5-8F5E-02A7CF69B88B}"/>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AB95A239-35F1-4417-ABD4-CA8851BAC767}"/>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DBD12FE0-655A-42D5-8992-DE749F046D44}"/>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23CD754E-FCC7-418A-9B85-8445D8E3B748}"/>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6E3A5813-0AD1-4E83-BD1E-974409A194A8}"/>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9D913CD6-0E03-480D-BB13-50B1F617F7E7}"/>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8F7D25E7-84F6-4D96-8C49-B59D2C684617}"/>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F18D9F41-AD2B-4CB9-810E-9016078ACA3F}"/>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624621A8-7D54-412F-AF8D-338F0E072A3E}"/>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03BAD484-52B3-4487-A7E5-E6631943BBCD}"/>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20354079-C4EA-45A6-9A53-AC2D8C1DD203}"/>
            </a:ext>
          </a:extLst>
        </xdr:cNvPr>
        <xdr:cNvCxnSpPr/>
      </xdr:nvCxnSpPr>
      <xdr:spPr>
        <a:xfrm flipV="1">
          <a:off x="4173855" y="1342644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D24F6BCE-ACE9-44EB-911B-BA758947CC4B}"/>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FAC40233-0893-4445-ADBE-E924DCCED3D8}"/>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25453061-87A7-44B1-B934-827A19016BE4}"/>
            </a:ext>
          </a:extLst>
        </xdr:cNvPr>
        <xdr:cNvSpPr txBox="1"/>
      </xdr:nvSpPr>
      <xdr:spPr>
        <a:xfrm>
          <a:off x="4212590" y="13201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8D6C6A04-5E54-44D3-AC0C-66F3B57DA68B}"/>
            </a:ext>
          </a:extLst>
        </xdr:cNvPr>
        <xdr:cNvCxnSpPr/>
      </xdr:nvCxnSpPr>
      <xdr:spPr>
        <a:xfrm>
          <a:off x="4112260" y="1342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153506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77708D8F-1A06-4F4F-B9D8-31D4697A2FB6}"/>
            </a:ext>
          </a:extLst>
        </xdr:cNvPr>
        <xdr:cNvSpPr txBox="1"/>
      </xdr:nvSpPr>
      <xdr:spPr>
        <a:xfrm>
          <a:off x="4212590" y="14212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6D474027-BF09-4C85-9B11-630B5BF03740}"/>
            </a:ext>
          </a:extLst>
        </xdr:cNvPr>
        <xdr:cNvSpPr/>
      </xdr:nvSpPr>
      <xdr:spPr>
        <a:xfrm>
          <a:off x="4131310" y="1423397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a:extLst>
            <a:ext uri="{FF2B5EF4-FFF2-40B4-BE49-F238E27FC236}">
              <a16:creationId xmlns:a16="http://schemas.microsoft.com/office/drawing/2014/main" id="{7A515049-B809-4730-B161-91D515A60E94}"/>
            </a:ext>
          </a:extLst>
        </xdr:cNvPr>
        <xdr:cNvSpPr/>
      </xdr:nvSpPr>
      <xdr:spPr>
        <a:xfrm>
          <a:off x="3388360" y="1421438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a:extLst>
            <a:ext uri="{FF2B5EF4-FFF2-40B4-BE49-F238E27FC236}">
              <a16:creationId xmlns:a16="http://schemas.microsoft.com/office/drawing/2014/main" id="{DAC8E795-6C22-4BBF-9BB8-09D795340D27}"/>
            </a:ext>
          </a:extLst>
        </xdr:cNvPr>
        <xdr:cNvSpPr/>
      </xdr:nvSpPr>
      <xdr:spPr>
        <a:xfrm>
          <a:off x="2571750" y="1417519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a:extLst>
            <a:ext uri="{FF2B5EF4-FFF2-40B4-BE49-F238E27FC236}">
              <a16:creationId xmlns:a16="http://schemas.microsoft.com/office/drawing/2014/main" id="{71F3563E-8B10-425B-A638-06EE10D5C35F}"/>
            </a:ext>
          </a:extLst>
        </xdr:cNvPr>
        <xdr:cNvSpPr/>
      </xdr:nvSpPr>
      <xdr:spPr>
        <a:xfrm>
          <a:off x="1774190" y="1417356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a:extLst>
            <a:ext uri="{FF2B5EF4-FFF2-40B4-BE49-F238E27FC236}">
              <a16:creationId xmlns:a16="http://schemas.microsoft.com/office/drawing/2014/main" id="{54F10796-F773-41F7-A757-5F4C0853EBD0}"/>
            </a:ext>
          </a:extLst>
        </xdr:cNvPr>
        <xdr:cNvSpPr/>
      </xdr:nvSpPr>
      <xdr:spPr>
        <a:xfrm>
          <a:off x="988060" y="1413763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E60F609-A078-48A2-9CD8-8752780610E2}"/>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E48495A-65C6-4A26-83F6-0F26A41BA2C8}"/>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31E5452-738D-4DEB-94AC-EE6D9E270A0F}"/>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E841FE0-9BD4-496A-9A6B-E37C1C4EB2A5}"/>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584FDAA-B67E-4D85-A1E7-22052CD92408}"/>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134257</xdr:rowOff>
    </xdr:from>
    <xdr:to>
      <xdr:col>24</xdr:col>
      <xdr:colOff>114300</xdr:colOff>
      <xdr:row>83</xdr:row>
      <xdr:rowOff>64407</xdr:rowOff>
    </xdr:to>
    <xdr:sp macro="" textlink="">
      <xdr:nvSpPr>
        <xdr:cNvPr id="303" name="楕円 302">
          <a:extLst>
            <a:ext uri="{FF2B5EF4-FFF2-40B4-BE49-F238E27FC236}">
              <a16:creationId xmlns:a16="http://schemas.microsoft.com/office/drawing/2014/main" id="{8BBDF42D-870F-4588-B9E2-D1EC302E6855}"/>
            </a:ext>
          </a:extLst>
        </xdr:cNvPr>
        <xdr:cNvSpPr/>
      </xdr:nvSpPr>
      <xdr:spPr>
        <a:xfrm>
          <a:off x="4131310" y="1418934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157134</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79CB3A2C-A355-4AE8-833A-43C232352DEE}"/>
            </a:ext>
          </a:extLst>
        </xdr:cNvPr>
        <xdr:cNvSpPr txBox="1"/>
      </xdr:nvSpPr>
      <xdr:spPr>
        <a:xfrm>
          <a:off x="4212590" y="1404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91802</xdr:rowOff>
    </xdr:from>
    <xdr:to>
      <xdr:col>20</xdr:col>
      <xdr:colOff>38100</xdr:colOff>
      <xdr:row>83</xdr:row>
      <xdr:rowOff>21952</xdr:rowOff>
    </xdr:to>
    <xdr:sp macro="" textlink="">
      <xdr:nvSpPr>
        <xdr:cNvPr id="305" name="楕円 304">
          <a:extLst>
            <a:ext uri="{FF2B5EF4-FFF2-40B4-BE49-F238E27FC236}">
              <a16:creationId xmlns:a16="http://schemas.microsoft.com/office/drawing/2014/main" id="{8AEBA20C-EA6B-4BC9-9D36-13A4F0440E0D}"/>
            </a:ext>
          </a:extLst>
        </xdr:cNvPr>
        <xdr:cNvSpPr/>
      </xdr:nvSpPr>
      <xdr:spPr>
        <a:xfrm>
          <a:off x="3388360" y="1415451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142602</xdr:rowOff>
    </xdr:from>
    <xdr:to>
      <xdr:col>24</xdr:col>
      <xdr:colOff>63500</xdr:colOff>
      <xdr:row>83</xdr:row>
      <xdr:rowOff>13607</xdr:rowOff>
    </xdr:to>
    <xdr:cxnSp macro="">
      <xdr:nvCxnSpPr>
        <xdr:cNvPr id="306" name="直線コネクタ 305">
          <a:extLst>
            <a:ext uri="{FF2B5EF4-FFF2-40B4-BE49-F238E27FC236}">
              <a16:creationId xmlns:a16="http://schemas.microsoft.com/office/drawing/2014/main" id="{278BC13C-4681-4F1E-99F8-21AF2BA21250}"/>
            </a:ext>
          </a:extLst>
        </xdr:cNvPr>
        <xdr:cNvCxnSpPr/>
      </xdr:nvCxnSpPr>
      <xdr:spPr>
        <a:xfrm>
          <a:off x="3431540" y="14199597"/>
          <a:ext cx="742950" cy="4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46082</xdr:rowOff>
    </xdr:from>
    <xdr:to>
      <xdr:col>15</xdr:col>
      <xdr:colOff>101600</xdr:colOff>
      <xdr:row>82</xdr:row>
      <xdr:rowOff>147682</xdr:rowOff>
    </xdr:to>
    <xdr:sp macro="" textlink="">
      <xdr:nvSpPr>
        <xdr:cNvPr id="307" name="楕円 306">
          <a:extLst>
            <a:ext uri="{FF2B5EF4-FFF2-40B4-BE49-F238E27FC236}">
              <a16:creationId xmlns:a16="http://schemas.microsoft.com/office/drawing/2014/main" id="{991C0A56-8E47-4302-AED2-CB27B53007EC}"/>
            </a:ext>
          </a:extLst>
        </xdr:cNvPr>
        <xdr:cNvSpPr/>
      </xdr:nvSpPr>
      <xdr:spPr>
        <a:xfrm>
          <a:off x="2571750" y="1410688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96882</xdr:rowOff>
    </xdr:from>
    <xdr:to>
      <xdr:col>19</xdr:col>
      <xdr:colOff>177800</xdr:colOff>
      <xdr:row>82</xdr:row>
      <xdr:rowOff>142602</xdr:rowOff>
    </xdr:to>
    <xdr:cxnSp macro="">
      <xdr:nvCxnSpPr>
        <xdr:cNvPr id="308" name="直線コネクタ 307">
          <a:extLst>
            <a:ext uri="{FF2B5EF4-FFF2-40B4-BE49-F238E27FC236}">
              <a16:creationId xmlns:a16="http://schemas.microsoft.com/office/drawing/2014/main" id="{A434AC40-79C2-4C4A-A63C-0EBD0964EAFC}"/>
            </a:ext>
          </a:extLst>
        </xdr:cNvPr>
        <xdr:cNvCxnSpPr/>
      </xdr:nvCxnSpPr>
      <xdr:spPr>
        <a:xfrm>
          <a:off x="2626360" y="14151972"/>
          <a:ext cx="80518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5262</xdr:rowOff>
    </xdr:from>
    <xdr:to>
      <xdr:col>10</xdr:col>
      <xdr:colOff>165100</xdr:colOff>
      <xdr:row>82</xdr:row>
      <xdr:rowOff>106862</xdr:rowOff>
    </xdr:to>
    <xdr:sp macro="" textlink="">
      <xdr:nvSpPr>
        <xdr:cNvPr id="309" name="楕円 308">
          <a:extLst>
            <a:ext uri="{FF2B5EF4-FFF2-40B4-BE49-F238E27FC236}">
              <a16:creationId xmlns:a16="http://schemas.microsoft.com/office/drawing/2014/main" id="{22B07CDB-D965-46E0-A01F-159292C9C8DF}"/>
            </a:ext>
          </a:extLst>
        </xdr:cNvPr>
        <xdr:cNvSpPr/>
      </xdr:nvSpPr>
      <xdr:spPr>
        <a:xfrm>
          <a:off x="1774190" y="14066067"/>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56062</xdr:rowOff>
    </xdr:from>
    <xdr:to>
      <xdr:col>15</xdr:col>
      <xdr:colOff>50800</xdr:colOff>
      <xdr:row>82</xdr:row>
      <xdr:rowOff>96882</xdr:rowOff>
    </xdr:to>
    <xdr:cxnSp macro="">
      <xdr:nvCxnSpPr>
        <xdr:cNvPr id="310" name="直線コネクタ 309">
          <a:extLst>
            <a:ext uri="{FF2B5EF4-FFF2-40B4-BE49-F238E27FC236}">
              <a16:creationId xmlns:a16="http://schemas.microsoft.com/office/drawing/2014/main" id="{2DBEEFA1-5681-4029-8809-5C3C5DF98529}"/>
            </a:ext>
          </a:extLst>
        </xdr:cNvPr>
        <xdr:cNvCxnSpPr/>
      </xdr:nvCxnSpPr>
      <xdr:spPr>
        <a:xfrm>
          <a:off x="1828800" y="14118772"/>
          <a:ext cx="797560" cy="3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135889</xdr:rowOff>
    </xdr:from>
    <xdr:to>
      <xdr:col>6</xdr:col>
      <xdr:colOff>38100</xdr:colOff>
      <xdr:row>82</xdr:row>
      <xdr:rowOff>66039</xdr:rowOff>
    </xdr:to>
    <xdr:sp macro="" textlink="">
      <xdr:nvSpPr>
        <xdr:cNvPr id="311" name="楕円 310">
          <a:extLst>
            <a:ext uri="{FF2B5EF4-FFF2-40B4-BE49-F238E27FC236}">
              <a16:creationId xmlns:a16="http://schemas.microsoft.com/office/drawing/2014/main" id="{37D4661B-3C5C-4DD6-81E0-A99CCD79E7A6}"/>
            </a:ext>
          </a:extLst>
        </xdr:cNvPr>
        <xdr:cNvSpPr/>
      </xdr:nvSpPr>
      <xdr:spPr>
        <a:xfrm>
          <a:off x="988060" y="140195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15239</xdr:rowOff>
    </xdr:from>
    <xdr:to>
      <xdr:col>10</xdr:col>
      <xdr:colOff>114300</xdr:colOff>
      <xdr:row>82</xdr:row>
      <xdr:rowOff>56062</xdr:rowOff>
    </xdr:to>
    <xdr:cxnSp macro="">
      <xdr:nvCxnSpPr>
        <xdr:cNvPr id="312" name="直線コネクタ 311">
          <a:extLst>
            <a:ext uri="{FF2B5EF4-FFF2-40B4-BE49-F238E27FC236}">
              <a16:creationId xmlns:a16="http://schemas.microsoft.com/office/drawing/2014/main" id="{4C7D3558-46A4-47D6-8A0A-9C57C3371C53}"/>
            </a:ext>
          </a:extLst>
        </xdr:cNvPr>
        <xdr:cNvCxnSpPr/>
      </xdr:nvCxnSpPr>
      <xdr:spPr>
        <a:xfrm>
          <a:off x="1031240" y="14077949"/>
          <a:ext cx="79756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76761</xdr:rowOff>
    </xdr:from>
    <xdr:ext cx="405111" cy="259045"/>
    <xdr:sp macro="" textlink="">
      <xdr:nvSpPr>
        <xdr:cNvPr id="313" name="n_1aveValue【福祉施設】&#10;有形固定資産減価償却率">
          <a:extLst>
            <a:ext uri="{FF2B5EF4-FFF2-40B4-BE49-F238E27FC236}">
              <a16:creationId xmlns:a16="http://schemas.microsoft.com/office/drawing/2014/main" id="{265A200A-C46E-4F79-8937-4E733E52412D}"/>
            </a:ext>
          </a:extLst>
        </xdr:cNvPr>
        <xdr:cNvSpPr txBox="1"/>
      </xdr:nvSpPr>
      <xdr:spPr>
        <a:xfrm>
          <a:off x="32391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37572</xdr:rowOff>
    </xdr:from>
    <xdr:ext cx="405111" cy="259045"/>
    <xdr:sp macro="" textlink="">
      <xdr:nvSpPr>
        <xdr:cNvPr id="314" name="n_2aveValue【福祉施設】&#10;有形固定資産減価償却率">
          <a:extLst>
            <a:ext uri="{FF2B5EF4-FFF2-40B4-BE49-F238E27FC236}">
              <a16:creationId xmlns:a16="http://schemas.microsoft.com/office/drawing/2014/main" id="{7D616275-9B42-4298-A270-BE11A1D2521E}"/>
            </a:ext>
          </a:extLst>
        </xdr:cNvPr>
        <xdr:cNvSpPr txBox="1"/>
      </xdr:nvSpPr>
      <xdr:spPr>
        <a:xfrm>
          <a:off x="24390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35940</xdr:rowOff>
    </xdr:from>
    <xdr:ext cx="405111" cy="259045"/>
    <xdr:sp macro="" textlink="">
      <xdr:nvSpPr>
        <xdr:cNvPr id="315" name="n_3aveValue【福祉施設】&#10;有形固定資産減価償却率">
          <a:extLst>
            <a:ext uri="{FF2B5EF4-FFF2-40B4-BE49-F238E27FC236}">
              <a16:creationId xmlns:a16="http://schemas.microsoft.com/office/drawing/2014/main" id="{330D3625-BDD6-4311-BA0A-43EF432AB35F}"/>
            </a:ext>
          </a:extLst>
        </xdr:cNvPr>
        <xdr:cNvSpPr txBox="1"/>
      </xdr:nvSpPr>
      <xdr:spPr>
        <a:xfrm>
          <a:off x="164148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xdr:rowOff>
    </xdr:from>
    <xdr:ext cx="405111" cy="259045"/>
    <xdr:sp macro="" textlink="">
      <xdr:nvSpPr>
        <xdr:cNvPr id="316" name="n_4aveValue【福祉施設】&#10;有形固定資産減価償却率">
          <a:extLst>
            <a:ext uri="{FF2B5EF4-FFF2-40B4-BE49-F238E27FC236}">
              <a16:creationId xmlns:a16="http://schemas.microsoft.com/office/drawing/2014/main" id="{840D6B1A-E182-4402-92A9-09A2CED4CDEF}"/>
            </a:ext>
          </a:extLst>
        </xdr:cNvPr>
        <xdr:cNvSpPr txBox="1"/>
      </xdr:nvSpPr>
      <xdr:spPr>
        <a:xfrm>
          <a:off x="85535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38479</xdr:rowOff>
    </xdr:from>
    <xdr:ext cx="405111" cy="259045"/>
    <xdr:sp macro="" textlink="">
      <xdr:nvSpPr>
        <xdr:cNvPr id="317" name="n_1mainValue【福祉施設】&#10;有形固定資産減価償却率">
          <a:extLst>
            <a:ext uri="{FF2B5EF4-FFF2-40B4-BE49-F238E27FC236}">
              <a16:creationId xmlns:a16="http://schemas.microsoft.com/office/drawing/2014/main" id="{1AEDB35D-CF1A-43EA-A403-11264C6AFB40}"/>
            </a:ext>
          </a:extLst>
        </xdr:cNvPr>
        <xdr:cNvSpPr txBox="1"/>
      </xdr:nvSpPr>
      <xdr:spPr>
        <a:xfrm>
          <a:off x="3239144" y="1392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164209</xdr:rowOff>
    </xdr:from>
    <xdr:ext cx="405111" cy="259045"/>
    <xdr:sp macro="" textlink="">
      <xdr:nvSpPr>
        <xdr:cNvPr id="318" name="n_2mainValue【福祉施設】&#10;有形固定資産減価償却率">
          <a:extLst>
            <a:ext uri="{FF2B5EF4-FFF2-40B4-BE49-F238E27FC236}">
              <a16:creationId xmlns:a16="http://schemas.microsoft.com/office/drawing/2014/main" id="{0A325F0B-C76E-4AF8-B958-CAA4319ACAEA}"/>
            </a:ext>
          </a:extLst>
        </xdr:cNvPr>
        <xdr:cNvSpPr txBox="1"/>
      </xdr:nvSpPr>
      <xdr:spPr>
        <a:xfrm>
          <a:off x="2439044" y="1388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123389</xdr:rowOff>
    </xdr:from>
    <xdr:ext cx="405111" cy="259045"/>
    <xdr:sp macro="" textlink="">
      <xdr:nvSpPr>
        <xdr:cNvPr id="319" name="n_3mainValue【福祉施設】&#10;有形固定資産減価償却率">
          <a:extLst>
            <a:ext uri="{FF2B5EF4-FFF2-40B4-BE49-F238E27FC236}">
              <a16:creationId xmlns:a16="http://schemas.microsoft.com/office/drawing/2014/main" id="{CC9767CB-CC0D-4312-8220-E019E0E4B93F}"/>
            </a:ext>
          </a:extLst>
        </xdr:cNvPr>
        <xdr:cNvSpPr txBox="1"/>
      </xdr:nvSpPr>
      <xdr:spPr>
        <a:xfrm>
          <a:off x="1641484" y="13841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82566</xdr:rowOff>
    </xdr:from>
    <xdr:ext cx="405111" cy="259045"/>
    <xdr:sp macro="" textlink="">
      <xdr:nvSpPr>
        <xdr:cNvPr id="320" name="n_4mainValue【福祉施設】&#10;有形固定資産減価償却率">
          <a:extLst>
            <a:ext uri="{FF2B5EF4-FFF2-40B4-BE49-F238E27FC236}">
              <a16:creationId xmlns:a16="http://schemas.microsoft.com/office/drawing/2014/main" id="{892175C3-0925-4A1F-AEBF-6B5CA1110CBA}"/>
            </a:ext>
          </a:extLst>
        </xdr:cNvPr>
        <xdr:cNvSpPr txBox="1"/>
      </xdr:nvSpPr>
      <xdr:spPr>
        <a:xfrm>
          <a:off x="855354" y="1380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81E6680A-6A2D-4D9B-9BA5-C6777DB03015}"/>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F2574A3A-ED49-48C0-AC80-C7884AB33AEE}"/>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1F7E0E85-DADE-41DB-A8DE-5BD1A053CC2E}"/>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1BBFE548-CC3A-4F88-9F88-70EB2A8AEFC4}"/>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2E7DD721-10B9-4618-8263-7822E9C68A3F}"/>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4751DDC8-9BA8-4FA4-AC5F-80A5ADB75CE1}"/>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89F453A-E87B-456E-B100-7D2EACE123DD}"/>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E8ED829C-A028-4469-9A93-E559BE322716}"/>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6177F090-8D26-4F45-AF07-0FE0036E5A76}"/>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A6AB529E-794F-4540-A69F-9560792CF160}"/>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E442A2F0-7377-4F6F-A500-8500F79F9EFE}"/>
            </a:ext>
          </a:extLst>
        </xdr:cNvPr>
        <xdr:cNvCxnSpPr/>
      </xdr:nvCxnSpPr>
      <xdr:spPr>
        <a:xfrm>
          <a:off x="5960110" y="14664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782531AC-16E7-497F-B3D1-95C0D90CFE8D}"/>
            </a:ext>
          </a:extLst>
        </xdr:cNvPr>
        <xdr:cNvSpPr txBox="1"/>
      </xdr:nvSpPr>
      <xdr:spPr>
        <a:xfrm>
          <a:off x="5527221" y="14528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BE920FAB-B685-44A6-BD7F-EC06CCAF975D}"/>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601DCB4-0A50-456B-9A58-66241AFF34A1}"/>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2A023CA7-AD33-45A7-B744-ED34B881B729}"/>
            </a:ext>
          </a:extLst>
        </xdr:cNvPr>
        <xdr:cNvCxnSpPr/>
      </xdr:nvCxnSpPr>
      <xdr:spPr>
        <a:xfrm>
          <a:off x="5960110" y="1352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C38784AF-9540-4E21-A198-1ADEDEDE92D1}"/>
            </a:ext>
          </a:extLst>
        </xdr:cNvPr>
        <xdr:cNvSpPr txBox="1"/>
      </xdr:nvSpPr>
      <xdr:spPr>
        <a:xfrm>
          <a:off x="5527221" y="13385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D2F6A11C-5C4D-481F-926F-C26687E93BBC}"/>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6A6A7910-00C0-49CB-9396-6B4F3833FAA1}"/>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3823101D-E1A7-4645-B5B4-71260F4DB828}"/>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D4722ABB-7809-47B2-B92A-BD5B1F21F079}"/>
            </a:ext>
          </a:extLst>
        </xdr:cNvPr>
        <xdr:cNvCxnSpPr/>
      </xdr:nvCxnSpPr>
      <xdr:spPr>
        <a:xfrm flipV="1">
          <a:off x="9429115" y="13437870"/>
          <a:ext cx="0" cy="1213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C1AB1DA5-8171-42B7-8170-8710F39FEF04}"/>
            </a:ext>
          </a:extLst>
        </xdr:cNvPr>
        <xdr:cNvSpPr txBox="1"/>
      </xdr:nvSpPr>
      <xdr:spPr>
        <a:xfrm>
          <a:off x="9467850" y="1465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A689CF2E-99C4-4EF0-B091-136C6EA076FB}"/>
            </a:ext>
          </a:extLst>
        </xdr:cNvPr>
        <xdr:cNvCxnSpPr/>
      </xdr:nvCxnSpPr>
      <xdr:spPr>
        <a:xfrm>
          <a:off x="9356090" y="1465135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374F18A0-F546-4131-89E6-3D4F766F7949}"/>
            </a:ext>
          </a:extLst>
        </xdr:cNvPr>
        <xdr:cNvSpPr txBox="1"/>
      </xdr:nvSpPr>
      <xdr:spPr>
        <a:xfrm>
          <a:off x="9467850" y="1321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FFC206C9-5BFF-4C9B-86A2-482EA3556CD1}"/>
            </a:ext>
          </a:extLst>
        </xdr:cNvPr>
        <xdr:cNvCxnSpPr/>
      </xdr:nvCxnSpPr>
      <xdr:spPr>
        <a:xfrm>
          <a:off x="9356090" y="1343787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142891</xdr:rowOff>
    </xdr:from>
    <xdr:ext cx="469744" cy="259045"/>
    <xdr:sp macro="" textlink="">
      <xdr:nvSpPr>
        <xdr:cNvPr id="345" name="【福祉施設】&#10;一人当たり面積平均値テキスト">
          <a:extLst>
            <a:ext uri="{FF2B5EF4-FFF2-40B4-BE49-F238E27FC236}">
              <a16:creationId xmlns:a16="http://schemas.microsoft.com/office/drawing/2014/main" id="{5112D616-2561-408A-B582-6C8A15EAD10F}"/>
            </a:ext>
          </a:extLst>
        </xdr:cNvPr>
        <xdr:cNvSpPr txBox="1"/>
      </xdr:nvSpPr>
      <xdr:spPr>
        <a:xfrm>
          <a:off x="9467850" y="14199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389AEAF0-E43F-4908-95B5-310CDB050D33}"/>
            </a:ext>
          </a:extLst>
        </xdr:cNvPr>
        <xdr:cNvSpPr/>
      </xdr:nvSpPr>
      <xdr:spPr>
        <a:xfrm>
          <a:off x="9394190" y="14227174"/>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a:extLst>
            <a:ext uri="{FF2B5EF4-FFF2-40B4-BE49-F238E27FC236}">
              <a16:creationId xmlns:a16="http://schemas.microsoft.com/office/drawing/2014/main" id="{1A50D08A-B79A-49C5-8209-731BA158A35D}"/>
            </a:ext>
          </a:extLst>
        </xdr:cNvPr>
        <xdr:cNvSpPr/>
      </xdr:nvSpPr>
      <xdr:spPr>
        <a:xfrm>
          <a:off x="8632190" y="1427670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a:extLst>
            <a:ext uri="{FF2B5EF4-FFF2-40B4-BE49-F238E27FC236}">
              <a16:creationId xmlns:a16="http://schemas.microsoft.com/office/drawing/2014/main" id="{A0FDD34E-E87E-496E-8EB4-AE17065B7759}"/>
            </a:ext>
          </a:extLst>
        </xdr:cNvPr>
        <xdr:cNvSpPr/>
      </xdr:nvSpPr>
      <xdr:spPr>
        <a:xfrm>
          <a:off x="7846060" y="1429004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a:extLst>
            <a:ext uri="{FF2B5EF4-FFF2-40B4-BE49-F238E27FC236}">
              <a16:creationId xmlns:a16="http://schemas.microsoft.com/office/drawing/2014/main" id="{4F9B93C8-E348-4344-90A1-0488C588E63B}"/>
            </a:ext>
          </a:extLst>
        </xdr:cNvPr>
        <xdr:cNvSpPr/>
      </xdr:nvSpPr>
      <xdr:spPr>
        <a:xfrm>
          <a:off x="7029450" y="1428432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FF786322-E396-49BA-9A61-8142D9199F40}"/>
            </a:ext>
          </a:extLst>
        </xdr:cNvPr>
        <xdr:cNvSpPr/>
      </xdr:nvSpPr>
      <xdr:spPr>
        <a:xfrm>
          <a:off x="6231890" y="1427670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6A605689-4208-4110-B2D5-A03B48E24097}"/>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8FC3F7CA-B010-481D-90C0-D13DAC1ED885}"/>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21CED56D-B5AB-4A86-9E7A-A97531275CCF}"/>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AA6CFC63-2020-493A-982F-C96638063959}"/>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8789D444-7594-41A8-99A6-1FB207CA1966}"/>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135889</xdr:rowOff>
    </xdr:from>
    <xdr:to>
      <xdr:col>55</xdr:col>
      <xdr:colOff>50800</xdr:colOff>
      <xdr:row>83</xdr:row>
      <xdr:rowOff>66039</xdr:rowOff>
    </xdr:to>
    <xdr:sp macro="" textlink="">
      <xdr:nvSpPr>
        <xdr:cNvPr id="356" name="楕円 355">
          <a:extLst>
            <a:ext uri="{FF2B5EF4-FFF2-40B4-BE49-F238E27FC236}">
              <a16:creationId xmlns:a16="http://schemas.microsoft.com/office/drawing/2014/main" id="{0B7DC4AC-22A2-4B9F-970A-1495BF3F5209}"/>
            </a:ext>
          </a:extLst>
        </xdr:cNvPr>
        <xdr:cNvSpPr/>
      </xdr:nvSpPr>
      <xdr:spPr>
        <a:xfrm>
          <a:off x="9394190" y="1419097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158766</xdr:rowOff>
    </xdr:from>
    <xdr:ext cx="469744" cy="259045"/>
    <xdr:sp macro="" textlink="">
      <xdr:nvSpPr>
        <xdr:cNvPr id="357" name="【福祉施設】&#10;一人当たり面積該当値テキスト">
          <a:extLst>
            <a:ext uri="{FF2B5EF4-FFF2-40B4-BE49-F238E27FC236}">
              <a16:creationId xmlns:a16="http://schemas.microsoft.com/office/drawing/2014/main" id="{A1F13E1F-D24F-4A84-A7A1-39DABFF31247}"/>
            </a:ext>
          </a:extLst>
        </xdr:cNvPr>
        <xdr:cNvSpPr txBox="1"/>
      </xdr:nvSpPr>
      <xdr:spPr>
        <a:xfrm>
          <a:off x="9467850" y="140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141605</xdr:rowOff>
    </xdr:from>
    <xdr:to>
      <xdr:col>50</xdr:col>
      <xdr:colOff>165100</xdr:colOff>
      <xdr:row>83</xdr:row>
      <xdr:rowOff>71755</xdr:rowOff>
    </xdr:to>
    <xdr:sp macro="" textlink="">
      <xdr:nvSpPr>
        <xdr:cNvPr id="358" name="楕円 357">
          <a:extLst>
            <a:ext uri="{FF2B5EF4-FFF2-40B4-BE49-F238E27FC236}">
              <a16:creationId xmlns:a16="http://schemas.microsoft.com/office/drawing/2014/main" id="{D57643E9-57A2-47EB-AB25-E024941FCA3E}"/>
            </a:ext>
          </a:extLst>
        </xdr:cNvPr>
        <xdr:cNvSpPr/>
      </xdr:nvSpPr>
      <xdr:spPr>
        <a:xfrm>
          <a:off x="8632190" y="1419860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15239</xdr:rowOff>
    </xdr:from>
    <xdr:to>
      <xdr:col>55</xdr:col>
      <xdr:colOff>0</xdr:colOff>
      <xdr:row>83</xdr:row>
      <xdr:rowOff>20955</xdr:rowOff>
    </xdr:to>
    <xdr:cxnSp macro="">
      <xdr:nvCxnSpPr>
        <xdr:cNvPr id="359" name="直線コネクタ 358">
          <a:extLst>
            <a:ext uri="{FF2B5EF4-FFF2-40B4-BE49-F238E27FC236}">
              <a16:creationId xmlns:a16="http://schemas.microsoft.com/office/drawing/2014/main" id="{80ABFBDE-F482-462E-9148-5B48C55891E5}"/>
            </a:ext>
          </a:extLst>
        </xdr:cNvPr>
        <xdr:cNvCxnSpPr/>
      </xdr:nvCxnSpPr>
      <xdr:spPr>
        <a:xfrm flipV="1">
          <a:off x="8686800" y="1424939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141605</xdr:rowOff>
    </xdr:from>
    <xdr:to>
      <xdr:col>46</xdr:col>
      <xdr:colOff>38100</xdr:colOff>
      <xdr:row>83</xdr:row>
      <xdr:rowOff>71755</xdr:rowOff>
    </xdr:to>
    <xdr:sp macro="" textlink="">
      <xdr:nvSpPr>
        <xdr:cNvPr id="360" name="楕円 359">
          <a:extLst>
            <a:ext uri="{FF2B5EF4-FFF2-40B4-BE49-F238E27FC236}">
              <a16:creationId xmlns:a16="http://schemas.microsoft.com/office/drawing/2014/main" id="{FEC5CD63-53D5-4577-B001-D3E91F6C2F7A}"/>
            </a:ext>
          </a:extLst>
        </xdr:cNvPr>
        <xdr:cNvSpPr/>
      </xdr:nvSpPr>
      <xdr:spPr>
        <a:xfrm>
          <a:off x="7846060" y="141986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20955</xdr:rowOff>
    </xdr:from>
    <xdr:to>
      <xdr:col>50</xdr:col>
      <xdr:colOff>114300</xdr:colOff>
      <xdr:row>83</xdr:row>
      <xdr:rowOff>20955</xdr:rowOff>
    </xdr:to>
    <xdr:cxnSp macro="">
      <xdr:nvCxnSpPr>
        <xdr:cNvPr id="361" name="直線コネクタ 360">
          <a:extLst>
            <a:ext uri="{FF2B5EF4-FFF2-40B4-BE49-F238E27FC236}">
              <a16:creationId xmlns:a16="http://schemas.microsoft.com/office/drawing/2014/main" id="{7C339E92-5CCB-4EB6-AE35-E4DFBFB0FCD1}"/>
            </a:ext>
          </a:extLst>
        </xdr:cNvPr>
        <xdr:cNvCxnSpPr/>
      </xdr:nvCxnSpPr>
      <xdr:spPr>
        <a:xfrm>
          <a:off x="7889240" y="1424749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147320</xdr:rowOff>
    </xdr:from>
    <xdr:to>
      <xdr:col>41</xdr:col>
      <xdr:colOff>101600</xdr:colOff>
      <xdr:row>83</xdr:row>
      <xdr:rowOff>77470</xdr:rowOff>
    </xdr:to>
    <xdr:sp macro="" textlink="">
      <xdr:nvSpPr>
        <xdr:cNvPr id="362" name="楕円 361">
          <a:extLst>
            <a:ext uri="{FF2B5EF4-FFF2-40B4-BE49-F238E27FC236}">
              <a16:creationId xmlns:a16="http://schemas.microsoft.com/office/drawing/2014/main" id="{12E115E3-C6A3-4D3C-B938-5FBFEED6A088}"/>
            </a:ext>
          </a:extLst>
        </xdr:cNvPr>
        <xdr:cNvSpPr/>
      </xdr:nvSpPr>
      <xdr:spPr>
        <a:xfrm>
          <a:off x="7029450" y="142043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20955</xdr:rowOff>
    </xdr:from>
    <xdr:to>
      <xdr:col>45</xdr:col>
      <xdr:colOff>177800</xdr:colOff>
      <xdr:row>83</xdr:row>
      <xdr:rowOff>26670</xdr:rowOff>
    </xdr:to>
    <xdr:cxnSp macro="">
      <xdr:nvCxnSpPr>
        <xdr:cNvPr id="363" name="直線コネクタ 362">
          <a:extLst>
            <a:ext uri="{FF2B5EF4-FFF2-40B4-BE49-F238E27FC236}">
              <a16:creationId xmlns:a16="http://schemas.microsoft.com/office/drawing/2014/main" id="{4482F2E3-8A21-420F-89F7-6D300DD7E309}"/>
            </a:ext>
          </a:extLst>
        </xdr:cNvPr>
        <xdr:cNvCxnSpPr/>
      </xdr:nvCxnSpPr>
      <xdr:spPr>
        <a:xfrm flipV="1">
          <a:off x="7084060" y="14247495"/>
          <a:ext cx="80518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147320</xdr:rowOff>
    </xdr:from>
    <xdr:to>
      <xdr:col>36</xdr:col>
      <xdr:colOff>165100</xdr:colOff>
      <xdr:row>83</xdr:row>
      <xdr:rowOff>77470</xdr:rowOff>
    </xdr:to>
    <xdr:sp macro="" textlink="">
      <xdr:nvSpPr>
        <xdr:cNvPr id="364" name="楕円 363">
          <a:extLst>
            <a:ext uri="{FF2B5EF4-FFF2-40B4-BE49-F238E27FC236}">
              <a16:creationId xmlns:a16="http://schemas.microsoft.com/office/drawing/2014/main" id="{5FFEE023-8B0F-48BB-9B7D-BC751567F87C}"/>
            </a:ext>
          </a:extLst>
        </xdr:cNvPr>
        <xdr:cNvSpPr/>
      </xdr:nvSpPr>
      <xdr:spPr>
        <a:xfrm>
          <a:off x="6231890" y="142043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26670</xdr:rowOff>
    </xdr:from>
    <xdr:to>
      <xdr:col>41</xdr:col>
      <xdr:colOff>50800</xdr:colOff>
      <xdr:row>83</xdr:row>
      <xdr:rowOff>26670</xdr:rowOff>
    </xdr:to>
    <xdr:cxnSp macro="">
      <xdr:nvCxnSpPr>
        <xdr:cNvPr id="365" name="直線コネクタ 364">
          <a:extLst>
            <a:ext uri="{FF2B5EF4-FFF2-40B4-BE49-F238E27FC236}">
              <a16:creationId xmlns:a16="http://schemas.microsoft.com/office/drawing/2014/main" id="{83F45647-E7DE-40D8-82D9-63088B4A1931}"/>
            </a:ext>
          </a:extLst>
        </xdr:cNvPr>
        <xdr:cNvCxnSpPr/>
      </xdr:nvCxnSpPr>
      <xdr:spPr>
        <a:xfrm>
          <a:off x="6286500" y="1425511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137177</xdr:rowOff>
    </xdr:from>
    <xdr:ext cx="469744" cy="259045"/>
    <xdr:sp macro="" textlink="">
      <xdr:nvSpPr>
        <xdr:cNvPr id="366" name="n_1aveValue【福祉施設】&#10;一人当たり面積">
          <a:extLst>
            <a:ext uri="{FF2B5EF4-FFF2-40B4-BE49-F238E27FC236}">
              <a16:creationId xmlns:a16="http://schemas.microsoft.com/office/drawing/2014/main" id="{EB3118C4-55AE-4F92-8196-6AC85906A999}"/>
            </a:ext>
          </a:extLst>
        </xdr:cNvPr>
        <xdr:cNvSpPr txBox="1"/>
      </xdr:nvSpPr>
      <xdr:spPr>
        <a:xfrm>
          <a:off x="8454467" y="1436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67" name="n_2aveValue【福祉施設】&#10;一人当たり面積">
          <a:extLst>
            <a:ext uri="{FF2B5EF4-FFF2-40B4-BE49-F238E27FC236}">
              <a16:creationId xmlns:a16="http://schemas.microsoft.com/office/drawing/2014/main" id="{F5CCE8D0-2284-4824-B2D5-B59E699DC465}"/>
            </a:ext>
          </a:extLst>
        </xdr:cNvPr>
        <xdr:cNvSpPr txBox="1"/>
      </xdr:nvSpPr>
      <xdr:spPr>
        <a:xfrm>
          <a:off x="767341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142891</xdr:rowOff>
    </xdr:from>
    <xdr:ext cx="469744" cy="259045"/>
    <xdr:sp macro="" textlink="">
      <xdr:nvSpPr>
        <xdr:cNvPr id="368" name="n_3aveValue【福祉施設】&#10;一人当たり面積">
          <a:extLst>
            <a:ext uri="{FF2B5EF4-FFF2-40B4-BE49-F238E27FC236}">
              <a16:creationId xmlns:a16="http://schemas.microsoft.com/office/drawing/2014/main" id="{C9A2587C-A161-4BB6-8041-D09893AED1DE}"/>
            </a:ext>
          </a:extLst>
        </xdr:cNvPr>
        <xdr:cNvSpPr txBox="1"/>
      </xdr:nvSpPr>
      <xdr:spPr>
        <a:xfrm>
          <a:off x="6866332" y="1437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a:extLst>
            <a:ext uri="{FF2B5EF4-FFF2-40B4-BE49-F238E27FC236}">
              <a16:creationId xmlns:a16="http://schemas.microsoft.com/office/drawing/2014/main" id="{B5ED8169-7C95-4EE3-8F08-040DDB11B7A0}"/>
            </a:ext>
          </a:extLst>
        </xdr:cNvPr>
        <xdr:cNvSpPr txBox="1"/>
      </xdr:nvSpPr>
      <xdr:spPr>
        <a:xfrm>
          <a:off x="6068772" y="1436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88282</xdr:rowOff>
    </xdr:from>
    <xdr:ext cx="469744" cy="259045"/>
    <xdr:sp macro="" textlink="">
      <xdr:nvSpPr>
        <xdr:cNvPr id="370" name="n_1mainValue【福祉施設】&#10;一人当たり面積">
          <a:extLst>
            <a:ext uri="{FF2B5EF4-FFF2-40B4-BE49-F238E27FC236}">
              <a16:creationId xmlns:a16="http://schemas.microsoft.com/office/drawing/2014/main" id="{207E1A6F-8C36-4745-9DB1-8136C8DC8810}"/>
            </a:ext>
          </a:extLst>
        </xdr:cNvPr>
        <xdr:cNvSpPr txBox="1"/>
      </xdr:nvSpPr>
      <xdr:spPr>
        <a:xfrm>
          <a:off x="8454467" y="139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88282</xdr:rowOff>
    </xdr:from>
    <xdr:ext cx="469744" cy="259045"/>
    <xdr:sp macro="" textlink="">
      <xdr:nvSpPr>
        <xdr:cNvPr id="371" name="n_2mainValue【福祉施設】&#10;一人当たり面積">
          <a:extLst>
            <a:ext uri="{FF2B5EF4-FFF2-40B4-BE49-F238E27FC236}">
              <a16:creationId xmlns:a16="http://schemas.microsoft.com/office/drawing/2014/main" id="{70276129-E0BF-40FE-B406-F97D3350E24A}"/>
            </a:ext>
          </a:extLst>
        </xdr:cNvPr>
        <xdr:cNvSpPr txBox="1"/>
      </xdr:nvSpPr>
      <xdr:spPr>
        <a:xfrm>
          <a:off x="7673417" y="139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93997</xdr:rowOff>
    </xdr:from>
    <xdr:ext cx="469744" cy="259045"/>
    <xdr:sp macro="" textlink="">
      <xdr:nvSpPr>
        <xdr:cNvPr id="372" name="n_3mainValue【福祉施設】&#10;一人当たり面積">
          <a:extLst>
            <a:ext uri="{FF2B5EF4-FFF2-40B4-BE49-F238E27FC236}">
              <a16:creationId xmlns:a16="http://schemas.microsoft.com/office/drawing/2014/main" id="{B70E1C0B-6292-410C-8EC0-37F630410A80}"/>
            </a:ext>
          </a:extLst>
        </xdr:cNvPr>
        <xdr:cNvSpPr txBox="1"/>
      </xdr:nvSpPr>
      <xdr:spPr>
        <a:xfrm>
          <a:off x="6866332" y="1398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93997</xdr:rowOff>
    </xdr:from>
    <xdr:ext cx="469744" cy="259045"/>
    <xdr:sp macro="" textlink="">
      <xdr:nvSpPr>
        <xdr:cNvPr id="373" name="n_4mainValue【福祉施設】&#10;一人当たり面積">
          <a:extLst>
            <a:ext uri="{FF2B5EF4-FFF2-40B4-BE49-F238E27FC236}">
              <a16:creationId xmlns:a16="http://schemas.microsoft.com/office/drawing/2014/main" id="{DA41D7C0-8D21-41CF-8786-8F967DB6171E}"/>
            </a:ext>
          </a:extLst>
        </xdr:cNvPr>
        <xdr:cNvSpPr txBox="1"/>
      </xdr:nvSpPr>
      <xdr:spPr>
        <a:xfrm>
          <a:off x="6068772" y="1398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971140F-4D30-4581-A655-C963A553E4C2}"/>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611252A2-8CAF-4198-AC3A-ECBDF4946BC1}"/>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2190E126-C3E4-4F77-91EE-1D7FE3CC2C48}"/>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E1394356-7789-4D6E-BC6D-E9F93C0D38B2}"/>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DE0D2D73-049B-45FD-BE31-EE9ECD849C62}"/>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ACAD9D57-CED1-4A80-94C5-D95581538B7A}"/>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5937ED66-719D-4660-91CF-09D727D72C39}"/>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6C14BAAA-576C-4FEF-AA43-629580965BF4}"/>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32B0DBA2-0F79-4FDF-85D0-FC932ECA1F85}"/>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CD9E763C-A262-41E9-9C8D-57A6F35E3691}"/>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8A69E5CF-59C4-4C5F-9204-75FD92F1EAD2}"/>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87DC00C9-F1C6-4935-8A1D-0DFCC5D7F1C3}"/>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96B04441-2F2D-47B4-B05E-82DE71B6E388}"/>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D54B4CD8-F308-4672-84E9-87C4AB491649}"/>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011D266E-35CB-465A-A70F-99F372FDED66}"/>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0E011BE7-6EED-460D-8734-3D25C71CC691}"/>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EDDC599C-A09E-4ACC-B1ED-26A6D296E494}"/>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1F9C7A09-30DA-4461-9E7D-93E8536BFA6D}"/>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939AAB1C-478D-4B65-B64A-5AB05C2F1A90}"/>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87348163-30B7-4B19-A86E-60FBA853B674}"/>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5B88005F-1661-4D0A-A339-D02701196001}"/>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E704E6B2-93B6-467B-81A8-645854ADFD09}"/>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E6B0AD27-3018-4291-8D72-D9B1EA0FF1E2}"/>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BB111174-7385-48ED-B3DA-6AF4A87E5B9D}"/>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A89AB5E8-9932-4AD6-B8B1-584E3ACB5947}"/>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68D6F49D-7963-425A-8079-7F678757087A}"/>
            </a:ext>
          </a:extLst>
        </xdr:cNvPr>
        <xdr:cNvCxnSpPr/>
      </xdr:nvCxnSpPr>
      <xdr:spPr>
        <a:xfrm flipV="1">
          <a:off x="4173855" y="17306381"/>
          <a:ext cx="0" cy="141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22A71675-2FE4-43D0-895E-0562333AA87D}"/>
            </a:ext>
          </a:extLst>
        </xdr:cNvPr>
        <xdr:cNvSpPr txBox="1"/>
      </xdr:nvSpPr>
      <xdr:spPr>
        <a:xfrm>
          <a:off x="421259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86A6B836-9EF8-422D-A516-464FF7744906}"/>
            </a:ext>
          </a:extLst>
        </xdr:cNvPr>
        <xdr:cNvCxnSpPr/>
      </xdr:nvCxnSpPr>
      <xdr:spPr>
        <a:xfrm>
          <a:off x="411226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BC7B0377-93CF-4771-81CC-6CF057E126A6}"/>
            </a:ext>
          </a:extLst>
        </xdr:cNvPr>
        <xdr:cNvSpPr txBox="1"/>
      </xdr:nvSpPr>
      <xdr:spPr>
        <a:xfrm>
          <a:off x="4212590" y="17077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343C0E41-59E5-4713-A66A-DEE0657B710F}"/>
            </a:ext>
          </a:extLst>
        </xdr:cNvPr>
        <xdr:cNvCxnSpPr/>
      </xdr:nvCxnSpPr>
      <xdr:spPr>
        <a:xfrm>
          <a:off x="4112260" y="17306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A7E770B5-AEA1-41FE-ADC1-D404B4445FFB}"/>
            </a:ext>
          </a:extLst>
        </xdr:cNvPr>
        <xdr:cNvSpPr txBox="1"/>
      </xdr:nvSpPr>
      <xdr:spPr>
        <a:xfrm>
          <a:off x="4212590" y="17967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AE10252C-E802-40FE-9496-049BBEBDFB20}"/>
            </a:ext>
          </a:extLst>
        </xdr:cNvPr>
        <xdr:cNvSpPr/>
      </xdr:nvSpPr>
      <xdr:spPr>
        <a:xfrm>
          <a:off x="4131310" y="1798519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a:extLst>
            <a:ext uri="{FF2B5EF4-FFF2-40B4-BE49-F238E27FC236}">
              <a16:creationId xmlns:a16="http://schemas.microsoft.com/office/drawing/2014/main" id="{129036BB-8F31-4904-A52F-9CA47C4A93F3}"/>
            </a:ext>
          </a:extLst>
        </xdr:cNvPr>
        <xdr:cNvSpPr/>
      </xdr:nvSpPr>
      <xdr:spPr>
        <a:xfrm>
          <a:off x="3388360" y="179819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a:extLst>
            <a:ext uri="{FF2B5EF4-FFF2-40B4-BE49-F238E27FC236}">
              <a16:creationId xmlns:a16="http://schemas.microsoft.com/office/drawing/2014/main" id="{25F1EA13-9FE6-4D98-821A-6D3301385CF0}"/>
            </a:ext>
          </a:extLst>
        </xdr:cNvPr>
        <xdr:cNvSpPr/>
      </xdr:nvSpPr>
      <xdr:spPr>
        <a:xfrm>
          <a:off x="2571750" y="1799363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a:extLst>
            <a:ext uri="{FF2B5EF4-FFF2-40B4-BE49-F238E27FC236}">
              <a16:creationId xmlns:a16="http://schemas.microsoft.com/office/drawing/2014/main" id="{DF486D07-020D-46A1-99F4-C5B18ABDF5AF}"/>
            </a:ext>
          </a:extLst>
        </xdr:cNvPr>
        <xdr:cNvSpPr/>
      </xdr:nvSpPr>
      <xdr:spPr>
        <a:xfrm>
          <a:off x="1774190" y="1796505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a:extLst>
            <a:ext uri="{FF2B5EF4-FFF2-40B4-BE49-F238E27FC236}">
              <a16:creationId xmlns:a16="http://schemas.microsoft.com/office/drawing/2014/main" id="{3F52D383-070F-4603-804C-39EEAF5C3F9E}"/>
            </a:ext>
          </a:extLst>
        </xdr:cNvPr>
        <xdr:cNvSpPr/>
      </xdr:nvSpPr>
      <xdr:spPr>
        <a:xfrm>
          <a:off x="988060" y="179035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31B4CE10-4B4D-4A81-863A-4ADA01651EBF}"/>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A036F797-49EC-4CC2-90DC-CF96DEDD22B1}"/>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618AF72D-AF5E-49B1-9B05-A078136D5B95}"/>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66B25519-A38A-467D-A1B8-2415E81560FB}"/>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E300C531-B3EB-4D2C-88C8-B9635BA5B6DB}"/>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103777</xdr:rowOff>
    </xdr:from>
    <xdr:to>
      <xdr:col>24</xdr:col>
      <xdr:colOff>114300</xdr:colOff>
      <xdr:row>105</xdr:row>
      <xdr:rowOff>33927</xdr:rowOff>
    </xdr:to>
    <xdr:sp macro="" textlink="">
      <xdr:nvSpPr>
        <xdr:cNvPr id="415" name="楕円 414">
          <a:extLst>
            <a:ext uri="{FF2B5EF4-FFF2-40B4-BE49-F238E27FC236}">
              <a16:creationId xmlns:a16="http://schemas.microsoft.com/office/drawing/2014/main" id="{09B71F0F-F1DB-4182-98EB-8D834A4CF36C}"/>
            </a:ext>
          </a:extLst>
        </xdr:cNvPr>
        <xdr:cNvSpPr/>
      </xdr:nvSpPr>
      <xdr:spPr>
        <a:xfrm>
          <a:off x="4131310" y="1793267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126654</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3DBB3A33-316D-41A9-AE09-381923F904C3}"/>
            </a:ext>
          </a:extLst>
        </xdr:cNvPr>
        <xdr:cNvSpPr txBox="1"/>
      </xdr:nvSpPr>
      <xdr:spPr>
        <a:xfrm>
          <a:off x="4212590" y="1778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66221</xdr:rowOff>
    </xdr:from>
    <xdr:to>
      <xdr:col>20</xdr:col>
      <xdr:colOff>38100</xdr:colOff>
      <xdr:row>104</xdr:row>
      <xdr:rowOff>167821</xdr:rowOff>
    </xdr:to>
    <xdr:sp macro="" textlink="">
      <xdr:nvSpPr>
        <xdr:cNvPr id="417" name="楕円 416">
          <a:extLst>
            <a:ext uri="{FF2B5EF4-FFF2-40B4-BE49-F238E27FC236}">
              <a16:creationId xmlns:a16="http://schemas.microsoft.com/office/drawing/2014/main" id="{D0946B27-5C22-4ECB-80BA-12677CB3E168}"/>
            </a:ext>
          </a:extLst>
        </xdr:cNvPr>
        <xdr:cNvSpPr/>
      </xdr:nvSpPr>
      <xdr:spPr>
        <a:xfrm>
          <a:off x="3388360" y="1789511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117021</xdr:rowOff>
    </xdr:from>
    <xdr:to>
      <xdr:col>24</xdr:col>
      <xdr:colOff>63500</xdr:colOff>
      <xdr:row>104</xdr:row>
      <xdr:rowOff>154577</xdr:rowOff>
    </xdr:to>
    <xdr:cxnSp macro="">
      <xdr:nvCxnSpPr>
        <xdr:cNvPr id="418" name="直線コネクタ 417">
          <a:extLst>
            <a:ext uri="{FF2B5EF4-FFF2-40B4-BE49-F238E27FC236}">
              <a16:creationId xmlns:a16="http://schemas.microsoft.com/office/drawing/2014/main" id="{664F1EDE-251F-4164-99BC-4189287AF7BD}"/>
            </a:ext>
          </a:extLst>
        </xdr:cNvPr>
        <xdr:cNvCxnSpPr/>
      </xdr:nvCxnSpPr>
      <xdr:spPr>
        <a:xfrm>
          <a:off x="3431540" y="17947821"/>
          <a:ext cx="7429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23768</xdr:rowOff>
    </xdr:from>
    <xdr:to>
      <xdr:col>15</xdr:col>
      <xdr:colOff>101600</xdr:colOff>
      <xdr:row>104</xdr:row>
      <xdr:rowOff>125368</xdr:rowOff>
    </xdr:to>
    <xdr:sp macro="" textlink="">
      <xdr:nvSpPr>
        <xdr:cNvPr id="419" name="楕円 418">
          <a:extLst>
            <a:ext uri="{FF2B5EF4-FFF2-40B4-BE49-F238E27FC236}">
              <a16:creationId xmlns:a16="http://schemas.microsoft.com/office/drawing/2014/main" id="{751D74FB-800F-40BF-8F87-08735E3492C7}"/>
            </a:ext>
          </a:extLst>
        </xdr:cNvPr>
        <xdr:cNvSpPr/>
      </xdr:nvSpPr>
      <xdr:spPr>
        <a:xfrm>
          <a:off x="2571750" y="1785075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74568</xdr:rowOff>
    </xdr:from>
    <xdr:to>
      <xdr:col>19</xdr:col>
      <xdr:colOff>177800</xdr:colOff>
      <xdr:row>104</xdr:row>
      <xdr:rowOff>117021</xdr:rowOff>
    </xdr:to>
    <xdr:cxnSp macro="">
      <xdr:nvCxnSpPr>
        <xdr:cNvPr id="420" name="直線コネクタ 419">
          <a:extLst>
            <a:ext uri="{FF2B5EF4-FFF2-40B4-BE49-F238E27FC236}">
              <a16:creationId xmlns:a16="http://schemas.microsoft.com/office/drawing/2014/main" id="{E3FB8749-A2AE-4993-A8FE-3CC98A689D02}"/>
            </a:ext>
          </a:extLst>
        </xdr:cNvPr>
        <xdr:cNvCxnSpPr/>
      </xdr:nvCxnSpPr>
      <xdr:spPr>
        <a:xfrm>
          <a:off x="2626360" y="17905368"/>
          <a:ext cx="80518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156029</xdr:rowOff>
    </xdr:from>
    <xdr:to>
      <xdr:col>10</xdr:col>
      <xdr:colOff>165100</xdr:colOff>
      <xdr:row>104</xdr:row>
      <xdr:rowOff>86179</xdr:rowOff>
    </xdr:to>
    <xdr:sp macro="" textlink="">
      <xdr:nvSpPr>
        <xdr:cNvPr id="421" name="楕円 420">
          <a:extLst>
            <a:ext uri="{FF2B5EF4-FFF2-40B4-BE49-F238E27FC236}">
              <a16:creationId xmlns:a16="http://schemas.microsoft.com/office/drawing/2014/main" id="{31823D86-D2FC-4456-917D-ECF5FB8BD1E8}"/>
            </a:ext>
          </a:extLst>
        </xdr:cNvPr>
        <xdr:cNvSpPr/>
      </xdr:nvSpPr>
      <xdr:spPr>
        <a:xfrm>
          <a:off x="1774190" y="1781537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35379</xdr:rowOff>
    </xdr:from>
    <xdr:to>
      <xdr:col>15</xdr:col>
      <xdr:colOff>50800</xdr:colOff>
      <xdr:row>104</xdr:row>
      <xdr:rowOff>74568</xdr:rowOff>
    </xdr:to>
    <xdr:cxnSp macro="">
      <xdr:nvCxnSpPr>
        <xdr:cNvPr id="422" name="直線コネクタ 421">
          <a:extLst>
            <a:ext uri="{FF2B5EF4-FFF2-40B4-BE49-F238E27FC236}">
              <a16:creationId xmlns:a16="http://schemas.microsoft.com/office/drawing/2014/main" id="{35CC4503-FADA-4693-A1DC-CAB071FB9D65}"/>
            </a:ext>
          </a:extLst>
        </xdr:cNvPr>
        <xdr:cNvCxnSpPr/>
      </xdr:nvCxnSpPr>
      <xdr:spPr>
        <a:xfrm>
          <a:off x="1828800" y="17866179"/>
          <a:ext cx="79756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138068</xdr:rowOff>
    </xdr:from>
    <xdr:to>
      <xdr:col>6</xdr:col>
      <xdr:colOff>38100</xdr:colOff>
      <xdr:row>104</xdr:row>
      <xdr:rowOff>68218</xdr:rowOff>
    </xdr:to>
    <xdr:sp macro="" textlink="">
      <xdr:nvSpPr>
        <xdr:cNvPr id="423" name="楕円 422">
          <a:extLst>
            <a:ext uri="{FF2B5EF4-FFF2-40B4-BE49-F238E27FC236}">
              <a16:creationId xmlns:a16="http://schemas.microsoft.com/office/drawing/2014/main" id="{0000CE34-A9A1-495D-A2E7-C87B75A117A3}"/>
            </a:ext>
          </a:extLst>
        </xdr:cNvPr>
        <xdr:cNvSpPr/>
      </xdr:nvSpPr>
      <xdr:spPr>
        <a:xfrm>
          <a:off x="988060" y="1779360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17418</xdr:rowOff>
    </xdr:from>
    <xdr:to>
      <xdr:col>10</xdr:col>
      <xdr:colOff>114300</xdr:colOff>
      <xdr:row>104</xdr:row>
      <xdr:rowOff>35379</xdr:rowOff>
    </xdr:to>
    <xdr:cxnSp macro="">
      <xdr:nvCxnSpPr>
        <xdr:cNvPr id="424" name="直線コネクタ 423">
          <a:extLst>
            <a:ext uri="{FF2B5EF4-FFF2-40B4-BE49-F238E27FC236}">
              <a16:creationId xmlns:a16="http://schemas.microsoft.com/office/drawing/2014/main" id="{07E6188E-E67A-4AE5-9A45-1553CC55FB4E}"/>
            </a:ext>
          </a:extLst>
        </xdr:cNvPr>
        <xdr:cNvCxnSpPr/>
      </xdr:nvCxnSpPr>
      <xdr:spPr>
        <a:xfrm>
          <a:off x="1031240" y="17852028"/>
          <a:ext cx="79756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25" name="n_1aveValue【市民会館】&#10;有形固定資産減価償却率">
          <a:extLst>
            <a:ext uri="{FF2B5EF4-FFF2-40B4-BE49-F238E27FC236}">
              <a16:creationId xmlns:a16="http://schemas.microsoft.com/office/drawing/2014/main" id="{23613882-5990-4009-A889-BF52465E0578}"/>
            </a:ext>
          </a:extLst>
        </xdr:cNvPr>
        <xdr:cNvSpPr txBox="1"/>
      </xdr:nvSpPr>
      <xdr:spPr>
        <a:xfrm>
          <a:off x="32391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82204</xdr:rowOff>
    </xdr:from>
    <xdr:ext cx="405111" cy="259045"/>
    <xdr:sp macro="" textlink="">
      <xdr:nvSpPr>
        <xdr:cNvPr id="426" name="n_2aveValue【市民会館】&#10;有形固定資産減価償却率">
          <a:extLst>
            <a:ext uri="{FF2B5EF4-FFF2-40B4-BE49-F238E27FC236}">
              <a16:creationId xmlns:a16="http://schemas.microsoft.com/office/drawing/2014/main" id="{309263AD-D027-4979-9532-5A7E3EB73921}"/>
            </a:ext>
          </a:extLst>
        </xdr:cNvPr>
        <xdr:cNvSpPr txBox="1"/>
      </xdr:nvSpPr>
      <xdr:spPr>
        <a:xfrm>
          <a:off x="2439044" y="1808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27" name="n_3aveValue【市民会館】&#10;有形固定資産減価償却率">
          <a:extLst>
            <a:ext uri="{FF2B5EF4-FFF2-40B4-BE49-F238E27FC236}">
              <a16:creationId xmlns:a16="http://schemas.microsoft.com/office/drawing/2014/main" id="{5D247A94-BA64-49E9-B291-58F6AD72C128}"/>
            </a:ext>
          </a:extLst>
        </xdr:cNvPr>
        <xdr:cNvSpPr txBox="1"/>
      </xdr:nvSpPr>
      <xdr:spPr>
        <a:xfrm>
          <a:off x="1641484" y="1805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165479</xdr:rowOff>
    </xdr:from>
    <xdr:ext cx="405111" cy="259045"/>
    <xdr:sp macro="" textlink="">
      <xdr:nvSpPr>
        <xdr:cNvPr id="428" name="n_4aveValue【市民会館】&#10;有形固定資産減価償却率">
          <a:extLst>
            <a:ext uri="{FF2B5EF4-FFF2-40B4-BE49-F238E27FC236}">
              <a16:creationId xmlns:a16="http://schemas.microsoft.com/office/drawing/2014/main" id="{DA5DB774-56C6-4E0B-AF57-FEB60E06DFFC}"/>
            </a:ext>
          </a:extLst>
        </xdr:cNvPr>
        <xdr:cNvSpPr txBox="1"/>
      </xdr:nvSpPr>
      <xdr:spPr>
        <a:xfrm>
          <a:off x="855354" y="1800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12898</xdr:rowOff>
    </xdr:from>
    <xdr:ext cx="405111" cy="259045"/>
    <xdr:sp macro="" textlink="">
      <xdr:nvSpPr>
        <xdr:cNvPr id="429" name="n_1mainValue【市民会館】&#10;有形固定資産減価償却率">
          <a:extLst>
            <a:ext uri="{FF2B5EF4-FFF2-40B4-BE49-F238E27FC236}">
              <a16:creationId xmlns:a16="http://schemas.microsoft.com/office/drawing/2014/main" id="{DE702AD5-8933-41CE-8286-D6768338DD31}"/>
            </a:ext>
          </a:extLst>
        </xdr:cNvPr>
        <xdr:cNvSpPr txBox="1"/>
      </xdr:nvSpPr>
      <xdr:spPr>
        <a:xfrm>
          <a:off x="3239144" y="17676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141895</xdr:rowOff>
    </xdr:from>
    <xdr:ext cx="405111" cy="259045"/>
    <xdr:sp macro="" textlink="">
      <xdr:nvSpPr>
        <xdr:cNvPr id="430" name="n_2mainValue【市民会館】&#10;有形固定資産減価償却率">
          <a:extLst>
            <a:ext uri="{FF2B5EF4-FFF2-40B4-BE49-F238E27FC236}">
              <a16:creationId xmlns:a16="http://schemas.microsoft.com/office/drawing/2014/main" id="{886D9B0F-FE00-4191-89C0-8153AD16019D}"/>
            </a:ext>
          </a:extLst>
        </xdr:cNvPr>
        <xdr:cNvSpPr txBox="1"/>
      </xdr:nvSpPr>
      <xdr:spPr>
        <a:xfrm>
          <a:off x="2439044" y="17627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102706</xdr:rowOff>
    </xdr:from>
    <xdr:ext cx="405111" cy="259045"/>
    <xdr:sp macro="" textlink="">
      <xdr:nvSpPr>
        <xdr:cNvPr id="431" name="n_3mainValue【市民会館】&#10;有形固定資産減価償却率">
          <a:extLst>
            <a:ext uri="{FF2B5EF4-FFF2-40B4-BE49-F238E27FC236}">
              <a16:creationId xmlns:a16="http://schemas.microsoft.com/office/drawing/2014/main" id="{67BD97D7-1ED8-4643-BF36-ED32CA69C79B}"/>
            </a:ext>
          </a:extLst>
        </xdr:cNvPr>
        <xdr:cNvSpPr txBox="1"/>
      </xdr:nvSpPr>
      <xdr:spPr>
        <a:xfrm>
          <a:off x="1641484" y="1758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84745</xdr:rowOff>
    </xdr:from>
    <xdr:ext cx="405111" cy="259045"/>
    <xdr:sp macro="" textlink="">
      <xdr:nvSpPr>
        <xdr:cNvPr id="432" name="n_4mainValue【市民会館】&#10;有形固定資産減価償却率">
          <a:extLst>
            <a:ext uri="{FF2B5EF4-FFF2-40B4-BE49-F238E27FC236}">
              <a16:creationId xmlns:a16="http://schemas.microsoft.com/office/drawing/2014/main" id="{C460BFDC-2379-4E26-B1BF-ADA76705B25A}"/>
            </a:ext>
          </a:extLst>
        </xdr:cNvPr>
        <xdr:cNvSpPr txBox="1"/>
      </xdr:nvSpPr>
      <xdr:spPr>
        <a:xfrm>
          <a:off x="855354" y="17574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B59FFE6C-FB7D-4F5D-BB9B-57464A23222F}"/>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8B16F369-A7B1-4B0B-944D-CE87C14662B6}"/>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AB05B85D-C708-4B67-9C6A-5CF621E9DBFF}"/>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33BBAA7E-8C6E-45A6-ADB1-CC899D0ED61A}"/>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E2758F46-A773-4D12-B224-7F6DF1DCCDA4}"/>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E343FC44-90C4-41ED-8665-CC458095F0E9}"/>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8000071E-7A94-4554-82D3-C1A684FA7AEC}"/>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33DD4F3D-BBF9-469B-9C31-7AEB478EB36E}"/>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CD2CB865-6F83-42AA-A75A-D9B94CD3FC80}"/>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AA25C943-1C9E-4940-9FA4-0980823D7410}"/>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E4ED77C7-A70F-4210-B64C-1C97DC7036BC}"/>
            </a:ext>
          </a:extLst>
        </xdr:cNvPr>
        <xdr:cNvCxnSpPr/>
      </xdr:nvCxnSpPr>
      <xdr:spPr>
        <a:xfrm>
          <a:off x="5960110" y="1859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E0A8F1A7-E738-437E-9576-8D08373AE0CB}"/>
            </a:ext>
          </a:extLst>
        </xdr:cNvPr>
        <xdr:cNvSpPr txBox="1"/>
      </xdr:nvSpPr>
      <xdr:spPr>
        <a:xfrm>
          <a:off x="5527221"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20447E34-1A52-4A7A-A96C-FD95408D536E}"/>
            </a:ext>
          </a:extLst>
        </xdr:cNvPr>
        <xdr:cNvCxnSpPr/>
      </xdr:nvCxnSpPr>
      <xdr:spPr>
        <a:xfrm>
          <a:off x="5960110" y="1813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6B7D00A5-ACAF-4B59-8591-D81E1E55E85C}"/>
            </a:ext>
          </a:extLst>
        </xdr:cNvPr>
        <xdr:cNvSpPr txBox="1"/>
      </xdr:nvSpPr>
      <xdr:spPr>
        <a:xfrm>
          <a:off x="5527221"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7B581370-6EEE-4EFF-BBF8-7385BA4B408A}"/>
            </a:ext>
          </a:extLst>
        </xdr:cNvPr>
        <xdr:cNvCxnSpPr/>
      </xdr:nvCxnSpPr>
      <xdr:spPr>
        <a:xfrm>
          <a:off x="5960110" y="176745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1F835CB7-9C76-4285-A4FB-7A9E5BEE4F94}"/>
            </a:ext>
          </a:extLst>
        </xdr:cNvPr>
        <xdr:cNvSpPr txBox="1"/>
      </xdr:nvSpPr>
      <xdr:spPr>
        <a:xfrm>
          <a:off x="5527221"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FE6E1B61-D16A-4BF6-9172-F2EC68615C47}"/>
            </a:ext>
          </a:extLst>
        </xdr:cNvPr>
        <xdr:cNvCxnSpPr/>
      </xdr:nvCxnSpPr>
      <xdr:spPr>
        <a:xfrm>
          <a:off x="5960110" y="1722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06C7FA29-2563-4EE7-A0C8-4D55C60CF9FF}"/>
            </a:ext>
          </a:extLst>
        </xdr:cNvPr>
        <xdr:cNvSpPr txBox="1"/>
      </xdr:nvSpPr>
      <xdr:spPr>
        <a:xfrm>
          <a:off x="5527221"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CBBAA81B-982B-4B58-BF45-8CCE4FBC2A4A}"/>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D973CE57-5F5B-4949-B697-4247A563BCCA}"/>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7463082E-1F28-4B72-9643-D54C3D972FFB}"/>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a:extLst>
            <a:ext uri="{FF2B5EF4-FFF2-40B4-BE49-F238E27FC236}">
              <a16:creationId xmlns:a16="http://schemas.microsoft.com/office/drawing/2014/main" id="{3AE81787-DDAA-4837-9706-AA6BCAD497F6}"/>
            </a:ext>
          </a:extLst>
        </xdr:cNvPr>
        <xdr:cNvCxnSpPr/>
      </xdr:nvCxnSpPr>
      <xdr:spPr>
        <a:xfrm flipV="1">
          <a:off x="9429115" y="1740789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a:extLst>
            <a:ext uri="{FF2B5EF4-FFF2-40B4-BE49-F238E27FC236}">
              <a16:creationId xmlns:a16="http://schemas.microsoft.com/office/drawing/2014/main" id="{AACF590A-C159-4CB5-8514-1F136BBC8044}"/>
            </a:ext>
          </a:extLst>
        </xdr:cNvPr>
        <xdr:cNvSpPr txBox="1"/>
      </xdr:nvSpPr>
      <xdr:spPr>
        <a:xfrm>
          <a:off x="9467850" y="1856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a:extLst>
            <a:ext uri="{FF2B5EF4-FFF2-40B4-BE49-F238E27FC236}">
              <a16:creationId xmlns:a16="http://schemas.microsoft.com/office/drawing/2014/main" id="{165C03CA-BBA7-49E6-9082-BD7367F97F24}"/>
            </a:ext>
          </a:extLst>
        </xdr:cNvPr>
        <xdr:cNvCxnSpPr/>
      </xdr:nvCxnSpPr>
      <xdr:spPr>
        <a:xfrm>
          <a:off x="9356090" y="1857374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a:extLst>
            <a:ext uri="{FF2B5EF4-FFF2-40B4-BE49-F238E27FC236}">
              <a16:creationId xmlns:a16="http://schemas.microsoft.com/office/drawing/2014/main" id="{73E3471B-179D-422D-BD02-84ABA66F38D9}"/>
            </a:ext>
          </a:extLst>
        </xdr:cNvPr>
        <xdr:cNvSpPr txBox="1"/>
      </xdr:nvSpPr>
      <xdr:spPr>
        <a:xfrm>
          <a:off x="946785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a:extLst>
            <a:ext uri="{FF2B5EF4-FFF2-40B4-BE49-F238E27FC236}">
              <a16:creationId xmlns:a16="http://schemas.microsoft.com/office/drawing/2014/main" id="{B1C26BDE-868D-4284-964B-E48BEB011FA9}"/>
            </a:ext>
          </a:extLst>
        </xdr:cNvPr>
        <xdr:cNvCxnSpPr/>
      </xdr:nvCxnSpPr>
      <xdr:spPr>
        <a:xfrm>
          <a:off x="9356090" y="174078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9" name="【市民会館】&#10;一人当たり面積平均値テキスト">
          <a:extLst>
            <a:ext uri="{FF2B5EF4-FFF2-40B4-BE49-F238E27FC236}">
              <a16:creationId xmlns:a16="http://schemas.microsoft.com/office/drawing/2014/main" id="{30E5180B-22D1-44B3-9766-C5F35E3E6E01}"/>
            </a:ext>
          </a:extLst>
        </xdr:cNvPr>
        <xdr:cNvSpPr txBox="1"/>
      </xdr:nvSpPr>
      <xdr:spPr>
        <a:xfrm>
          <a:off x="946785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a:extLst>
            <a:ext uri="{FF2B5EF4-FFF2-40B4-BE49-F238E27FC236}">
              <a16:creationId xmlns:a16="http://schemas.microsoft.com/office/drawing/2014/main" id="{76648B3D-FD02-4407-B458-D59ECAA99134}"/>
            </a:ext>
          </a:extLst>
        </xdr:cNvPr>
        <xdr:cNvSpPr/>
      </xdr:nvSpPr>
      <xdr:spPr>
        <a:xfrm>
          <a:off x="9394190" y="18266918"/>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a:extLst>
            <a:ext uri="{FF2B5EF4-FFF2-40B4-BE49-F238E27FC236}">
              <a16:creationId xmlns:a16="http://schemas.microsoft.com/office/drawing/2014/main" id="{90D90834-5249-422A-B5B8-206FE6B8A561}"/>
            </a:ext>
          </a:extLst>
        </xdr:cNvPr>
        <xdr:cNvSpPr/>
      </xdr:nvSpPr>
      <xdr:spPr>
        <a:xfrm>
          <a:off x="8632190" y="18255868"/>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a:extLst>
            <a:ext uri="{FF2B5EF4-FFF2-40B4-BE49-F238E27FC236}">
              <a16:creationId xmlns:a16="http://schemas.microsoft.com/office/drawing/2014/main" id="{264A6945-F2A0-4E8A-A66F-6B27F746C197}"/>
            </a:ext>
          </a:extLst>
        </xdr:cNvPr>
        <xdr:cNvSpPr/>
      </xdr:nvSpPr>
      <xdr:spPr>
        <a:xfrm>
          <a:off x="7846060" y="1826272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a:extLst>
            <a:ext uri="{FF2B5EF4-FFF2-40B4-BE49-F238E27FC236}">
              <a16:creationId xmlns:a16="http://schemas.microsoft.com/office/drawing/2014/main" id="{542A222E-DB9E-4738-9EC4-09307A31FA41}"/>
            </a:ext>
          </a:extLst>
        </xdr:cNvPr>
        <xdr:cNvSpPr/>
      </xdr:nvSpPr>
      <xdr:spPr>
        <a:xfrm>
          <a:off x="7029450" y="1826272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a:extLst>
            <a:ext uri="{FF2B5EF4-FFF2-40B4-BE49-F238E27FC236}">
              <a16:creationId xmlns:a16="http://schemas.microsoft.com/office/drawing/2014/main" id="{015BDF82-89DF-4E4E-A92B-BA92CD749173}"/>
            </a:ext>
          </a:extLst>
        </xdr:cNvPr>
        <xdr:cNvSpPr/>
      </xdr:nvSpPr>
      <xdr:spPr>
        <a:xfrm>
          <a:off x="6231890" y="1825167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1E20323D-578A-498D-8DD0-5622DA4C171B}"/>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355961D4-C252-4782-A376-010BB3E17ABC}"/>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90199531-833E-4FFD-8C65-CBC9562BDE14}"/>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817C49C8-1561-4C05-BCCA-0125D96B4738}"/>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5573875B-D9FD-4417-8BA4-9103DC80F0F7}"/>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45974</xdr:rowOff>
    </xdr:from>
    <xdr:to>
      <xdr:col>55</xdr:col>
      <xdr:colOff>50800</xdr:colOff>
      <xdr:row>107</xdr:row>
      <xdr:rowOff>147574</xdr:rowOff>
    </xdr:to>
    <xdr:sp macro="" textlink="">
      <xdr:nvSpPr>
        <xdr:cNvPr id="470" name="楕円 469">
          <a:extLst>
            <a:ext uri="{FF2B5EF4-FFF2-40B4-BE49-F238E27FC236}">
              <a16:creationId xmlns:a16="http://schemas.microsoft.com/office/drawing/2014/main" id="{4951FF99-B2E4-403E-939C-C6D8DC2F434E}"/>
            </a:ext>
          </a:extLst>
        </xdr:cNvPr>
        <xdr:cNvSpPr/>
      </xdr:nvSpPr>
      <xdr:spPr>
        <a:xfrm>
          <a:off x="9394190" y="18393029"/>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24401</xdr:rowOff>
    </xdr:from>
    <xdr:ext cx="469744" cy="259045"/>
    <xdr:sp macro="" textlink="">
      <xdr:nvSpPr>
        <xdr:cNvPr id="471" name="【市民会館】&#10;一人当たり面積該当値テキスト">
          <a:extLst>
            <a:ext uri="{FF2B5EF4-FFF2-40B4-BE49-F238E27FC236}">
              <a16:creationId xmlns:a16="http://schemas.microsoft.com/office/drawing/2014/main" id="{9C563EAE-D469-487D-92DF-CB69304B8E08}"/>
            </a:ext>
          </a:extLst>
        </xdr:cNvPr>
        <xdr:cNvSpPr txBox="1"/>
      </xdr:nvSpPr>
      <xdr:spPr>
        <a:xfrm>
          <a:off x="9467850" y="1836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45974</xdr:rowOff>
    </xdr:from>
    <xdr:to>
      <xdr:col>50</xdr:col>
      <xdr:colOff>165100</xdr:colOff>
      <xdr:row>107</xdr:row>
      <xdr:rowOff>147574</xdr:rowOff>
    </xdr:to>
    <xdr:sp macro="" textlink="">
      <xdr:nvSpPr>
        <xdr:cNvPr id="472" name="楕円 471">
          <a:extLst>
            <a:ext uri="{FF2B5EF4-FFF2-40B4-BE49-F238E27FC236}">
              <a16:creationId xmlns:a16="http://schemas.microsoft.com/office/drawing/2014/main" id="{F7D14F0D-ADC4-4340-9E0F-29C2BDF91A70}"/>
            </a:ext>
          </a:extLst>
        </xdr:cNvPr>
        <xdr:cNvSpPr/>
      </xdr:nvSpPr>
      <xdr:spPr>
        <a:xfrm>
          <a:off x="8632190" y="18393029"/>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96774</xdr:rowOff>
    </xdr:from>
    <xdr:to>
      <xdr:col>55</xdr:col>
      <xdr:colOff>0</xdr:colOff>
      <xdr:row>107</xdr:row>
      <xdr:rowOff>96774</xdr:rowOff>
    </xdr:to>
    <xdr:cxnSp macro="">
      <xdr:nvCxnSpPr>
        <xdr:cNvPr id="473" name="直線コネクタ 472">
          <a:extLst>
            <a:ext uri="{FF2B5EF4-FFF2-40B4-BE49-F238E27FC236}">
              <a16:creationId xmlns:a16="http://schemas.microsoft.com/office/drawing/2014/main" id="{94237DB8-9427-429D-BD9C-6E42B6CBF751}"/>
            </a:ext>
          </a:extLst>
        </xdr:cNvPr>
        <xdr:cNvCxnSpPr/>
      </xdr:nvCxnSpPr>
      <xdr:spPr>
        <a:xfrm>
          <a:off x="8686800" y="1843811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45974</xdr:rowOff>
    </xdr:from>
    <xdr:to>
      <xdr:col>46</xdr:col>
      <xdr:colOff>38100</xdr:colOff>
      <xdr:row>107</xdr:row>
      <xdr:rowOff>147574</xdr:rowOff>
    </xdr:to>
    <xdr:sp macro="" textlink="">
      <xdr:nvSpPr>
        <xdr:cNvPr id="474" name="楕円 473">
          <a:extLst>
            <a:ext uri="{FF2B5EF4-FFF2-40B4-BE49-F238E27FC236}">
              <a16:creationId xmlns:a16="http://schemas.microsoft.com/office/drawing/2014/main" id="{F5F901CA-C9FB-4FC0-BF37-2BBCEC53D567}"/>
            </a:ext>
          </a:extLst>
        </xdr:cNvPr>
        <xdr:cNvSpPr/>
      </xdr:nvSpPr>
      <xdr:spPr>
        <a:xfrm>
          <a:off x="7846060" y="183930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96774</xdr:rowOff>
    </xdr:from>
    <xdr:to>
      <xdr:col>50</xdr:col>
      <xdr:colOff>114300</xdr:colOff>
      <xdr:row>107</xdr:row>
      <xdr:rowOff>96774</xdr:rowOff>
    </xdr:to>
    <xdr:cxnSp macro="">
      <xdr:nvCxnSpPr>
        <xdr:cNvPr id="475" name="直線コネクタ 474">
          <a:extLst>
            <a:ext uri="{FF2B5EF4-FFF2-40B4-BE49-F238E27FC236}">
              <a16:creationId xmlns:a16="http://schemas.microsoft.com/office/drawing/2014/main" id="{36C8F493-52A5-4FDC-91AB-4DFF18BEE8CA}"/>
            </a:ext>
          </a:extLst>
        </xdr:cNvPr>
        <xdr:cNvCxnSpPr/>
      </xdr:nvCxnSpPr>
      <xdr:spPr>
        <a:xfrm>
          <a:off x="7889240" y="18438114"/>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48261</xdr:rowOff>
    </xdr:from>
    <xdr:to>
      <xdr:col>41</xdr:col>
      <xdr:colOff>101600</xdr:colOff>
      <xdr:row>107</xdr:row>
      <xdr:rowOff>149861</xdr:rowOff>
    </xdr:to>
    <xdr:sp macro="" textlink="">
      <xdr:nvSpPr>
        <xdr:cNvPr id="476" name="楕円 475">
          <a:extLst>
            <a:ext uri="{FF2B5EF4-FFF2-40B4-BE49-F238E27FC236}">
              <a16:creationId xmlns:a16="http://schemas.microsoft.com/office/drawing/2014/main" id="{FED6BD85-3676-4D1C-8CA9-81AA56C53714}"/>
            </a:ext>
          </a:extLst>
        </xdr:cNvPr>
        <xdr:cNvSpPr/>
      </xdr:nvSpPr>
      <xdr:spPr>
        <a:xfrm>
          <a:off x="7029450" y="1839531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96774</xdr:rowOff>
    </xdr:from>
    <xdr:to>
      <xdr:col>45</xdr:col>
      <xdr:colOff>177800</xdr:colOff>
      <xdr:row>107</xdr:row>
      <xdr:rowOff>99061</xdr:rowOff>
    </xdr:to>
    <xdr:cxnSp macro="">
      <xdr:nvCxnSpPr>
        <xdr:cNvPr id="477" name="直線コネクタ 476">
          <a:extLst>
            <a:ext uri="{FF2B5EF4-FFF2-40B4-BE49-F238E27FC236}">
              <a16:creationId xmlns:a16="http://schemas.microsoft.com/office/drawing/2014/main" id="{121C593E-CA0D-48E8-8B8E-27C64E28A522}"/>
            </a:ext>
          </a:extLst>
        </xdr:cNvPr>
        <xdr:cNvCxnSpPr/>
      </xdr:nvCxnSpPr>
      <xdr:spPr>
        <a:xfrm flipV="1">
          <a:off x="7084060" y="18438114"/>
          <a:ext cx="80518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48261</xdr:rowOff>
    </xdr:from>
    <xdr:to>
      <xdr:col>36</xdr:col>
      <xdr:colOff>165100</xdr:colOff>
      <xdr:row>107</xdr:row>
      <xdr:rowOff>149861</xdr:rowOff>
    </xdr:to>
    <xdr:sp macro="" textlink="">
      <xdr:nvSpPr>
        <xdr:cNvPr id="478" name="楕円 477">
          <a:extLst>
            <a:ext uri="{FF2B5EF4-FFF2-40B4-BE49-F238E27FC236}">
              <a16:creationId xmlns:a16="http://schemas.microsoft.com/office/drawing/2014/main" id="{0CE427FD-046B-4404-9FE8-72CFC79E67C7}"/>
            </a:ext>
          </a:extLst>
        </xdr:cNvPr>
        <xdr:cNvSpPr/>
      </xdr:nvSpPr>
      <xdr:spPr>
        <a:xfrm>
          <a:off x="6231890" y="18395316"/>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99061</xdr:rowOff>
    </xdr:from>
    <xdr:to>
      <xdr:col>41</xdr:col>
      <xdr:colOff>50800</xdr:colOff>
      <xdr:row>107</xdr:row>
      <xdr:rowOff>99061</xdr:rowOff>
    </xdr:to>
    <xdr:cxnSp macro="">
      <xdr:nvCxnSpPr>
        <xdr:cNvPr id="479" name="直線コネクタ 478">
          <a:extLst>
            <a:ext uri="{FF2B5EF4-FFF2-40B4-BE49-F238E27FC236}">
              <a16:creationId xmlns:a16="http://schemas.microsoft.com/office/drawing/2014/main" id="{EC7BD8A2-5487-4AA7-925F-BC1BE1A43C9D}"/>
            </a:ext>
          </a:extLst>
        </xdr:cNvPr>
        <xdr:cNvCxnSpPr/>
      </xdr:nvCxnSpPr>
      <xdr:spPr>
        <a:xfrm>
          <a:off x="6286500" y="1844040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480" name="n_1aveValue【市民会館】&#10;一人当たり面積">
          <a:extLst>
            <a:ext uri="{FF2B5EF4-FFF2-40B4-BE49-F238E27FC236}">
              <a16:creationId xmlns:a16="http://schemas.microsoft.com/office/drawing/2014/main" id="{8C4C3634-716D-41B0-BDD8-C05D43E32A52}"/>
            </a:ext>
          </a:extLst>
        </xdr:cNvPr>
        <xdr:cNvSpPr txBox="1"/>
      </xdr:nvSpPr>
      <xdr:spPr>
        <a:xfrm>
          <a:off x="8454467" y="1802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481" name="n_2aveValue【市民会館】&#10;一人当たり面積">
          <a:extLst>
            <a:ext uri="{FF2B5EF4-FFF2-40B4-BE49-F238E27FC236}">
              <a16:creationId xmlns:a16="http://schemas.microsoft.com/office/drawing/2014/main" id="{E6D1F46F-CF7B-4FD7-9655-EB8F751DA526}"/>
            </a:ext>
          </a:extLst>
        </xdr:cNvPr>
        <xdr:cNvSpPr txBox="1"/>
      </xdr:nvSpPr>
      <xdr:spPr>
        <a:xfrm>
          <a:off x="7673417" y="1803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482" name="n_3aveValue【市民会館】&#10;一人当たり面積">
          <a:extLst>
            <a:ext uri="{FF2B5EF4-FFF2-40B4-BE49-F238E27FC236}">
              <a16:creationId xmlns:a16="http://schemas.microsoft.com/office/drawing/2014/main" id="{C1314664-9E35-4879-A78E-2F98655DCE01}"/>
            </a:ext>
          </a:extLst>
        </xdr:cNvPr>
        <xdr:cNvSpPr txBox="1"/>
      </xdr:nvSpPr>
      <xdr:spPr>
        <a:xfrm>
          <a:off x="6866332" y="1803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83" name="n_4aveValue【市民会館】&#10;一人当たり面積">
          <a:extLst>
            <a:ext uri="{FF2B5EF4-FFF2-40B4-BE49-F238E27FC236}">
              <a16:creationId xmlns:a16="http://schemas.microsoft.com/office/drawing/2014/main" id="{D5CE7934-7671-4CC4-85FB-895065252737}"/>
            </a:ext>
          </a:extLst>
        </xdr:cNvPr>
        <xdr:cNvSpPr txBox="1"/>
      </xdr:nvSpPr>
      <xdr:spPr>
        <a:xfrm>
          <a:off x="6068772"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138701</xdr:rowOff>
    </xdr:from>
    <xdr:ext cx="469744" cy="259045"/>
    <xdr:sp macro="" textlink="">
      <xdr:nvSpPr>
        <xdr:cNvPr id="484" name="n_1mainValue【市民会館】&#10;一人当たり面積">
          <a:extLst>
            <a:ext uri="{FF2B5EF4-FFF2-40B4-BE49-F238E27FC236}">
              <a16:creationId xmlns:a16="http://schemas.microsoft.com/office/drawing/2014/main" id="{DF8BD6E1-8A6E-47E3-956C-7F8AB2E0005C}"/>
            </a:ext>
          </a:extLst>
        </xdr:cNvPr>
        <xdr:cNvSpPr txBox="1"/>
      </xdr:nvSpPr>
      <xdr:spPr>
        <a:xfrm>
          <a:off x="8454467" y="184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138701</xdr:rowOff>
    </xdr:from>
    <xdr:ext cx="469744" cy="259045"/>
    <xdr:sp macro="" textlink="">
      <xdr:nvSpPr>
        <xdr:cNvPr id="485" name="n_2mainValue【市民会館】&#10;一人当たり面積">
          <a:extLst>
            <a:ext uri="{FF2B5EF4-FFF2-40B4-BE49-F238E27FC236}">
              <a16:creationId xmlns:a16="http://schemas.microsoft.com/office/drawing/2014/main" id="{59A5FF29-9A6E-4ED1-865D-F165D4713955}"/>
            </a:ext>
          </a:extLst>
        </xdr:cNvPr>
        <xdr:cNvSpPr txBox="1"/>
      </xdr:nvSpPr>
      <xdr:spPr>
        <a:xfrm>
          <a:off x="7673417" y="184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140988</xdr:rowOff>
    </xdr:from>
    <xdr:ext cx="469744" cy="259045"/>
    <xdr:sp macro="" textlink="">
      <xdr:nvSpPr>
        <xdr:cNvPr id="486" name="n_3mainValue【市民会館】&#10;一人当たり面積">
          <a:extLst>
            <a:ext uri="{FF2B5EF4-FFF2-40B4-BE49-F238E27FC236}">
              <a16:creationId xmlns:a16="http://schemas.microsoft.com/office/drawing/2014/main" id="{66718C81-0C72-43BC-B6DA-C91B494D6716}"/>
            </a:ext>
          </a:extLst>
        </xdr:cNvPr>
        <xdr:cNvSpPr txBox="1"/>
      </xdr:nvSpPr>
      <xdr:spPr>
        <a:xfrm>
          <a:off x="6866332" y="1848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140988</xdr:rowOff>
    </xdr:from>
    <xdr:ext cx="469744" cy="259045"/>
    <xdr:sp macro="" textlink="">
      <xdr:nvSpPr>
        <xdr:cNvPr id="487" name="n_4mainValue【市民会館】&#10;一人当たり面積">
          <a:extLst>
            <a:ext uri="{FF2B5EF4-FFF2-40B4-BE49-F238E27FC236}">
              <a16:creationId xmlns:a16="http://schemas.microsoft.com/office/drawing/2014/main" id="{E5D8D190-AEBB-45C5-A421-AA610FC17698}"/>
            </a:ext>
          </a:extLst>
        </xdr:cNvPr>
        <xdr:cNvSpPr txBox="1"/>
      </xdr:nvSpPr>
      <xdr:spPr>
        <a:xfrm>
          <a:off x="6068772" y="1848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9BA8662D-4FF9-4051-96C3-EF671C032735}"/>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B727B7F9-52CF-47BB-A1E1-C14E2CC78220}"/>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399D147A-B62D-4A13-A142-01F42773943B}"/>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C6A36AD8-EE40-4EBA-988A-504B3502444D}"/>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E6B8AE1E-EF88-412E-AE6C-2462E1BF8838}"/>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B209DD37-8C7D-41CC-9BDC-38E4FE086DA3}"/>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4F8456AF-A36A-4E7D-BB6A-0BB1B063685E}"/>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A9DCF50D-06DD-48D4-86A0-33BEC638762F}"/>
            </a:ext>
          </a:extLst>
        </xdr:cNvPr>
        <xdr:cNvSpPr/>
      </xdr:nvSpPr>
      <xdr:spPr>
        <a:xfrm>
          <a:off x="1120394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6" name="正方形/長方形 495">
          <a:extLst>
            <a:ext uri="{FF2B5EF4-FFF2-40B4-BE49-F238E27FC236}">
              <a16:creationId xmlns:a16="http://schemas.microsoft.com/office/drawing/2014/main" id="{106557EC-3939-4578-ACC7-FA0CC63BF168}"/>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7" name="正方形/長方形 496">
          <a:extLst>
            <a:ext uri="{FF2B5EF4-FFF2-40B4-BE49-F238E27FC236}">
              <a16:creationId xmlns:a16="http://schemas.microsoft.com/office/drawing/2014/main" id="{6255026C-2E75-448C-AF1C-69457B882EC1}"/>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8" name="正方形/長方形 497">
          <a:extLst>
            <a:ext uri="{FF2B5EF4-FFF2-40B4-BE49-F238E27FC236}">
              <a16:creationId xmlns:a16="http://schemas.microsoft.com/office/drawing/2014/main" id="{8A208444-563F-42FD-8EB7-E41EAA8B6398}"/>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9" name="正方形/長方形 498">
          <a:extLst>
            <a:ext uri="{FF2B5EF4-FFF2-40B4-BE49-F238E27FC236}">
              <a16:creationId xmlns:a16="http://schemas.microsoft.com/office/drawing/2014/main" id="{10005DE1-7BC7-4EEE-A492-FE84A6FDD785}"/>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0" name="正方形/長方形 499">
          <a:extLst>
            <a:ext uri="{FF2B5EF4-FFF2-40B4-BE49-F238E27FC236}">
              <a16:creationId xmlns:a16="http://schemas.microsoft.com/office/drawing/2014/main" id="{98949C77-EB95-473B-987D-B0D54EDB0D18}"/>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1" name="正方形/長方形 500">
          <a:extLst>
            <a:ext uri="{FF2B5EF4-FFF2-40B4-BE49-F238E27FC236}">
              <a16:creationId xmlns:a16="http://schemas.microsoft.com/office/drawing/2014/main" id="{DC504002-CB28-4033-987E-D70F8F935391}"/>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2" name="正方形/長方形 501">
          <a:extLst>
            <a:ext uri="{FF2B5EF4-FFF2-40B4-BE49-F238E27FC236}">
              <a16:creationId xmlns:a16="http://schemas.microsoft.com/office/drawing/2014/main" id="{E55D36F1-7DBE-46CF-BBC6-E6945F2F1EEE}"/>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3" name="正方形/長方形 502">
          <a:extLst>
            <a:ext uri="{FF2B5EF4-FFF2-40B4-BE49-F238E27FC236}">
              <a16:creationId xmlns:a16="http://schemas.microsoft.com/office/drawing/2014/main" id="{AE8B9D59-052F-448B-8B79-5FEDA7054CBD}"/>
            </a:ext>
          </a:extLst>
        </xdr:cNvPr>
        <xdr:cNvSpPr/>
      </xdr:nvSpPr>
      <xdr:spPr>
        <a:xfrm>
          <a:off x="164592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5560EEC6-0B03-4D06-8E2C-552A1B9B3B4A}"/>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80A71F4E-EC21-4341-A188-8BB17D0B5F51}"/>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51B63D4E-104F-45EF-A0A1-47C31DD3B4B9}"/>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A1B043CE-0143-4D4F-B851-5ED0E13D15EB}"/>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1C2982D2-D842-4930-B16A-9EE5F56C0650}"/>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AB9A7EAD-A649-455D-9E7F-DF33C1846B5C}"/>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CFB7F755-9470-4AD8-AF9F-938489B74EB3}"/>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BCD7727F-2DD9-44D1-A6AC-4EE32A77BA8F}"/>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05FB8D4E-313F-455C-ADF1-D3A4C341C81C}"/>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69E7A5CE-1304-4420-B7FE-2EDCAA3DF9F3}"/>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id="{63BF1F81-C1CF-4EDE-BFBB-438444141860}"/>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a:extLst>
            <a:ext uri="{FF2B5EF4-FFF2-40B4-BE49-F238E27FC236}">
              <a16:creationId xmlns:a16="http://schemas.microsoft.com/office/drawing/2014/main" id="{7D63E46C-A243-413A-A348-50BB789586AF}"/>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6" name="テキスト ボックス 515">
          <a:extLst>
            <a:ext uri="{FF2B5EF4-FFF2-40B4-BE49-F238E27FC236}">
              <a16:creationId xmlns:a16="http://schemas.microsoft.com/office/drawing/2014/main" id="{FE79A05B-721E-43BC-83F8-D81A4B3FDF3C}"/>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a:extLst>
            <a:ext uri="{FF2B5EF4-FFF2-40B4-BE49-F238E27FC236}">
              <a16:creationId xmlns:a16="http://schemas.microsoft.com/office/drawing/2014/main" id="{11B98F55-C676-419A-82DA-62C6FBFDBDD6}"/>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a:extLst>
            <a:ext uri="{FF2B5EF4-FFF2-40B4-BE49-F238E27FC236}">
              <a16:creationId xmlns:a16="http://schemas.microsoft.com/office/drawing/2014/main" id="{E1EBB198-B454-42B2-BC81-E2EB000BE666}"/>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a:extLst>
            <a:ext uri="{FF2B5EF4-FFF2-40B4-BE49-F238E27FC236}">
              <a16:creationId xmlns:a16="http://schemas.microsoft.com/office/drawing/2014/main" id="{FDCCB16E-DC26-4123-BBA2-0AD1B906572D}"/>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a:extLst>
            <a:ext uri="{FF2B5EF4-FFF2-40B4-BE49-F238E27FC236}">
              <a16:creationId xmlns:a16="http://schemas.microsoft.com/office/drawing/2014/main" id="{5C0BA266-4A0C-454D-8E89-CAB83B48CFA0}"/>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a:extLst>
            <a:ext uri="{FF2B5EF4-FFF2-40B4-BE49-F238E27FC236}">
              <a16:creationId xmlns:a16="http://schemas.microsoft.com/office/drawing/2014/main" id="{D67E46D6-1C14-4CFE-9A23-E28B730E1EA6}"/>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a:extLst>
            <a:ext uri="{FF2B5EF4-FFF2-40B4-BE49-F238E27FC236}">
              <a16:creationId xmlns:a16="http://schemas.microsoft.com/office/drawing/2014/main" id="{ACA00F60-F310-40AF-A1DF-4D57B969DFDA}"/>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a:extLst>
            <a:ext uri="{FF2B5EF4-FFF2-40B4-BE49-F238E27FC236}">
              <a16:creationId xmlns:a16="http://schemas.microsoft.com/office/drawing/2014/main" id="{DBCCCD6E-1157-4B58-9A88-59FBEE16CC8D}"/>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a:extLst>
            <a:ext uri="{FF2B5EF4-FFF2-40B4-BE49-F238E27FC236}">
              <a16:creationId xmlns:a16="http://schemas.microsoft.com/office/drawing/2014/main" id="{57C05583-3BE8-449D-A275-B560B9B20ED1}"/>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a:extLst>
            <a:ext uri="{FF2B5EF4-FFF2-40B4-BE49-F238E27FC236}">
              <a16:creationId xmlns:a16="http://schemas.microsoft.com/office/drawing/2014/main" id="{FBBE9FF2-E3B1-4077-956C-D3B27F59084A}"/>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6" name="テキスト ボックス 525">
          <a:extLst>
            <a:ext uri="{FF2B5EF4-FFF2-40B4-BE49-F238E27FC236}">
              <a16:creationId xmlns:a16="http://schemas.microsoft.com/office/drawing/2014/main" id="{1C89852B-EAE1-4F7F-8C81-CA4760AF5A63}"/>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FAC3F1F1-0057-4C09-BE16-28EF7A2CDF75}"/>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a:extLst>
            <a:ext uri="{FF2B5EF4-FFF2-40B4-BE49-F238E27FC236}">
              <a16:creationId xmlns:a16="http://schemas.microsoft.com/office/drawing/2014/main" id="{632F3FAD-775F-4D28-A752-41523AF7E33C}"/>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529" name="直線コネクタ 528">
          <a:extLst>
            <a:ext uri="{FF2B5EF4-FFF2-40B4-BE49-F238E27FC236}">
              <a16:creationId xmlns:a16="http://schemas.microsoft.com/office/drawing/2014/main" id="{3AD39201-33F8-49D5-99B8-CFC501AFB24F}"/>
            </a:ext>
          </a:extLst>
        </xdr:cNvPr>
        <xdr:cNvCxnSpPr/>
      </xdr:nvCxnSpPr>
      <xdr:spPr>
        <a:xfrm flipV="1">
          <a:off x="14703424" y="9547316"/>
          <a:ext cx="0" cy="1559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0" name="【保健センター・保健所】&#10;有形固定資産減価償却率最小値テキスト">
          <a:extLst>
            <a:ext uri="{FF2B5EF4-FFF2-40B4-BE49-F238E27FC236}">
              <a16:creationId xmlns:a16="http://schemas.microsoft.com/office/drawing/2014/main" id="{510B997C-EF98-4A2C-838E-49726BD27A4C}"/>
            </a:ext>
          </a:extLst>
        </xdr:cNvPr>
        <xdr:cNvSpPr txBox="1"/>
      </xdr:nvSpPr>
      <xdr:spPr>
        <a:xfrm>
          <a:off x="1474216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1" name="直線コネクタ 530">
          <a:extLst>
            <a:ext uri="{FF2B5EF4-FFF2-40B4-BE49-F238E27FC236}">
              <a16:creationId xmlns:a16="http://schemas.microsoft.com/office/drawing/2014/main" id="{12EDE423-2FA7-438D-8DD1-6B45AFC81263}"/>
            </a:ext>
          </a:extLst>
        </xdr:cNvPr>
        <xdr:cNvCxnSpPr/>
      </xdr:nvCxnSpPr>
      <xdr:spPr>
        <a:xfrm>
          <a:off x="1461135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532" name="【保健センター・保健所】&#10;有形固定資産減価償却率最大値テキスト">
          <a:extLst>
            <a:ext uri="{FF2B5EF4-FFF2-40B4-BE49-F238E27FC236}">
              <a16:creationId xmlns:a16="http://schemas.microsoft.com/office/drawing/2014/main" id="{F8832D82-5CC8-49D6-A912-EA11891D1C8F}"/>
            </a:ext>
          </a:extLst>
        </xdr:cNvPr>
        <xdr:cNvSpPr txBox="1"/>
      </xdr:nvSpPr>
      <xdr:spPr>
        <a:xfrm>
          <a:off x="14742160" y="93187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533" name="直線コネクタ 532">
          <a:extLst>
            <a:ext uri="{FF2B5EF4-FFF2-40B4-BE49-F238E27FC236}">
              <a16:creationId xmlns:a16="http://schemas.microsoft.com/office/drawing/2014/main" id="{6D76E206-D0EB-432B-8D0A-E7DC9A35560A}"/>
            </a:ext>
          </a:extLst>
        </xdr:cNvPr>
        <xdr:cNvCxnSpPr/>
      </xdr:nvCxnSpPr>
      <xdr:spPr>
        <a:xfrm>
          <a:off x="14611350" y="9547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534" name="【保健センター・保健所】&#10;有形固定資産減価償却率平均値テキスト">
          <a:extLst>
            <a:ext uri="{FF2B5EF4-FFF2-40B4-BE49-F238E27FC236}">
              <a16:creationId xmlns:a16="http://schemas.microsoft.com/office/drawing/2014/main" id="{35DAFC5B-1F32-4EBD-B4E9-EA844965EC73}"/>
            </a:ext>
          </a:extLst>
        </xdr:cNvPr>
        <xdr:cNvSpPr txBox="1"/>
      </xdr:nvSpPr>
      <xdr:spPr>
        <a:xfrm>
          <a:off x="14742160" y="10088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35" name="フローチャート: 判断 534">
          <a:extLst>
            <a:ext uri="{FF2B5EF4-FFF2-40B4-BE49-F238E27FC236}">
              <a16:creationId xmlns:a16="http://schemas.microsoft.com/office/drawing/2014/main" id="{07B08608-1185-4E0C-B5EB-062608518CED}"/>
            </a:ext>
          </a:extLst>
        </xdr:cNvPr>
        <xdr:cNvSpPr/>
      </xdr:nvSpPr>
      <xdr:spPr>
        <a:xfrm>
          <a:off x="14649450" y="1024137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536" name="フローチャート: 判断 535">
          <a:extLst>
            <a:ext uri="{FF2B5EF4-FFF2-40B4-BE49-F238E27FC236}">
              <a16:creationId xmlns:a16="http://schemas.microsoft.com/office/drawing/2014/main" id="{CE6E94B3-A195-43EA-9BA9-60CE9FE9DB21}"/>
            </a:ext>
          </a:extLst>
        </xdr:cNvPr>
        <xdr:cNvSpPr/>
      </xdr:nvSpPr>
      <xdr:spPr>
        <a:xfrm>
          <a:off x="13887450" y="1013387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537" name="フローチャート: 判断 536">
          <a:extLst>
            <a:ext uri="{FF2B5EF4-FFF2-40B4-BE49-F238E27FC236}">
              <a16:creationId xmlns:a16="http://schemas.microsoft.com/office/drawing/2014/main" id="{43274368-21E7-49C0-8C96-3A5EE31123A9}"/>
            </a:ext>
          </a:extLst>
        </xdr:cNvPr>
        <xdr:cNvSpPr/>
      </xdr:nvSpPr>
      <xdr:spPr>
        <a:xfrm>
          <a:off x="13089890" y="1010421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538" name="フローチャート: 判断 537">
          <a:extLst>
            <a:ext uri="{FF2B5EF4-FFF2-40B4-BE49-F238E27FC236}">
              <a16:creationId xmlns:a16="http://schemas.microsoft.com/office/drawing/2014/main" id="{5D0CC29C-338C-4A95-9A10-BD8D0DDC4322}"/>
            </a:ext>
          </a:extLst>
        </xdr:cNvPr>
        <xdr:cNvSpPr/>
      </xdr:nvSpPr>
      <xdr:spPr>
        <a:xfrm>
          <a:off x="12303760" y="1007672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539" name="フローチャート: 判断 538">
          <a:extLst>
            <a:ext uri="{FF2B5EF4-FFF2-40B4-BE49-F238E27FC236}">
              <a16:creationId xmlns:a16="http://schemas.microsoft.com/office/drawing/2014/main" id="{70736BF8-7758-4F22-AD9F-5C7E0AB5DA5D}"/>
            </a:ext>
          </a:extLst>
        </xdr:cNvPr>
        <xdr:cNvSpPr/>
      </xdr:nvSpPr>
      <xdr:spPr>
        <a:xfrm>
          <a:off x="11487150" y="100514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18E334B1-FE50-4469-8EF7-B6AA3BE78F17}"/>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E3D138A-645B-40D8-BD27-831C9E1DF040}"/>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D1C9D48-3C23-420D-96D0-3041429DF4E3}"/>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E97AEECD-E0BB-416C-9DB2-DFA73C032DC9}"/>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DA0FB5D2-AC93-482B-9D56-0E043E16E7AA}"/>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101056</xdr:rowOff>
    </xdr:from>
    <xdr:to>
      <xdr:col>85</xdr:col>
      <xdr:colOff>177800</xdr:colOff>
      <xdr:row>61</xdr:row>
      <xdr:rowOff>31206</xdr:rowOff>
    </xdr:to>
    <xdr:sp macro="" textlink="">
      <xdr:nvSpPr>
        <xdr:cNvPr id="545" name="楕円 544">
          <a:extLst>
            <a:ext uri="{FF2B5EF4-FFF2-40B4-BE49-F238E27FC236}">
              <a16:creationId xmlns:a16="http://schemas.microsoft.com/office/drawing/2014/main" id="{8FE9B209-E578-4A28-8D7B-38854EF22502}"/>
            </a:ext>
          </a:extLst>
        </xdr:cNvPr>
        <xdr:cNvSpPr/>
      </xdr:nvSpPr>
      <xdr:spPr>
        <a:xfrm>
          <a:off x="14649450" y="1038424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79483</xdr:rowOff>
    </xdr:from>
    <xdr:ext cx="405111" cy="259045"/>
    <xdr:sp macro="" textlink="">
      <xdr:nvSpPr>
        <xdr:cNvPr id="546" name="【保健センター・保健所】&#10;有形固定資産減価償却率該当値テキスト">
          <a:extLst>
            <a:ext uri="{FF2B5EF4-FFF2-40B4-BE49-F238E27FC236}">
              <a16:creationId xmlns:a16="http://schemas.microsoft.com/office/drawing/2014/main" id="{40BCE835-8413-4377-9906-8054C8EF89A5}"/>
            </a:ext>
          </a:extLst>
        </xdr:cNvPr>
        <xdr:cNvSpPr txBox="1"/>
      </xdr:nvSpPr>
      <xdr:spPr>
        <a:xfrm>
          <a:off x="14742160" y="1036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56969</xdr:rowOff>
    </xdr:from>
    <xdr:to>
      <xdr:col>81</xdr:col>
      <xdr:colOff>101600</xdr:colOff>
      <xdr:row>60</xdr:row>
      <xdr:rowOff>158569</xdr:rowOff>
    </xdr:to>
    <xdr:sp macro="" textlink="">
      <xdr:nvSpPr>
        <xdr:cNvPr id="547" name="楕円 546">
          <a:extLst>
            <a:ext uri="{FF2B5EF4-FFF2-40B4-BE49-F238E27FC236}">
              <a16:creationId xmlns:a16="http://schemas.microsoft.com/office/drawing/2014/main" id="{69A58344-D300-4D2E-9EFE-5562EAE188C5}"/>
            </a:ext>
          </a:extLst>
        </xdr:cNvPr>
        <xdr:cNvSpPr/>
      </xdr:nvSpPr>
      <xdr:spPr>
        <a:xfrm>
          <a:off x="13887450" y="1034777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107769</xdr:rowOff>
    </xdr:from>
    <xdr:to>
      <xdr:col>85</xdr:col>
      <xdr:colOff>127000</xdr:colOff>
      <xdr:row>60</xdr:row>
      <xdr:rowOff>151856</xdr:rowOff>
    </xdr:to>
    <xdr:cxnSp macro="">
      <xdr:nvCxnSpPr>
        <xdr:cNvPr id="548" name="直線コネクタ 547">
          <a:extLst>
            <a:ext uri="{FF2B5EF4-FFF2-40B4-BE49-F238E27FC236}">
              <a16:creationId xmlns:a16="http://schemas.microsoft.com/office/drawing/2014/main" id="{45F6E051-9928-4F1A-8DF7-43756BFF16D2}"/>
            </a:ext>
          </a:extLst>
        </xdr:cNvPr>
        <xdr:cNvCxnSpPr/>
      </xdr:nvCxnSpPr>
      <xdr:spPr>
        <a:xfrm>
          <a:off x="13942060" y="10392864"/>
          <a:ext cx="762000" cy="4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12881</xdr:rowOff>
    </xdr:from>
    <xdr:to>
      <xdr:col>76</xdr:col>
      <xdr:colOff>165100</xdr:colOff>
      <xdr:row>60</xdr:row>
      <xdr:rowOff>114481</xdr:rowOff>
    </xdr:to>
    <xdr:sp macro="" textlink="">
      <xdr:nvSpPr>
        <xdr:cNvPr id="549" name="楕円 548">
          <a:extLst>
            <a:ext uri="{FF2B5EF4-FFF2-40B4-BE49-F238E27FC236}">
              <a16:creationId xmlns:a16="http://schemas.microsoft.com/office/drawing/2014/main" id="{A373D8A3-C6CB-409C-AC50-D05F3456B1A0}"/>
            </a:ext>
          </a:extLst>
        </xdr:cNvPr>
        <xdr:cNvSpPr/>
      </xdr:nvSpPr>
      <xdr:spPr>
        <a:xfrm>
          <a:off x="13089890" y="10303691"/>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63681</xdr:rowOff>
    </xdr:from>
    <xdr:to>
      <xdr:col>81</xdr:col>
      <xdr:colOff>50800</xdr:colOff>
      <xdr:row>60</xdr:row>
      <xdr:rowOff>107769</xdr:rowOff>
    </xdr:to>
    <xdr:cxnSp macro="">
      <xdr:nvCxnSpPr>
        <xdr:cNvPr id="550" name="直線コネクタ 549">
          <a:extLst>
            <a:ext uri="{FF2B5EF4-FFF2-40B4-BE49-F238E27FC236}">
              <a16:creationId xmlns:a16="http://schemas.microsoft.com/office/drawing/2014/main" id="{F0C5B0D0-DF55-43E3-B6A7-16E57BD85A43}"/>
            </a:ext>
          </a:extLst>
        </xdr:cNvPr>
        <xdr:cNvCxnSpPr/>
      </xdr:nvCxnSpPr>
      <xdr:spPr>
        <a:xfrm>
          <a:off x="13144500" y="10346871"/>
          <a:ext cx="797560" cy="4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140244</xdr:rowOff>
    </xdr:from>
    <xdr:to>
      <xdr:col>72</xdr:col>
      <xdr:colOff>38100</xdr:colOff>
      <xdr:row>60</xdr:row>
      <xdr:rowOff>70394</xdr:rowOff>
    </xdr:to>
    <xdr:sp macro="" textlink="">
      <xdr:nvSpPr>
        <xdr:cNvPr id="551" name="楕円 550">
          <a:extLst>
            <a:ext uri="{FF2B5EF4-FFF2-40B4-BE49-F238E27FC236}">
              <a16:creationId xmlns:a16="http://schemas.microsoft.com/office/drawing/2014/main" id="{31EAA822-D330-4804-8885-307A84074B90}"/>
            </a:ext>
          </a:extLst>
        </xdr:cNvPr>
        <xdr:cNvSpPr/>
      </xdr:nvSpPr>
      <xdr:spPr>
        <a:xfrm>
          <a:off x="12303760" y="1025198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19594</xdr:rowOff>
    </xdr:from>
    <xdr:to>
      <xdr:col>76</xdr:col>
      <xdr:colOff>114300</xdr:colOff>
      <xdr:row>60</xdr:row>
      <xdr:rowOff>63681</xdr:rowOff>
    </xdr:to>
    <xdr:cxnSp macro="">
      <xdr:nvCxnSpPr>
        <xdr:cNvPr id="552" name="直線コネクタ 551">
          <a:extLst>
            <a:ext uri="{FF2B5EF4-FFF2-40B4-BE49-F238E27FC236}">
              <a16:creationId xmlns:a16="http://schemas.microsoft.com/office/drawing/2014/main" id="{D4ADD174-299B-418C-B153-1F1BFC2F9B4E}"/>
            </a:ext>
          </a:extLst>
        </xdr:cNvPr>
        <xdr:cNvCxnSpPr/>
      </xdr:nvCxnSpPr>
      <xdr:spPr>
        <a:xfrm>
          <a:off x="12346940" y="10302784"/>
          <a:ext cx="79756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99423</xdr:rowOff>
    </xdr:from>
    <xdr:to>
      <xdr:col>67</xdr:col>
      <xdr:colOff>101600</xdr:colOff>
      <xdr:row>60</xdr:row>
      <xdr:rowOff>29573</xdr:rowOff>
    </xdr:to>
    <xdr:sp macro="" textlink="">
      <xdr:nvSpPr>
        <xdr:cNvPr id="553" name="楕円 552">
          <a:extLst>
            <a:ext uri="{FF2B5EF4-FFF2-40B4-BE49-F238E27FC236}">
              <a16:creationId xmlns:a16="http://schemas.microsoft.com/office/drawing/2014/main" id="{0254F632-016A-4730-9084-912D40FE96F6}"/>
            </a:ext>
          </a:extLst>
        </xdr:cNvPr>
        <xdr:cNvSpPr/>
      </xdr:nvSpPr>
      <xdr:spPr>
        <a:xfrm>
          <a:off x="11487150" y="1021116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150223</xdr:rowOff>
    </xdr:from>
    <xdr:to>
      <xdr:col>71</xdr:col>
      <xdr:colOff>177800</xdr:colOff>
      <xdr:row>60</xdr:row>
      <xdr:rowOff>19594</xdr:rowOff>
    </xdr:to>
    <xdr:cxnSp macro="">
      <xdr:nvCxnSpPr>
        <xdr:cNvPr id="554" name="直線コネクタ 553">
          <a:extLst>
            <a:ext uri="{FF2B5EF4-FFF2-40B4-BE49-F238E27FC236}">
              <a16:creationId xmlns:a16="http://schemas.microsoft.com/office/drawing/2014/main" id="{C65F935D-7E47-4C21-A511-F2B80F8335B3}"/>
            </a:ext>
          </a:extLst>
        </xdr:cNvPr>
        <xdr:cNvCxnSpPr/>
      </xdr:nvCxnSpPr>
      <xdr:spPr>
        <a:xfrm>
          <a:off x="11541760" y="10265773"/>
          <a:ext cx="80518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555" name="n_1aveValue【保健センター・保健所】&#10;有形固定資産減価償却率">
          <a:extLst>
            <a:ext uri="{FF2B5EF4-FFF2-40B4-BE49-F238E27FC236}">
              <a16:creationId xmlns:a16="http://schemas.microsoft.com/office/drawing/2014/main" id="{351F657C-E33D-4DC6-A91E-D5291D5DF3AF}"/>
            </a:ext>
          </a:extLst>
        </xdr:cNvPr>
        <xdr:cNvSpPr txBox="1"/>
      </xdr:nvSpPr>
      <xdr:spPr>
        <a:xfrm>
          <a:off x="13738234" y="990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556" name="n_2aveValue【保健センター・保健所】&#10;有形固定資産減価償却率">
          <a:extLst>
            <a:ext uri="{FF2B5EF4-FFF2-40B4-BE49-F238E27FC236}">
              <a16:creationId xmlns:a16="http://schemas.microsoft.com/office/drawing/2014/main" id="{2D486FFE-D82B-4B6C-9094-EBD4F4E6FFE8}"/>
            </a:ext>
          </a:extLst>
        </xdr:cNvPr>
        <xdr:cNvSpPr txBox="1"/>
      </xdr:nvSpPr>
      <xdr:spPr>
        <a:xfrm>
          <a:off x="12957184" y="9875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557" name="n_3aveValue【保健センター・保健所】&#10;有形固定資産減価償却率">
          <a:extLst>
            <a:ext uri="{FF2B5EF4-FFF2-40B4-BE49-F238E27FC236}">
              <a16:creationId xmlns:a16="http://schemas.microsoft.com/office/drawing/2014/main" id="{E0D83136-D4D2-4D5B-95C0-B6ED4108601C}"/>
            </a:ext>
          </a:extLst>
        </xdr:cNvPr>
        <xdr:cNvSpPr txBox="1"/>
      </xdr:nvSpPr>
      <xdr:spPr>
        <a:xfrm>
          <a:off x="1217105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558" name="n_4aveValue【保健センター・保健所】&#10;有形固定資産減価償却率">
          <a:extLst>
            <a:ext uri="{FF2B5EF4-FFF2-40B4-BE49-F238E27FC236}">
              <a16:creationId xmlns:a16="http://schemas.microsoft.com/office/drawing/2014/main" id="{87918265-DBA8-4F87-9099-F3EA66741CAA}"/>
            </a:ext>
          </a:extLst>
        </xdr:cNvPr>
        <xdr:cNvSpPr txBox="1"/>
      </xdr:nvSpPr>
      <xdr:spPr>
        <a:xfrm>
          <a:off x="113544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149696</xdr:rowOff>
    </xdr:from>
    <xdr:ext cx="405111" cy="259045"/>
    <xdr:sp macro="" textlink="">
      <xdr:nvSpPr>
        <xdr:cNvPr id="559" name="n_1mainValue【保健センター・保健所】&#10;有形固定資産減価償却率">
          <a:extLst>
            <a:ext uri="{FF2B5EF4-FFF2-40B4-BE49-F238E27FC236}">
              <a16:creationId xmlns:a16="http://schemas.microsoft.com/office/drawing/2014/main" id="{2AD32083-1778-43B5-82CE-7E71EA40470F}"/>
            </a:ext>
          </a:extLst>
        </xdr:cNvPr>
        <xdr:cNvSpPr txBox="1"/>
      </xdr:nvSpPr>
      <xdr:spPr>
        <a:xfrm>
          <a:off x="1373823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105608</xdr:rowOff>
    </xdr:from>
    <xdr:ext cx="405111" cy="259045"/>
    <xdr:sp macro="" textlink="">
      <xdr:nvSpPr>
        <xdr:cNvPr id="560" name="n_2mainValue【保健センター・保健所】&#10;有形固定資産減価償却率">
          <a:extLst>
            <a:ext uri="{FF2B5EF4-FFF2-40B4-BE49-F238E27FC236}">
              <a16:creationId xmlns:a16="http://schemas.microsoft.com/office/drawing/2014/main" id="{0643A773-D7AB-4403-9C02-FA681DB1AA4F}"/>
            </a:ext>
          </a:extLst>
        </xdr:cNvPr>
        <xdr:cNvSpPr txBox="1"/>
      </xdr:nvSpPr>
      <xdr:spPr>
        <a:xfrm>
          <a:off x="12957184" y="10390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61521</xdr:rowOff>
    </xdr:from>
    <xdr:ext cx="405111" cy="259045"/>
    <xdr:sp macro="" textlink="">
      <xdr:nvSpPr>
        <xdr:cNvPr id="561" name="n_3mainValue【保健センター・保健所】&#10;有形固定資産減価償却率">
          <a:extLst>
            <a:ext uri="{FF2B5EF4-FFF2-40B4-BE49-F238E27FC236}">
              <a16:creationId xmlns:a16="http://schemas.microsoft.com/office/drawing/2014/main" id="{D6BE7B8A-42AC-4F04-BB27-5B738F21C831}"/>
            </a:ext>
          </a:extLst>
        </xdr:cNvPr>
        <xdr:cNvSpPr txBox="1"/>
      </xdr:nvSpPr>
      <xdr:spPr>
        <a:xfrm>
          <a:off x="12171054" y="10344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20700</xdr:rowOff>
    </xdr:from>
    <xdr:ext cx="405111" cy="259045"/>
    <xdr:sp macro="" textlink="">
      <xdr:nvSpPr>
        <xdr:cNvPr id="562" name="n_4mainValue【保健センター・保健所】&#10;有形固定資産減価償却率">
          <a:extLst>
            <a:ext uri="{FF2B5EF4-FFF2-40B4-BE49-F238E27FC236}">
              <a16:creationId xmlns:a16="http://schemas.microsoft.com/office/drawing/2014/main" id="{2F7A87F1-FDE0-41BE-BCB7-124388F02F71}"/>
            </a:ext>
          </a:extLst>
        </xdr:cNvPr>
        <xdr:cNvSpPr txBox="1"/>
      </xdr:nvSpPr>
      <xdr:spPr>
        <a:xfrm>
          <a:off x="11354444" y="10303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5C21D9E3-C22B-4937-A980-D1054B2F016D}"/>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EAC42CB8-C14E-48E6-89A2-7D8F9F1C7B42}"/>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8AE27221-A586-4183-9402-AF14249D01B2}"/>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B92F8FC2-5917-4E9D-98AF-F128C48EE3EA}"/>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4FA49770-7BD5-4393-870C-F2C811B75C7A}"/>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1786A1E6-CEAB-416D-8D27-195E7BE062D0}"/>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1B7E9A13-57BE-44F8-B9C6-10B9677E554C}"/>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A6681F6B-AF87-4BA8-B88A-782A261E9D6C}"/>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2298F216-E925-46D8-997D-F498B8CEDB0A}"/>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55B95ADE-511F-414E-A1C1-315693B9A28B}"/>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3" name="直線コネクタ 572">
          <a:extLst>
            <a:ext uri="{FF2B5EF4-FFF2-40B4-BE49-F238E27FC236}">
              <a16:creationId xmlns:a16="http://schemas.microsoft.com/office/drawing/2014/main" id="{88E30F62-474E-4335-9665-36774B11EEE0}"/>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a:extLst>
            <a:ext uri="{FF2B5EF4-FFF2-40B4-BE49-F238E27FC236}">
              <a16:creationId xmlns:a16="http://schemas.microsoft.com/office/drawing/2014/main" id="{19DE8519-79D1-4F63-82CB-E4810A223372}"/>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a:extLst>
            <a:ext uri="{FF2B5EF4-FFF2-40B4-BE49-F238E27FC236}">
              <a16:creationId xmlns:a16="http://schemas.microsoft.com/office/drawing/2014/main" id="{00D4C68C-4F96-4872-8E6E-019DB23B1E00}"/>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a:extLst>
            <a:ext uri="{FF2B5EF4-FFF2-40B4-BE49-F238E27FC236}">
              <a16:creationId xmlns:a16="http://schemas.microsoft.com/office/drawing/2014/main" id="{5970CB98-3AA3-4E12-9B39-C5C7D4FE99BD}"/>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a:extLst>
            <a:ext uri="{FF2B5EF4-FFF2-40B4-BE49-F238E27FC236}">
              <a16:creationId xmlns:a16="http://schemas.microsoft.com/office/drawing/2014/main" id="{2D279D70-D14E-4771-A6BF-31684152AEC0}"/>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a:extLst>
            <a:ext uri="{FF2B5EF4-FFF2-40B4-BE49-F238E27FC236}">
              <a16:creationId xmlns:a16="http://schemas.microsoft.com/office/drawing/2014/main" id="{0F9C8EE0-C0D8-4A6A-A3A7-46E1C7D77B80}"/>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a:extLst>
            <a:ext uri="{FF2B5EF4-FFF2-40B4-BE49-F238E27FC236}">
              <a16:creationId xmlns:a16="http://schemas.microsoft.com/office/drawing/2014/main" id="{A47FC9F6-3E3E-44F0-AF3B-9AA3777EFA2E}"/>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a:extLst>
            <a:ext uri="{FF2B5EF4-FFF2-40B4-BE49-F238E27FC236}">
              <a16:creationId xmlns:a16="http://schemas.microsoft.com/office/drawing/2014/main" id="{E6C27BBB-C7E2-4150-B04E-2EC7C1DAABBB}"/>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F272F5CA-CB88-4BF1-AA56-A30C619D5D4B}"/>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48E0DB0D-C7A4-4079-AEE3-7FE42D31F722}"/>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保健センター・保健所】&#10;一人当たり面積グラフ枠">
          <a:extLst>
            <a:ext uri="{FF2B5EF4-FFF2-40B4-BE49-F238E27FC236}">
              <a16:creationId xmlns:a16="http://schemas.microsoft.com/office/drawing/2014/main" id="{3FE2634B-3BE1-4DC0-8666-3C5F9BCAD469}"/>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584" name="直線コネクタ 583">
          <a:extLst>
            <a:ext uri="{FF2B5EF4-FFF2-40B4-BE49-F238E27FC236}">
              <a16:creationId xmlns:a16="http://schemas.microsoft.com/office/drawing/2014/main" id="{F3E5B7E9-9082-4A4F-BA38-2B55474D9195}"/>
            </a:ext>
          </a:extLst>
        </xdr:cNvPr>
        <xdr:cNvCxnSpPr/>
      </xdr:nvCxnSpPr>
      <xdr:spPr>
        <a:xfrm flipV="1">
          <a:off x="19947254" y="9565386"/>
          <a:ext cx="0" cy="138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585" name="【保健センター・保健所】&#10;一人当たり面積最小値テキスト">
          <a:extLst>
            <a:ext uri="{FF2B5EF4-FFF2-40B4-BE49-F238E27FC236}">
              <a16:creationId xmlns:a16="http://schemas.microsoft.com/office/drawing/2014/main" id="{1EA242C7-739F-4A4B-887E-3770E987260B}"/>
            </a:ext>
          </a:extLst>
        </xdr:cNvPr>
        <xdr:cNvSpPr txBox="1"/>
      </xdr:nvSpPr>
      <xdr:spPr>
        <a:xfrm>
          <a:off x="19985990" y="1096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586" name="直線コネクタ 585">
          <a:extLst>
            <a:ext uri="{FF2B5EF4-FFF2-40B4-BE49-F238E27FC236}">
              <a16:creationId xmlns:a16="http://schemas.microsoft.com/office/drawing/2014/main" id="{1A4F00F3-1DD9-4DAF-936C-1979D5C3FB5A}"/>
            </a:ext>
          </a:extLst>
        </xdr:cNvPr>
        <xdr:cNvCxnSpPr/>
      </xdr:nvCxnSpPr>
      <xdr:spPr>
        <a:xfrm>
          <a:off x="19885660" y="109545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87" name="【保健センター・保健所】&#10;一人当たり面積最大値テキスト">
          <a:extLst>
            <a:ext uri="{FF2B5EF4-FFF2-40B4-BE49-F238E27FC236}">
              <a16:creationId xmlns:a16="http://schemas.microsoft.com/office/drawing/2014/main" id="{7121D089-21B0-4336-A7CB-1ACED155D885}"/>
            </a:ext>
          </a:extLst>
        </xdr:cNvPr>
        <xdr:cNvSpPr txBox="1"/>
      </xdr:nvSpPr>
      <xdr:spPr>
        <a:xfrm>
          <a:off x="19985990" y="934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88" name="直線コネクタ 587">
          <a:extLst>
            <a:ext uri="{FF2B5EF4-FFF2-40B4-BE49-F238E27FC236}">
              <a16:creationId xmlns:a16="http://schemas.microsoft.com/office/drawing/2014/main" id="{A053A908-C157-4F01-BD1A-8E34AB9769A7}"/>
            </a:ext>
          </a:extLst>
        </xdr:cNvPr>
        <xdr:cNvCxnSpPr/>
      </xdr:nvCxnSpPr>
      <xdr:spPr>
        <a:xfrm>
          <a:off x="19885660" y="9565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589" name="【保健センター・保健所】&#10;一人当たり面積平均値テキスト">
          <a:extLst>
            <a:ext uri="{FF2B5EF4-FFF2-40B4-BE49-F238E27FC236}">
              <a16:creationId xmlns:a16="http://schemas.microsoft.com/office/drawing/2014/main" id="{C1A1D7E7-56D3-41CD-A9BE-DC28C9A54BEC}"/>
            </a:ext>
          </a:extLst>
        </xdr:cNvPr>
        <xdr:cNvSpPr txBox="1"/>
      </xdr:nvSpPr>
      <xdr:spPr>
        <a:xfrm>
          <a:off x="1998599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590" name="フローチャート: 判断 589">
          <a:extLst>
            <a:ext uri="{FF2B5EF4-FFF2-40B4-BE49-F238E27FC236}">
              <a16:creationId xmlns:a16="http://schemas.microsoft.com/office/drawing/2014/main" id="{93A308B7-F559-4594-AD50-691107D78714}"/>
            </a:ext>
          </a:extLst>
        </xdr:cNvPr>
        <xdr:cNvSpPr/>
      </xdr:nvSpPr>
      <xdr:spPr>
        <a:xfrm>
          <a:off x="19904710" y="107657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591" name="フローチャート: 判断 590">
          <a:extLst>
            <a:ext uri="{FF2B5EF4-FFF2-40B4-BE49-F238E27FC236}">
              <a16:creationId xmlns:a16="http://schemas.microsoft.com/office/drawing/2014/main" id="{78442271-9A76-4E98-8226-DD9A2FCA7519}"/>
            </a:ext>
          </a:extLst>
        </xdr:cNvPr>
        <xdr:cNvSpPr/>
      </xdr:nvSpPr>
      <xdr:spPr>
        <a:xfrm>
          <a:off x="19161760" y="1076121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592" name="フローチャート: 判断 591">
          <a:extLst>
            <a:ext uri="{FF2B5EF4-FFF2-40B4-BE49-F238E27FC236}">
              <a16:creationId xmlns:a16="http://schemas.microsoft.com/office/drawing/2014/main" id="{38FDC217-0F75-4024-9AE1-AA015C64909E}"/>
            </a:ext>
          </a:extLst>
        </xdr:cNvPr>
        <xdr:cNvSpPr/>
      </xdr:nvSpPr>
      <xdr:spPr>
        <a:xfrm>
          <a:off x="18345150" y="107657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593" name="フローチャート: 判断 592">
          <a:extLst>
            <a:ext uri="{FF2B5EF4-FFF2-40B4-BE49-F238E27FC236}">
              <a16:creationId xmlns:a16="http://schemas.microsoft.com/office/drawing/2014/main" id="{E92953D5-F123-4847-B819-E53F4A1E8A4C}"/>
            </a:ext>
          </a:extLst>
        </xdr:cNvPr>
        <xdr:cNvSpPr/>
      </xdr:nvSpPr>
      <xdr:spPr>
        <a:xfrm>
          <a:off x="17547590" y="1076579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594" name="フローチャート: 判断 593">
          <a:extLst>
            <a:ext uri="{FF2B5EF4-FFF2-40B4-BE49-F238E27FC236}">
              <a16:creationId xmlns:a16="http://schemas.microsoft.com/office/drawing/2014/main" id="{EFACC39B-1233-42AB-A323-3885DA55D340}"/>
            </a:ext>
          </a:extLst>
        </xdr:cNvPr>
        <xdr:cNvSpPr/>
      </xdr:nvSpPr>
      <xdr:spPr>
        <a:xfrm>
          <a:off x="16761460" y="1076579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57E8D689-39E5-48DD-9999-85C5A54C6862}"/>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839118D1-CD45-4B64-A1AE-C311B646EA9C}"/>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30039064-5E90-4D3B-A872-65697B552EEE}"/>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12A08F26-817C-47C8-9F47-43BEDEA68928}"/>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1A95B70F-4148-4226-9F9E-E5870C636B21}"/>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145796</xdr:rowOff>
    </xdr:from>
    <xdr:to>
      <xdr:col>116</xdr:col>
      <xdr:colOff>114300</xdr:colOff>
      <xdr:row>63</xdr:row>
      <xdr:rowOff>75946</xdr:rowOff>
    </xdr:to>
    <xdr:sp macro="" textlink="">
      <xdr:nvSpPr>
        <xdr:cNvPr id="600" name="楕円 599">
          <a:extLst>
            <a:ext uri="{FF2B5EF4-FFF2-40B4-BE49-F238E27FC236}">
              <a16:creationId xmlns:a16="http://schemas.microsoft.com/office/drawing/2014/main" id="{44051EA9-879C-491E-B8D6-942F4D15F754}"/>
            </a:ext>
          </a:extLst>
        </xdr:cNvPr>
        <xdr:cNvSpPr/>
      </xdr:nvSpPr>
      <xdr:spPr>
        <a:xfrm>
          <a:off x="19904710" y="1077379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124223</xdr:rowOff>
    </xdr:from>
    <xdr:ext cx="469744" cy="259045"/>
    <xdr:sp macro="" textlink="">
      <xdr:nvSpPr>
        <xdr:cNvPr id="601" name="【保健センター・保健所】&#10;一人当たり面積該当値テキスト">
          <a:extLst>
            <a:ext uri="{FF2B5EF4-FFF2-40B4-BE49-F238E27FC236}">
              <a16:creationId xmlns:a16="http://schemas.microsoft.com/office/drawing/2014/main" id="{F81B58C4-264C-46D0-9CF9-CFCB06C1F477}"/>
            </a:ext>
          </a:extLst>
        </xdr:cNvPr>
        <xdr:cNvSpPr txBox="1"/>
      </xdr:nvSpPr>
      <xdr:spPr>
        <a:xfrm>
          <a:off x="19985990" y="1075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145796</xdr:rowOff>
    </xdr:from>
    <xdr:to>
      <xdr:col>112</xdr:col>
      <xdr:colOff>38100</xdr:colOff>
      <xdr:row>63</xdr:row>
      <xdr:rowOff>75946</xdr:rowOff>
    </xdr:to>
    <xdr:sp macro="" textlink="">
      <xdr:nvSpPr>
        <xdr:cNvPr id="602" name="楕円 601">
          <a:extLst>
            <a:ext uri="{FF2B5EF4-FFF2-40B4-BE49-F238E27FC236}">
              <a16:creationId xmlns:a16="http://schemas.microsoft.com/office/drawing/2014/main" id="{4A0C528C-6CD3-4EF6-845C-BDFF885FD29F}"/>
            </a:ext>
          </a:extLst>
        </xdr:cNvPr>
        <xdr:cNvSpPr/>
      </xdr:nvSpPr>
      <xdr:spPr>
        <a:xfrm>
          <a:off x="19161760" y="1077379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25146</xdr:rowOff>
    </xdr:from>
    <xdr:to>
      <xdr:col>116</xdr:col>
      <xdr:colOff>63500</xdr:colOff>
      <xdr:row>63</xdr:row>
      <xdr:rowOff>25146</xdr:rowOff>
    </xdr:to>
    <xdr:cxnSp macro="">
      <xdr:nvCxnSpPr>
        <xdr:cNvPr id="603" name="直線コネクタ 602">
          <a:extLst>
            <a:ext uri="{FF2B5EF4-FFF2-40B4-BE49-F238E27FC236}">
              <a16:creationId xmlns:a16="http://schemas.microsoft.com/office/drawing/2014/main" id="{3276A9DB-CC2C-437F-942E-8B4E7E9A24E4}"/>
            </a:ext>
          </a:extLst>
        </xdr:cNvPr>
        <xdr:cNvCxnSpPr/>
      </xdr:nvCxnSpPr>
      <xdr:spPr>
        <a:xfrm>
          <a:off x="19204940" y="1082268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145796</xdr:rowOff>
    </xdr:from>
    <xdr:to>
      <xdr:col>107</xdr:col>
      <xdr:colOff>101600</xdr:colOff>
      <xdr:row>63</xdr:row>
      <xdr:rowOff>75946</xdr:rowOff>
    </xdr:to>
    <xdr:sp macro="" textlink="">
      <xdr:nvSpPr>
        <xdr:cNvPr id="604" name="楕円 603">
          <a:extLst>
            <a:ext uri="{FF2B5EF4-FFF2-40B4-BE49-F238E27FC236}">
              <a16:creationId xmlns:a16="http://schemas.microsoft.com/office/drawing/2014/main" id="{C4CF5857-7F80-4B21-9C46-063D2779C1D8}"/>
            </a:ext>
          </a:extLst>
        </xdr:cNvPr>
        <xdr:cNvSpPr/>
      </xdr:nvSpPr>
      <xdr:spPr>
        <a:xfrm>
          <a:off x="18345150" y="1077379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25146</xdr:rowOff>
    </xdr:from>
    <xdr:to>
      <xdr:col>111</xdr:col>
      <xdr:colOff>177800</xdr:colOff>
      <xdr:row>63</xdr:row>
      <xdr:rowOff>25146</xdr:rowOff>
    </xdr:to>
    <xdr:cxnSp macro="">
      <xdr:nvCxnSpPr>
        <xdr:cNvPr id="605" name="直線コネクタ 604">
          <a:extLst>
            <a:ext uri="{FF2B5EF4-FFF2-40B4-BE49-F238E27FC236}">
              <a16:creationId xmlns:a16="http://schemas.microsoft.com/office/drawing/2014/main" id="{A7E6FBBB-A15E-4E70-B0E0-619ACEFA81F8}"/>
            </a:ext>
          </a:extLst>
        </xdr:cNvPr>
        <xdr:cNvCxnSpPr/>
      </xdr:nvCxnSpPr>
      <xdr:spPr>
        <a:xfrm>
          <a:off x="18399760" y="10822686"/>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145796</xdr:rowOff>
    </xdr:from>
    <xdr:to>
      <xdr:col>102</xdr:col>
      <xdr:colOff>165100</xdr:colOff>
      <xdr:row>63</xdr:row>
      <xdr:rowOff>75946</xdr:rowOff>
    </xdr:to>
    <xdr:sp macro="" textlink="">
      <xdr:nvSpPr>
        <xdr:cNvPr id="606" name="楕円 605">
          <a:extLst>
            <a:ext uri="{FF2B5EF4-FFF2-40B4-BE49-F238E27FC236}">
              <a16:creationId xmlns:a16="http://schemas.microsoft.com/office/drawing/2014/main" id="{B27AEC45-4B0B-4F9A-B135-85CC22DD27F7}"/>
            </a:ext>
          </a:extLst>
        </xdr:cNvPr>
        <xdr:cNvSpPr/>
      </xdr:nvSpPr>
      <xdr:spPr>
        <a:xfrm>
          <a:off x="17547590" y="1077379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25146</xdr:rowOff>
    </xdr:from>
    <xdr:to>
      <xdr:col>107</xdr:col>
      <xdr:colOff>50800</xdr:colOff>
      <xdr:row>63</xdr:row>
      <xdr:rowOff>25146</xdr:rowOff>
    </xdr:to>
    <xdr:cxnSp macro="">
      <xdr:nvCxnSpPr>
        <xdr:cNvPr id="607" name="直線コネクタ 606">
          <a:extLst>
            <a:ext uri="{FF2B5EF4-FFF2-40B4-BE49-F238E27FC236}">
              <a16:creationId xmlns:a16="http://schemas.microsoft.com/office/drawing/2014/main" id="{342BFBCC-7F02-4372-9789-B7891EF522AE}"/>
            </a:ext>
          </a:extLst>
        </xdr:cNvPr>
        <xdr:cNvCxnSpPr/>
      </xdr:nvCxnSpPr>
      <xdr:spPr>
        <a:xfrm>
          <a:off x="17602200" y="1082268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145796</xdr:rowOff>
    </xdr:from>
    <xdr:to>
      <xdr:col>98</xdr:col>
      <xdr:colOff>38100</xdr:colOff>
      <xdr:row>63</xdr:row>
      <xdr:rowOff>75946</xdr:rowOff>
    </xdr:to>
    <xdr:sp macro="" textlink="">
      <xdr:nvSpPr>
        <xdr:cNvPr id="608" name="楕円 607">
          <a:extLst>
            <a:ext uri="{FF2B5EF4-FFF2-40B4-BE49-F238E27FC236}">
              <a16:creationId xmlns:a16="http://schemas.microsoft.com/office/drawing/2014/main" id="{9C473505-557A-4A20-86CF-A6EB5FED5A66}"/>
            </a:ext>
          </a:extLst>
        </xdr:cNvPr>
        <xdr:cNvSpPr/>
      </xdr:nvSpPr>
      <xdr:spPr>
        <a:xfrm>
          <a:off x="16761460" y="1077379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25146</xdr:rowOff>
    </xdr:from>
    <xdr:to>
      <xdr:col>102</xdr:col>
      <xdr:colOff>114300</xdr:colOff>
      <xdr:row>63</xdr:row>
      <xdr:rowOff>25146</xdr:rowOff>
    </xdr:to>
    <xdr:cxnSp macro="">
      <xdr:nvCxnSpPr>
        <xdr:cNvPr id="609" name="直線コネクタ 608">
          <a:extLst>
            <a:ext uri="{FF2B5EF4-FFF2-40B4-BE49-F238E27FC236}">
              <a16:creationId xmlns:a16="http://schemas.microsoft.com/office/drawing/2014/main" id="{6B2470C0-3A5E-4D7C-AC73-2DAB0701813D}"/>
            </a:ext>
          </a:extLst>
        </xdr:cNvPr>
        <xdr:cNvCxnSpPr/>
      </xdr:nvCxnSpPr>
      <xdr:spPr>
        <a:xfrm>
          <a:off x="16804640" y="1082268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10" name="n_1aveValue【保健センター・保健所】&#10;一人当たり面積">
          <a:extLst>
            <a:ext uri="{FF2B5EF4-FFF2-40B4-BE49-F238E27FC236}">
              <a16:creationId xmlns:a16="http://schemas.microsoft.com/office/drawing/2014/main" id="{11F32932-8830-4955-BC2D-CAA4542C0337}"/>
            </a:ext>
          </a:extLst>
        </xdr:cNvPr>
        <xdr:cNvSpPr txBox="1"/>
      </xdr:nvSpPr>
      <xdr:spPr>
        <a:xfrm>
          <a:off x="18982132"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611" name="n_2aveValue【保健センター・保健所】&#10;一人当たり面積">
          <a:extLst>
            <a:ext uri="{FF2B5EF4-FFF2-40B4-BE49-F238E27FC236}">
              <a16:creationId xmlns:a16="http://schemas.microsoft.com/office/drawing/2014/main" id="{240DEB14-698F-4942-B52B-62F87A00CDB5}"/>
            </a:ext>
          </a:extLst>
        </xdr:cNvPr>
        <xdr:cNvSpPr txBox="1"/>
      </xdr:nvSpPr>
      <xdr:spPr>
        <a:xfrm>
          <a:off x="18182032"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612" name="n_3aveValue【保健センター・保健所】&#10;一人当たり面積">
          <a:extLst>
            <a:ext uri="{FF2B5EF4-FFF2-40B4-BE49-F238E27FC236}">
              <a16:creationId xmlns:a16="http://schemas.microsoft.com/office/drawing/2014/main" id="{0A5DC682-DC4E-4398-A4E1-90ABBBE962CE}"/>
            </a:ext>
          </a:extLst>
        </xdr:cNvPr>
        <xdr:cNvSpPr txBox="1"/>
      </xdr:nvSpPr>
      <xdr:spPr>
        <a:xfrm>
          <a:off x="17384472"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613" name="n_4aveValue【保健センター・保健所】&#10;一人当たり面積">
          <a:extLst>
            <a:ext uri="{FF2B5EF4-FFF2-40B4-BE49-F238E27FC236}">
              <a16:creationId xmlns:a16="http://schemas.microsoft.com/office/drawing/2014/main" id="{714DB7E4-D953-4904-A51D-EF4326C25EF2}"/>
            </a:ext>
          </a:extLst>
        </xdr:cNvPr>
        <xdr:cNvSpPr txBox="1"/>
      </xdr:nvSpPr>
      <xdr:spPr>
        <a:xfrm>
          <a:off x="1658881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67073</xdr:rowOff>
    </xdr:from>
    <xdr:ext cx="469744" cy="259045"/>
    <xdr:sp macro="" textlink="">
      <xdr:nvSpPr>
        <xdr:cNvPr id="614" name="n_1mainValue【保健センター・保健所】&#10;一人当たり面積">
          <a:extLst>
            <a:ext uri="{FF2B5EF4-FFF2-40B4-BE49-F238E27FC236}">
              <a16:creationId xmlns:a16="http://schemas.microsoft.com/office/drawing/2014/main" id="{07F34AFF-1100-4EDC-8FC1-DC17FAF7D619}"/>
            </a:ext>
          </a:extLst>
        </xdr:cNvPr>
        <xdr:cNvSpPr txBox="1"/>
      </xdr:nvSpPr>
      <xdr:spPr>
        <a:xfrm>
          <a:off x="18982132" y="1086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67073</xdr:rowOff>
    </xdr:from>
    <xdr:ext cx="469744" cy="259045"/>
    <xdr:sp macro="" textlink="">
      <xdr:nvSpPr>
        <xdr:cNvPr id="615" name="n_2mainValue【保健センター・保健所】&#10;一人当たり面積">
          <a:extLst>
            <a:ext uri="{FF2B5EF4-FFF2-40B4-BE49-F238E27FC236}">
              <a16:creationId xmlns:a16="http://schemas.microsoft.com/office/drawing/2014/main" id="{2F539082-9518-4358-AFA1-538FBF3A417A}"/>
            </a:ext>
          </a:extLst>
        </xdr:cNvPr>
        <xdr:cNvSpPr txBox="1"/>
      </xdr:nvSpPr>
      <xdr:spPr>
        <a:xfrm>
          <a:off x="18182032" y="1086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67073</xdr:rowOff>
    </xdr:from>
    <xdr:ext cx="469744" cy="259045"/>
    <xdr:sp macro="" textlink="">
      <xdr:nvSpPr>
        <xdr:cNvPr id="616" name="n_3mainValue【保健センター・保健所】&#10;一人当たり面積">
          <a:extLst>
            <a:ext uri="{FF2B5EF4-FFF2-40B4-BE49-F238E27FC236}">
              <a16:creationId xmlns:a16="http://schemas.microsoft.com/office/drawing/2014/main" id="{2A32EA85-4A85-4820-94EB-CB975F5D2E8F}"/>
            </a:ext>
          </a:extLst>
        </xdr:cNvPr>
        <xdr:cNvSpPr txBox="1"/>
      </xdr:nvSpPr>
      <xdr:spPr>
        <a:xfrm>
          <a:off x="17384472" y="1086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67073</xdr:rowOff>
    </xdr:from>
    <xdr:ext cx="469744" cy="259045"/>
    <xdr:sp macro="" textlink="">
      <xdr:nvSpPr>
        <xdr:cNvPr id="617" name="n_4mainValue【保健センター・保健所】&#10;一人当たり面積">
          <a:extLst>
            <a:ext uri="{FF2B5EF4-FFF2-40B4-BE49-F238E27FC236}">
              <a16:creationId xmlns:a16="http://schemas.microsoft.com/office/drawing/2014/main" id="{CE3F195E-5DFA-473C-9CE6-4D58D4ADF53B}"/>
            </a:ext>
          </a:extLst>
        </xdr:cNvPr>
        <xdr:cNvSpPr txBox="1"/>
      </xdr:nvSpPr>
      <xdr:spPr>
        <a:xfrm>
          <a:off x="16588817" y="1086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B234340B-8476-4098-8BCE-A42E8E39716F}"/>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49B6E142-8744-45CC-948F-93998FC26FED}"/>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57E98958-2601-4F00-B8D0-CC046421EFDF}"/>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ABB09E73-9DBA-463B-8C1B-83CCD57BC816}"/>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543DE951-834C-45BB-AB28-BB5A3BD6A3C5}"/>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75F8D93C-F4A8-4581-82EB-7DD09B2DFAA8}"/>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0D9F997E-EC0C-4B96-8A34-B79621CE7EBD}"/>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4BB1C51A-AB8E-4C6D-BF7B-3C68892BF2FA}"/>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D13CED91-3501-4EFF-8DFF-367B040FEA1F}"/>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68239789-F42D-4F54-A6FE-891110C8F8C4}"/>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54C851FA-2D0A-4A92-A7A6-9B28CD565DD0}"/>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a:extLst>
            <a:ext uri="{FF2B5EF4-FFF2-40B4-BE49-F238E27FC236}">
              <a16:creationId xmlns:a16="http://schemas.microsoft.com/office/drawing/2014/main" id="{2F662B28-0FB7-4EDB-AB6C-4CDA0B503241}"/>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a:extLst>
            <a:ext uri="{FF2B5EF4-FFF2-40B4-BE49-F238E27FC236}">
              <a16:creationId xmlns:a16="http://schemas.microsoft.com/office/drawing/2014/main" id="{7E6D1999-2282-4D14-970C-D6FEAC57A08C}"/>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a:extLst>
            <a:ext uri="{FF2B5EF4-FFF2-40B4-BE49-F238E27FC236}">
              <a16:creationId xmlns:a16="http://schemas.microsoft.com/office/drawing/2014/main" id="{3E7CEF52-2ED7-478D-8539-E220E77EB789}"/>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a:extLst>
            <a:ext uri="{FF2B5EF4-FFF2-40B4-BE49-F238E27FC236}">
              <a16:creationId xmlns:a16="http://schemas.microsoft.com/office/drawing/2014/main" id="{7CE4D326-325D-40E4-A5A3-83FE849C1FFE}"/>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a:extLst>
            <a:ext uri="{FF2B5EF4-FFF2-40B4-BE49-F238E27FC236}">
              <a16:creationId xmlns:a16="http://schemas.microsoft.com/office/drawing/2014/main" id="{B99A4A57-1C2D-4853-9E22-247CA1712C92}"/>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a:extLst>
            <a:ext uri="{FF2B5EF4-FFF2-40B4-BE49-F238E27FC236}">
              <a16:creationId xmlns:a16="http://schemas.microsoft.com/office/drawing/2014/main" id="{E61EC0C0-8E45-4114-ACA0-6A94A1E387AE}"/>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a:extLst>
            <a:ext uri="{FF2B5EF4-FFF2-40B4-BE49-F238E27FC236}">
              <a16:creationId xmlns:a16="http://schemas.microsoft.com/office/drawing/2014/main" id="{77603483-A0B4-4228-908C-83790A7BD685}"/>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a:extLst>
            <a:ext uri="{FF2B5EF4-FFF2-40B4-BE49-F238E27FC236}">
              <a16:creationId xmlns:a16="http://schemas.microsoft.com/office/drawing/2014/main" id="{67886FF6-58EA-4CEB-ADC7-0FAAFC3E2D5B}"/>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a:extLst>
            <a:ext uri="{FF2B5EF4-FFF2-40B4-BE49-F238E27FC236}">
              <a16:creationId xmlns:a16="http://schemas.microsoft.com/office/drawing/2014/main" id="{6C4C441A-8F24-4D63-97A0-5E6F50AFC433}"/>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a:extLst>
            <a:ext uri="{FF2B5EF4-FFF2-40B4-BE49-F238E27FC236}">
              <a16:creationId xmlns:a16="http://schemas.microsoft.com/office/drawing/2014/main" id="{86EE1AA7-B78D-466F-A1C3-D684835CC3E3}"/>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a:extLst>
            <a:ext uri="{FF2B5EF4-FFF2-40B4-BE49-F238E27FC236}">
              <a16:creationId xmlns:a16="http://schemas.microsoft.com/office/drawing/2014/main" id="{E4BF2179-63BF-486A-A008-1679986B5892}"/>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a:extLst>
            <a:ext uri="{FF2B5EF4-FFF2-40B4-BE49-F238E27FC236}">
              <a16:creationId xmlns:a16="http://schemas.microsoft.com/office/drawing/2014/main" id="{FAA26C18-D97B-4980-B577-F3D2C3E0A1EB}"/>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24E0F735-DBC7-45E6-9775-570CC9F82AD0}"/>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a:extLst>
            <a:ext uri="{FF2B5EF4-FFF2-40B4-BE49-F238E27FC236}">
              <a16:creationId xmlns:a16="http://schemas.microsoft.com/office/drawing/2014/main" id="{9B5AD351-BBE3-41B4-8EAF-03711BE59D93}"/>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643" name="直線コネクタ 642">
          <a:extLst>
            <a:ext uri="{FF2B5EF4-FFF2-40B4-BE49-F238E27FC236}">
              <a16:creationId xmlns:a16="http://schemas.microsoft.com/office/drawing/2014/main" id="{4DA691F9-FA4F-4CCA-AF61-53880FCBD696}"/>
            </a:ext>
          </a:extLst>
        </xdr:cNvPr>
        <xdr:cNvCxnSpPr/>
      </xdr:nvCxnSpPr>
      <xdr:spPr>
        <a:xfrm flipV="1">
          <a:off x="14703424" y="13430251"/>
          <a:ext cx="0" cy="148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消防施設】&#10;有形固定資産減価償却率最小値テキスト">
          <a:extLst>
            <a:ext uri="{FF2B5EF4-FFF2-40B4-BE49-F238E27FC236}">
              <a16:creationId xmlns:a16="http://schemas.microsoft.com/office/drawing/2014/main" id="{4DE04CB8-3197-4535-915A-39407F016A14}"/>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a:extLst>
            <a:ext uri="{FF2B5EF4-FFF2-40B4-BE49-F238E27FC236}">
              <a16:creationId xmlns:a16="http://schemas.microsoft.com/office/drawing/2014/main" id="{5FD2DD50-554D-4C0A-B0E5-172F7D74B92E}"/>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646" name="【消防施設】&#10;有形固定資産減価償却率最大値テキスト">
          <a:extLst>
            <a:ext uri="{FF2B5EF4-FFF2-40B4-BE49-F238E27FC236}">
              <a16:creationId xmlns:a16="http://schemas.microsoft.com/office/drawing/2014/main" id="{DFC6A907-CF94-4D10-B824-DE52BE1701D5}"/>
            </a:ext>
          </a:extLst>
        </xdr:cNvPr>
        <xdr:cNvSpPr txBox="1"/>
      </xdr:nvSpPr>
      <xdr:spPr>
        <a:xfrm>
          <a:off x="14742160" y="13211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47" name="直線コネクタ 646">
          <a:extLst>
            <a:ext uri="{FF2B5EF4-FFF2-40B4-BE49-F238E27FC236}">
              <a16:creationId xmlns:a16="http://schemas.microsoft.com/office/drawing/2014/main" id="{2FAA6D88-E2D3-490C-929B-B9ECCAA0DA20}"/>
            </a:ext>
          </a:extLst>
        </xdr:cNvPr>
        <xdr:cNvCxnSpPr/>
      </xdr:nvCxnSpPr>
      <xdr:spPr>
        <a:xfrm>
          <a:off x="14611350" y="134302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648" name="【消防施設】&#10;有形固定資産減価償却率平均値テキスト">
          <a:extLst>
            <a:ext uri="{FF2B5EF4-FFF2-40B4-BE49-F238E27FC236}">
              <a16:creationId xmlns:a16="http://schemas.microsoft.com/office/drawing/2014/main" id="{3DAA6BC2-D16F-4B58-A5D2-A4A1DA91C443}"/>
            </a:ext>
          </a:extLst>
        </xdr:cNvPr>
        <xdr:cNvSpPr txBox="1"/>
      </xdr:nvSpPr>
      <xdr:spPr>
        <a:xfrm>
          <a:off x="14742160" y="14274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649" name="フローチャート: 判断 648">
          <a:extLst>
            <a:ext uri="{FF2B5EF4-FFF2-40B4-BE49-F238E27FC236}">
              <a16:creationId xmlns:a16="http://schemas.microsoft.com/office/drawing/2014/main" id="{70531E53-25F2-406A-8FF0-5D87EE21C423}"/>
            </a:ext>
          </a:extLst>
        </xdr:cNvPr>
        <xdr:cNvSpPr/>
      </xdr:nvSpPr>
      <xdr:spPr>
        <a:xfrm>
          <a:off x="14649450" y="14290584"/>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650" name="フローチャート: 判断 649">
          <a:extLst>
            <a:ext uri="{FF2B5EF4-FFF2-40B4-BE49-F238E27FC236}">
              <a16:creationId xmlns:a16="http://schemas.microsoft.com/office/drawing/2014/main" id="{568D767F-C214-4B4D-A784-10DF9E8DBED1}"/>
            </a:ext>
          </a:extLst>
        </xdr:cNvPr>
        <xdr:cNvSpPr/>
      </xdr:nvSpPr>
      <xdr:spPr>
        <a:xfrm>
          <a:off x="13887450" y="1432650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651" name="フローチャート: 判断 650">
          <a:extLst>
            <a:ext uri="{FF2B5EF4-FFF2-40B4-BE49-F238E27FC236}">
              <a16:creationId xmlns:a16="http://schemas.microsoft.com/office/drawing/2014/main" id="{12D8E619-F9E8-40AB-848B-E9E618A3A705}"/>
            </a:ext>
          </a:extLst>
        </xdr:cNvPr>
        <xdr:cNvSpPr/>
      </xdr:nvSpPr>
      <xdr:spPr>
        <a:xfrm>
          <a:off x="13089890" y="1431589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652" name="フローチャート: 判断 651">
          <a:extLst>
            <a:ext uri="{FF2B5EF4-FFF2-40B4-BE49-F238E27FC236}">
              <a16:creationId xmlns:a16="http://schemas.microsoft.com/office/drawing/2014/main" id="{CF333B88-8B98-4DDE-B64E-BB0B3BCAD492}"/>
            </a:ext>
          </a:extLst>
        </xdr:cNvPr>
        <xdr:cNvSpPr/>
      </xdr:nvSpPr>
      <xdr:spPr>
        <a:xfrm>
          <a:off x="12303760" y="14290584"/>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653" name="フローチャート: 判断 652">
          <a:extLst>
            <a:ext uri="{FF2B5EF4-FFF2-40B4-BE49-F238E27FC236}">
              <a16:creationId xmlns:a16="http://schemas.microsoft.com/office/drawing/2014/main" id="{B8E35B69-A1AE-47DC-8C5F-B7268BDBBA82}"/>
            </a:ext>
          </a:extLst>
        </xdr:cNvPr>
        <xdr:cNvSpPr/>
      </xdr:nvSpPr>
      <xdr:spPr>
        <a:xfrm>
          <a:off x="11487150" y="1428405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6D66171D-A874-4461-A601-1B250B02F423}"/>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B4C15028-9CAA-4E38-9703-FD7556EB2222}"/>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10D05DDA-98CA-4B2E-A2EE-5C015E179B0C}"/>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692977C5-B83E-4AF9-81A4-C25C08E0194E}"/>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497EF2A1-78A9-4764-B01B-F3C08D173AD1}"/>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119562</xdr:rowOff>
    </xdr:from>
    <xdr:to>
      <xdr:col>85</xdr:col>
      <xdr:colOff>177800</xdr:colOff>
      <xdr:row>81</xdr:row>
      <xdr:rowOff>49712</xdr:rowOff>
    </xdr:to>
    <xdr:sp macro="" textlink="">
      <xdr:nvSpPr>
        <xdr:cNvPr id="659" name="楕円 658">
          <a:extLst>
            <a:ext uri="{FF2B5EF4-FFF2-40B4-BE49-F238E27FC236}">
              <a16:creationId xmlns:a16="http://schemas.microsoft.com/office/drawing/2014/main" id="{89707348-AE1E-425A-9AC9-7EE8AC8215F1}"/>
            </a:ext>
          </a:extLst>
        </xdr:cNvPr>
        <xdr:cNvSpPr/>
      </xdr:nvSpPr>
      <xdr:spPr>
        <a:xfrm>
          <a:off x="14649450" y="1383746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142439</xdr:rowOff>
    </xdr:from>
    <xdr:ext cx="405111" cy="259045"/>
    <xdr:sp macro="" textlink="">
      <xdr:nvSpPr>
        <xdr:cNvPr id="660" name="【消防施設】&#10;有形固定資産減価償却率該当値テキスト">
          <a:extLst>
            <a:ext uri="{FF2B5EF4-FFF2-40B4-BE49-F238E27FC236}">
              <a16:creationId xmlns:a16="http://schemas.microsoft.com/office/drawing/2014/main" id="{83D22D11-6F95-40F0-A291-09D2D33DB437}"/>
            </a:ext>
          </a:extLst>
        </xdr:cNvPr>
        <xdr:cNvSpPr txBox="1"/>
      </xdr:nvSpPr>
      <xdr:spPr>
        <a:xfrm>
          <a:off x="14742160" y="13685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82006</xdr:rowOff>
    </xdr:from>
    <xdr:to>
      <xdr:col>81</xdr:col>
      <xdr:colOff>101600</xdr:colOff>
      <xdr:row>81</xdr:row>
      <xdr:rowOff>12156</xdr:rowOff>
    </xdr:to>
    <xdr:sp macro="" textlink="">
      <xdr:nvSpPr>
        <xdr:cNvPr id="661" name="楕円 660">
          <a:extLst>
            <a:ext uri="{FF2B5EF4-FFF2-40B4-BE49-F238E27FC236}">
              <a16:creationId xmlns:a16="http://schemas.microsoft.com/office/drawing/2014/main" id="{13973E3E-534B-4537-9230-BE18D88013D4}"/>
            </a:ext>
          </a:extLst>
        </xdr:cNvPr>
        <xdr:cNvSpPr/>
      </xdr:nvSpPr>
      <xdr:spPr>
        <a:xfrm>
          <a:off x="13887450" y="1379991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132806</xdr:rowOff>
    </xdr:from>
    <xdr:to>
      <xdr:col>85</xdr:col>
      <xdr:colOff>127000</xdr:colOff>
      <xdr:row>80</xdr:row>
      <xdr:rowOff>170362</xdr:rowOff>
    </xdr:to>
    <xdr:cxnSp macro="">
      <xdr:nvCxnSpPr>
        <xdr:cNvPr id="662" name="直線コネクタ 661">
          <a:extLst>
            <a:ext uri="{FF2B5EF4-FFF2-40B4-BE49-F238E27FC236}">
              <a16:creationId xmlns:a16="http://schemas.microsoft.com/office/drawing/2014/main" id="{1062ACAF-774B-4E10-9B98-88C3E38C5FAB}"/>
            </a:ext>
          </a:extLst>
        </xdr:cNvPr>
        <xdr:cNvCxnSpPr/>
      </xdr:nvCxnSpPr>
      <xdr:spPr>
        <a:xfrm>
          <a:off x="13942060" y="13852616"/>
          <a:ext cx="762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73842</xdr:rowOff>
    </xdr:from>
    <xdr:to>
      <xdr:col>76</xdr:col>
      <xdr:colOff>165100</xdr:colOff>
      <xdr:row>80</xdr:row>
      <xdr:rowOff>3992</xdr:rowOff>
    </xdr:to>
    <xdr:sp macro="" textlink="">
      <xdr:nvSpPr>
        <xdr:cNvPr id="663" name="楕円 662">
          <a:extLst>
            <a:ext uri="{FF2B5EF4-FFF2-40B4-BE49-F238E27FC236}">
              <a16:creationId xmlns:a16="http://schemas.microsoft.com/office/drawing/2014/main" id="{8B160429-B824-4092-BCA6-BA936D4FBB0B}"/>
            </a:ext>
          </a:extLst>
        </xdr:cNvPr>
        <xdr:cNvSpPr/>
      </xdr:nvSpPr>
      <xdr:spPr>
        <a:xfrm>
          <a:off x="13089890" y="1361839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124642</xdr:rowOff>
    </xdr:from>
    <xdr:to>
      <xdr:col>81</xdr:col>
      <xdr:colOff>50800</xdr:colOff>
      <xdr:row>80</xdr:row>
      <xdr:rowOff>132806</xdr:rowOff>
    </xdr:to>
    <xdr:cxnSp macro="">
      <xdr:nvCxnSpPr>
        <xdr:cNvPr id="664" name="直線コネクタ 663">
          <a:extLst>
            <a:ext uri="{FF2B5EF4-FFF2-40B4-BE49-F238E27FC236}">
              <a16:creationId xmlns:a16="http://schemas.microsoft.com/office/drawing/2014/main" id="{203FEE82-5CDE-4444-9A3C-60E93FD64DD5}"/>
            </a:ext>
          </a:extLst>
        </xdr:cNvPr>
        <xdr:cNvCxnSpPr/>
      </xdr:nvCxnSpPr>
      <xdr:spPr>
        <a:xfrm>
          <a:off x="13144500" y="13671097"/>
          <a:ext cx="797560" cy="18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47716</xdr:rowOff>
    </xdr:from>
    <xdr:to>
      <xdr:col>72</xdr:col>
      <xdr:colOff>38100</xdr:colOff>
      <xdr:row>79</xdr:row>
      <xdr:rowOff>149316</xdr:rowOff>
    </xdr:to>
    <xdr:sp macro="" textlink="">
      <xdr:nvSpPr>
        <xdr:cNvPr id="665" name="楕円 664">
          <a:extLst>
            <a:ext uri="{FF2B5EF4-FFF2-40B4-BE49-F238E27FC236}">
              <a16:creationId xmlns:a16="http://schemas.microsoft.com/office/drawing/2014/main" id="{AD0EB46C-98A5-4D59-9364-B88CE132E999}"/>
            </a:ext>
          </a:extLst>
        </xdr:cNvPr>
        <xdr:cNvSpPr/>
      </xdr:nvSpPr>
      <xdr:spPr>
        <a:xfrm>
          <a:off x="12303760" y="13594171"/>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98516</xdr:rowOff>
    </xdr:from>
    <xdr:to>
      <xdr:col>76</xdr:col>
      <xdr:colOff>114300</xdr:colOff>
      <xdr:row>79</xdr:row>
      <xdr:rowOff>124642</xdr:rowOff>
    </xdr:to>
    <xdr:cxnSp macro="">
      <xdr:nvCxnSpPr>
        <xdr:cNvPr id="666" name="直線コネクタ 665">
          <a:extLst>
            <a:ext uri="{FF2B5EF4-FFF2-40B4-BE49-F238E27FC236}">
              <a16:creationId xmlns:a16="http://schemas.microsoft.com/office/drawing/2014/main" id="{8EC71F7D-87F1-4B82-ADA3-A98C2F2DB8A3}"/>
            </a:ext>
          </a:extLst>
        </xdr:cNvPr>
        <xdr:cNvCxnSpPr/>
      </xdr:nvCxnSpPr>
      <xdr:spPr>
        <a:xfrm>
          <a:off x="12346940" y="13639256"/>
          <a:ext cx="79756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109764</xdr:rowOff>
    </xdr:from>
    <xdr:to>
      <xdr:col>67</xdr:col>
      <xdr:colOff>101600</xdr:colOff>
      <xdr:row>81</xdr:row>
      <xdr:rowOff>39914</xdr:rowOff>
    </xdr:to>
    <xdr:sp macro="" textlink="">
      <xdr:nvSpPr>
        <xdr:cNvPr id="667" name="楕円 666">
          <a:extLst>
            <a:ext uri="{FF2B5EF4-FFF2-40B4-BE49-F238E27FC236}">
              <a16:creationId xmlns:a16="http://schemas.microsoft.com/office/drawing/2014/main" id="{772C910D-7650-4C4E-9FCC-384804808AE9}"/>
            </a:ext>
          </a:extLst>
        </xdr:cNvPr>
        <xdr:cNvSpPr/>
      </xdr:nvSpPr>
      <xdr:spPr>
        <a:xfrm>
          <a:off x="11487150" y="1382385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98516</xdr:rowOff>
    </xdr:from>
    <xdr:to>
      <xdr:col>71</xdr:col>
      <xdr:colOff>177800</xdr:colOff>
      <xdr:row>80</xdr:row>
      <xdr:rowOff>160564</xdr:rowOff>
    </xdr:to>
    <xdr:cxnSp macro="">
      <xdr:nvCxnSpPr>
        <xdr:cNvPr id="668" name="直線コネクタ 667">
          <a:extLst>
            <a:ext uri="{FF2B5EF4-FFF2-40B4-BE49-F238E27FC236}">
              <a16:creationId xmlns:a16="http://schemas.microsoft.com/office/drawing/2014/main" id="{6AD4FCE5-3A2D-418E-B6C1-C4F831D7F75D}"/>
            </a:ext>
          </a:extLst>
        </xdr:cNvPr>
        <xdr:cNvCxnSpPr/>
      </xdr:nvCxnSpPr>
      <xdr:spPr>
        <a:xfrm flipV="1">
          <a:off x="11541760" y="13639256"/>
          <a:ext cx="805180" cy="23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669" name="n_1aveValue【消防施設】&#10;有形固定資産減価償却率">
          <a:extLst>
            <a:ext uri="{FF2B5EF4-FFF2-40B4-BE49-F238E27FC236}">
              <a16:creationId xmlns:a16="http://schemas.microsoft.com/office/drawing/2014/main" id="{C4E22826-79F2-4890-A236-C19BF02E2C6E}"/>
            </a:ext>
          </a:extLst>
        </xdr:cNvPr>
        <xdr:cNvSpPr txBox="1"/>
      </xdr:nvSpPr>
      <xdr:spPr>
        <a:xfrm>
          <a:off x="13738234" y="14419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670" name="n_2aveValue【消防施設】&#10;有形固定資産減価償却率">
          <a:extLst>
            <a:ext uri="{FF2B5EF4-FFF2-40B4-BE49-F238E27FC236}">
              <a16:creationId xmlns:a16="http://schemas.microsoft.com/office/drawing/2014/main" id="{08B16A6C-101E-41A9-A8EB-25562421E038}"/>
            </a:ext>
          </a:extLst>
        </xdr:cNvPr>
        <xdr:cNvSpPr txBox="1"/>
      </xdr:nvSpPr>
      <xdr:spPr>
        <a:xfrm>
          <a:off x="12957184" y="14408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671" name="n_3aveValue【消防施設】&#10;有形固定資産減価償却率">
          <a:extLst>
            <a:ext uri="{FF2B5EF4-FFF2-40B4-BE49-F238E27FC236}">
              <a16:creationId xmlns:a16="http://schemas.microsoft.com/office/drawing/2014/main" id="{E36D69AB-EE2E-4F94-9DA0-E249579BE2F6}"/>
            </a:ext>
          </a:extLst>
        </xdr:cNvPr>
        <xdr:cNvSpPr txBox="1"/>
      </xdr:nvSpPr>
      <xdr:spPr>
        <a:xfrm>
          <a:off x="12171054" y="14389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672" name="n_4aveValue【消防施設】&#10;有形固定資産減価償却率">
          <a:extLst>
            <a:ext uri="{FF2B5EF4-FFF2-40B4-BE49-F238E27FC236}">
              <a16:creationId xmlns:a16="http://schemas.microsoft.com/office/drawing/2014/main" id="{88BA4AFA-A0F0-4326-B0F8-2A1F92696310}"/>
            </a:ext>
          </a:extLst>
        </xdr:cNvPr>
        <xdr:cNvSpPr txBox="1"/>
      </xdr:nvSpPr>
      <xdr:spPr>
        <a:xfrm>
          <a:off x="113544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28683</xdr:rowOff>
    </xdr:from>
    <xdr:ext cx="405111" cy="259045"/>
    <xdr:sp macro="" textlink="">
      <xdr:nvSpPr>
        <xdr:cNvPr id="673" name="n_1mainValue【消防施設】&#10;有形固定資産減価償却率">
          <a:extLst>
            <a:ext uri="{FF2B5EF4-FFF2-40B4-BE49-F238E27FC236}">
              <a16:creationId xmlns:a16="http://schemas.microsoft.com/office/drawing/2014/main" id="{ACDA5F14-A882-40DB-8525-9895496CCCFF}"/>
            </a:ext>
          </a:extLst>
        </xdr:cNvPr>
        <xdr:cNvSpPr txBox="1"/>
      </xdr:nvSpPr>
      <xdr:spPr>
        <a:xfrm>
          <a:off x="13738234" y="13571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20519</xdr:rowOff>
    </xdr:from>
    <xdr:ext cx="405111" cy="259045"/>
    <xdr:sp macro="" textlink="">
      <xdr:nvSpPr>
        <xdr:cNvPr id="674" name="n_2mainValue【消防施設】&#10;有形固定資産減価償却率">
          <a:extLst>
            <a:ext uri="{FF2B5EF4-FFF2-40B4-BE49-F238E27FC236}">
              <a16:creationId xmlns:a16="http://schemas.microsoft.com/office/drawing/2014/main" id="{44954E90-A91F-408B-AB12-EAD6FED1FE2A}"/>
            </a:ext>
          </a:extLst>
        </xdr:cNvPr>
        <xdr:cNvSpPr txBox="1"/>
      </xdr:nvSpPr>
      <xdr:spPr>
        <a:xfrm>
          <a:off x="12957184" y="13389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165843</xdr:rowOff>
    </xdr:from>
    <xdr:ext cx="405111" cy="259045"/>
    <xdr:sp macro="" textlink="">
      <xdr:nvSpPr>
        <xdr:cNvPr id="675" name="n_3mainValue【消防施設】&#10;有形固定資産減価償却率">
          <a:extLst>
            <a:ext uri="{FF2B5EF4-FFF2-40B4-BE49-F238E27FC236}">
              <a16:creationId xmlns:a16="http://schemas.microsoft.com/office/drawing/2014/main" id="{CF9B94B0-2984-4E8D-9D83-5D7A2FB2342E}"/>
            </a:ext>
          </a:extLst>
        </xdr:cNvPr>
        <xdr:cNvSpPr txBox="1"/>
      </xdr:nvSpPr>
      <xdr:spPr>
        <a:xfrm>
          <a:off x="12171054" y="1337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56441</xdr:rowOff>
    </xdr:from>
    <xdr:ext cx="405111" cy="259045"/>
    <xdr:sp macro="" textlink="">
      <xdr:nvSpPr>
        <xdr:cNvPr id="676" name="n_4mainValue【消防施設】&#10;有形固定資産減価償却率">
          <a:extLst>
            <a:ext uri="{FF2B5EF4-FFF2-40B4-BE49-F238E27FC236}">
              <a16:creationId xmlns:a16="http://schemas.microsoft.com/office/drawing/2014/main" id="{3529DCB4-4E65-4D08-9E83-B7AF78EDCC4D}"/>
            </a:ext>
          </a:extLst>
        </xdr:cNvPr>
        <xdr:cNvSpPr txBox="1"/>
      </xdr:nvSpPr>
      <xdr:spPr>
        <a:xfrm>
          <a:off x="11354444" y="1360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9309EB3E-CFFA-434E-A8C6-946739169080}"/>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76C9A114-D7D6-446B-A526-4279B4434B43}"/>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BFF65162-8D91-4BA0-A1F3-868D4AFDEC88}"/>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99AB0480-84AF-4BE6-8805-12BE6D1DE1DD}"/>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778E2D59-A2D9-4D24-B9E7-9F5648F5ACA6}"/>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CDBBDEDF-3EAF-4D2A-9E5E-454AA595CA15}"/>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D303240F-F736-4E3E-9C99-BDE2A34A0E88}"/>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AB4A4024-2EC1-4933-8013-DD22911DF2E7}"/>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39F9B935-0081-4C50-967D-9EB6AC8DFFF9}"/>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73BBBC04-E8C2-4902-B1E0-151E399AF6CB}"/>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7" name="直線コネクタ 686">
          <a:extLst>
            <a:ext uri="{FF2B5EF4-FFF2-40B4-BE49-F238E27FC236}">
              <a16:creationId xmlns:a16="http://schemas.microsoft.com/office/drawing/2014/main" id="{BE06830A-EE29-4F9D-97AA-985DD3A20CB3}"/>
            </a:ext>
          </a:extLst>
        </xdr:cNvPr>
        <xdr:cNvCxnSpPr/>
      </xdr:nvCxnSpPr>
      <xdr:spPr>
        <a:xfrm>
          <a:off x="164592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8" name="テキスト ボックス 687">
          <a:extLst>
            <a:ext uri="{FF2B5EF4-FFF2-40B4-BE49-F238E27FC236}">
              <a16:creationId xmlns:a16="http://schemas.microsoft.com/office/drawing/2014/main" id="{66E3331C-BEB4-4F7B-AC25-16364422B56F}"/>
            </a:ext>
          </a:extLst>
        </xdr:cNvPr>
        <xdr:cNvSpPr txBox="1"/>
      </xdr:nvSpPr>
      <xdr:spPr>
        <a:xfrm>
          <a:off x="160472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9" name="直線コネクタ 688">
          <a:extLst>
            <a:ext uri="{FF2B5EF4-FFF2-40B4-BE49-F238E27FC236}">
              <a16:creationId xmlns:a16="http://schemas.microsoft.com/office/drawing/2014/main" id="{5EBFB7A0-1F47-433D-BFAE-39C4681E02AC}"/>
            </a:ext>
          </a:extLst>
        </xdr:cNvPr>
        <xdr:cNvCxnSpPr/>
      </xdr:nvCxnSpPr>
      <xdr:spPr>
        <a:xfrm>
          <a:off x="164592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0" name="テキスト ボックス 689">
          <a:extLst>
            <a:ext uri="{FF2B5EF4-FFF2-40B4-BE49-F238E27FC236}">
              <a16:creationId xmlns:a16="http://schemas.microsoft.com/office/drawing/2014/main" id="{9E27F361-E4E0-48FB-A323-43C822CAA9BC}"/>
            </a:ext>
          </a:extLst>
        </xdr:cNvPr>
        <xdr:cNvSpPr txBox="1"/>
      </xdr:nvSpPr>
      <xdr:spPr>
        <a:xfrm>
          <a:off x="16047266"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1" name="直線コネクタ 690">
          <a:extLst>
            <a:ext uri="{FF2B5EF4-FFF2-40B4-BE49-F238E27FC236}">
              <a16:creationId xmlns:a16="http://schemas.microsoft.com/office/drawing/2014/main" id="{910E3901-D05D-40CE-BE25-70E9F7BCB593}"/>
            </a:ext>
          </a:extLst>
        </xdr:cNvPr>
        <xdr:cNvCxnSpPr/>
      </xdr:nvCxnSpPr>
      <xdr:spPr>
        <a:xfrm>
          <a:off x="164592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2" name="テキスト ボックス 691">
          <a:extLst>
            <a:ext uri="{FF2B5EF4-FFF2-40B4-BE49-F238E27FC236}">
              <a16:creationId xmlns:a16="http://schemas.microsoft.com/office/drawing/2014/main" id="{49B92E53-2D95-4BCB-A17F-BA615A7E6012}"/>
            </a:ext>
          </a:extLst>
        </xdr:cNvPr>
        <xdr:cNvSpPr txBox="1"/>
      </xdr:nvSpPr>
      <xdr:spPr>
        <a:xfrm>
          <a:off x="16047266"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3" name="直線コネクタ 692">
          <a:extLst>
            <a:ext uri="{FF2B5EF4-FFF2-40B4-BE49-F238E27FC236}">
              <a16:creationId xmlns:a16="http://schemas.microsoft.com/office/drawing/2014/main" id="{DBC16551-3B98-467F-9EB7-E1A8BD36C4B8}"/>
            </a:ext>
          </a:extLst>
        </xdr:cNvPr>
        <xdr:cNvCxnSpPr/>
      </xdr:nvCxnSpPr>
      <xdr:spPr>
        <a:xfrm>
          <a:off x="164592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4" name="テキスト ボックス 693">
          <a:extLst>
            <a:ext uri="{FF2B5EF4-FFF2-40B4-BE49-F238E27FC236}">
              <a16:creationId xmlns:a16="http://schemas.microsoft.com/office/drawing/2014/main" id="{5A3B7D91-3A06-4E9B-BF8E-9348DEE22AC8}"/>
            </a:ext>
          </a:extLst>
        </xdr:cNvPr>
        <xdr:cNvSpPr txBox="1"/>
      </xdr:nvSpPr>
      <xdr:spPr>
        <a:xfrm>
          <a:off x="16047266"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8D905EFC-E800-43D4-B9FA-766CFCF3BF7C}"/>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192C5C74-C0E3-4025-980B-F66C2DCB2C0F}"/>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a:extLst>
            <a:ext uri="{FF2B5EF4-FFF2-40B4-BE49-F238E27FC236}">
              <a16:creationId xmlns:a16="http://schemas.microsoft.com/office/drawing/2014/main" id="{BE1A5556-FC61-4246-BE8D-4A74199E33E7}"/>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698" name="直線コネクタ 697">
          <a:extLst>
            <a:ext uri="{FF2B5EF4-FFF2-40B4-BE49-F238E27FC236}">
              <a16:creationId xmlns:a16="http://schemas.microsoft.com/office/drawing/2014/main" id="{9CA25FEE-267A-4C15-9685-E1851F97AD2A}"/>
            </a:ext>
          </a:extLst>
        </xdr:cNvPr>
        <xdr:cNvCxnSpPr/>
      </xdr:nvCxnSpPr>
      <xdr:spPr>
        <a:xfrm flipV="1">
          <a:off x="19947254" y="13506449"/>
          <a:ext cx="0" cy="1258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99" name="【消防施設】&#10;一人当たり面積最小値テキスト">
          <a:extLst>
            <a:ext uri="{FF2B5EF4-FFF2-40B4-BE49-F238E27FC236}">
              <a16:creationId xmlns:a16="http://schemas.microsoft.com/office/drawing/2014/main" id="{534DE60B-7866-4D50-870C-CC5471B8C85C}"/>
            </a:ext>
          </a:extLst>
        </xdr:cNvPr>
        <xdr:cNvSpPr txBox="1"/>
      </xdr:nvSpPr>
      <xdr:spPr>
        <a:xfrm>
          <a:off x="19985990" y="147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0" name="直線コネクタ 699">
          <a:extLst>
            <a:ext uri="{FF2B5EF4-FFF2-40B4-BE49-F238E27FC236}">
              <a16:creationId xmlns:a16="http://schemas.microsoft.com/office/drawing/2014/main" id="{82F0E502-2107-424A-AF5D-FE60BAE53468}"/>
            </a:ext>
          </a:extLst>
        </xdr:cNvPr>
        <xdr:cNvCxnSpPr/>
      </xdr:nvCxnSpPr>
      <xdr:spPr>
        <a:xfrm>
          <a:off x="19885660" y="14765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01" name="【消防施設】&#10;一人当たり面積最大値テキスト">
          <a:extLst>
            <a:ext uri="{FF2B5EF4-FFF2-40B4-BE49-F238E27FC236}">
              <a16:creationId xmlns:a16="http://schemas.microsoft.com/office/drawing/2014/main" id="{ED9EFCBF-3ECA-4DCF-B771-7151AAEF3376}"/>
            </a:ext>
          </a:extLst>
        </xdr:cNvPr>
        <xdr:cNvSpPr txBox="1"/>
      </xdr:nvSpPr>
      <xdr:spPr>
        <a:xfrm>
          <a:off x="1998599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02" name="直線コネクタ 701">
          <a:extLst>
            <a:ext uri="{FF2B5EF4-FFF2-40B4-BE49-F238E27FC236}">
              <a16:creationId xmlns:a16="http://schemas.microsoft.com/office/drawing/2014/main" id="{47BF1B9C-AB1C-401B-B73A-E88BF3843E91}"/>
            </a:ext>
          </a:extLst>
        </xdr:cNvPr>
        <xdr:cNvCxnSpPr/>
      </xdr:nvCxnSpPr>
      <xdr:spPr>
        <a:xfrm>
          <a:off x="19885660" y="135064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03" name="【消防施設】&#10;一人当たり面積平均値テキスト">
          <a:extLst>
            <a:ext uri="{FF2B5EF4-FFF2-40B4-BE49-F238E27FC236}">
              <a16:creationId xmlns:a16="http://schemas.microsoft.com/office/drawing/2014/main" id="{2BFF61AE-C6A7-4CBD-83E0-CCA14CC62D23}"/>
            </a:ext>
          </a:extLst>
        </xdr:cNvPr>
        <xdr:cNvSpPr txBox="1"/>
      </xdr:nvSpPr>
      <xdr:spPr>
        <a:xfrm>
          <a:off x="19985990" y="1429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4" name="フローチャート: 判断 703">
          <a:extLst>
            <a:ext uri="{FF2B5EF4-FFF2-40B4-BE49-F238E27FC236}">
              <a16:creationId xmlns:a16="http://schemas.microsoft.com/office/drawing/2014/main" id="{4687E1DF-FCEF-4BE0-8161-186EB962A124}"/>
            </a:ext>
          </a:extLst>
        </xdr:cNvPr>
        <xdr:cNvSpPr/>
      </xdr:nvSpPr>
      <xdr:spPr>
        <a:xfrm>
          <a:off x="19904710" y="1443291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705" name="フローチャート: 判断 704">
          <a:extLst>
            <a:ext uri="{FF2B5EF4-FFF2-40B4-BE49-F238E27FC236}">
              <a16:creationId xmlns:a16="http://schemas.microsoft.com/office/drawing/2014/main" id="{4C99C0A9-B273-490E-B510-C1D519C30DD0}"/>
            </a:ext>
          </a:extLst>
        </xdr:cNvPr>
        <xdr:cNvSpPr/>
      </xdr:nvSpPr>
      <xdr:spPr>
        <a:xfrm>
          <a:off x="19161760" y="144458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706" name="フローチャート: 判断 705">
          <a:extLst>
            <a:ext uri="{FF2B5EF4-FFF2-40B4-BE49-F238E27FC236}">
              <a16:creationId xmlns:a16="http://schemas.microsoft.com/office/drawing/2014/main" id="{3FC98D3D-04BF-431A-BB72-13648EB1ED79}"/>
            </a:ext>
          </a:extLst>
        </xdr:cNvPr>
        <xdr:cNvSpPr/>
      </xdr:nvSpPr>
      <xdr:spPr>
        <a:xfrm>
          <a:off x="18345150" y="1445691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707" name="フローチャート: 判断 706">
          <a:extLst>
            <a:ext uri="{FF2B5EF4-FFF2-40B4-BE49-F238E27FC236}">
              <a16:creationId xmlns:a16="http://schemas.microsoft.com/office/drawing/2014/main" id="{B4E85482-4D42-431D-A126-87153DFED744}"/>
            </a:ext>
          </a:extLst>
        </xdr:cNvPr>
        <xdr:cNvSpPr/>
      </xdr:nvSpPr>
      <xdr:spPr>
        <a:xfrm>
          <a:off x="17547590" y="1445044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708" name="フローチャート: 判断 707">
          <a:extLst>
            <a:ext uri="{FF2B5EF4-FFF2-40B4-BE49-F238E27FC236}">
              <a16:creationId xmlns:a16="http://schemas.microsoft.com/office/drawing/2014/main" id="{D91E6198-3575-436D-8DF0-650B27EA2CF1}"/>
            </a:ext>
          </a:extLst>
        </xdr:cNvPr>
        <xdr:cNvSpPr/>
      </xdr:nvSpPr>
      <xdr:spPr>
        <a:xfrm>
          <a:off x="16761460" y="1446491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46A96F05-3BBF-4EB9-A27E-C185B8E0C75F}"/>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15A1C2E9-FA49-4A8C-B2B4-DB95B37E1443}"/>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D2ECEE5D-FD1E-4947-AB5E-CF05844E68B7}"/>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1EDC21FD-91C7-4BB7-93F8-73A668A79DB5}"/>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90D26CFB-A087-44B8-945C-E9E74341A79F}"/>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714" name="楕円 713">
          <a:extLst>
            <a:ext uri="{FF2B5EF4-FFF2-40B4-BE49-F238E27FC236}">
              <a16:creationId xmlns:a16="http://schemas.microsoft.com/office/drawing/2014/main" id="{F2133A27-4F97-4B53-A2DC-AF77187F048A}"/>
            </a:ext>
          </a:extLst>
        </xdr:cNvPr>
        <xdr:cNvSpPr/>
      </xdr:nvSpPr>
      <xdr:spPr>
        <a:xfrm>
          <a:off x="19904710" y="146672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715" name="【消防施設】&#10;一人当たり面積該当値テキスト">
          <a:extLst>
            <a:ext uri="{FF2B5EF4-FFF2-40B4-BE49-F238E27FC236}">
              <a16:creationId xmlns:a16="http://schemas.microsoft.com/office/drawing/2014/main" id="{BA4AFA7D-41F0-4456-938E-8993B1D820F2}"/>
            </a:ext>
          </a:extLst>
        </xdr:cNvPr>
        <xdr:cNvSpPr txBox="1"/>
      </xdr:nvSpPr>
      <xdr:spPr>
        <a:xfrm>
          <a:off x="19985990" y="1458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716" name="楕円 715">
          <a:extLst>
            <a:ext uri="{FF2B5EF4-FFF2-40B4-BE49-F238E27FC236}">
              <a16:creationId xmlns:a16="http://schemas.microsoft.com/office/drawing/2014/main" id="{337C4656-B97B-41AB-8B6E-25D86FA54203}"/>
            </a:ext>
          </a:extLst>
        </xdr:cNvPr>
        <xdr:cNvSpPr/>
      </xdr:nvSpPr>
      <xdr:spPr>
        <a:xfrm>
          <a:off x="19161760" y="1466723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140970</xdr:rowOff>
    </xdr:to>
    <xdr:cxnSp macro="">
      <xdr:nvCxnSpPr>
        <xdr:cNvPr id="717" name="直線コネクタ 716">
          <a:extLst>
            <a:ext uri="{FF2B5EF4-FFF2-40B4-BE49-F238E27FC236}">
              <a16:creationId xmlns:a16="http://schemas.microsoft.com/office/drawing/2014/main" id="{BA67F353-1387-452A-9F44-EFB45F026C1B}"/>
            </a:ext>
          </a:extLst>
        </xdr:cNvPr>
        <xdr:cNvCxnSpPr/>
      </xdr:nvCxnSpPr>
      <xdr:spPr>
        <a:xfrm>
          <a:off x="19204940" y="1471231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718" name="楕円 717">
          <a:extLst>
            <a:ext uri="{FF2B5EF4-FFF2-40B4-BE49-F238E27FC236}">
              <a16:creationId xmlns:a16="http://schemas.microsoft.com/office/drawing/2014/main" id="{3AA4AB11-671D-4E5A-B683-4BBEE1ACC947}"/>
            </a:ext>
          </a:extLst>
        </xdr:cNvPr>
        <xdr:cNvSpPr/>
      </xdr:nvSpPr>
      <xdr:spPr>
        <a:xfrm>
          <a:off x="18345150" y="146672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140970</xdr:rowOff>
    </xdr:to>
    <xdr:cxnSp macro="">
      <xdr:nvCxnSpPr>
        <xdr:cNvPr id="719" name="直線コネクタ 718">
          <a:extLst>
            <a:ext uri="{FF2B5EF4-FFF2-40B4-BE49-F238E27FC236}">
              <a16:creationId xmlns:a16="http://schemas.microsoft.com/office/drawing/2014/main" id="{ADDFD275-D645-4223-97B5-CF3F21FB30C5}"/>
            </a:ext>
          </a:extLst>
        </xdr:cNvPr>
        <xdr:cNvCxnSpPr/>
      </xdr:nvCxnSpPr>
      <xdr:spPr>
        <a:xfrm>
          <a:off x="18399760" y="1471231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94742</xdr:rowOff>
    </xdr:from>
    <xdr:to>
      <xdr:col>102</xdr:col>
      <xdr:colOff>165100</xdr:colOff>
      <xdr:row>86</xdr:row>
      <xdr:rowOff>24892</xdr:rowOff>
    </xdr:to>
    <xdr:sp macro="" textlink="">
      <xdr:nvSpPr>
        <xdr:cNvPr id="720" name="楕円 719">
          <a:extLst>
            <a:ext uri="{FF2B5EF4-FFF2-40B4-BE49-F238E27FC236}">
              <a16:creationId xmlns:a16="http://schemas.microsoft.com/office/drawing/2014/main" id="{FD73D8CA-FE7E-4BD8-880B-544FC17C5909}"/>
            </a:ext>
          </a:extLst>
        </xdr:cNvPr>
        <xdr:cNvSpPr/>
      </xdr:nvSpPr>
      <xdr:spPr>
        <a:xfrm>
          <a:off x="17547590" y="14671802"/>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140970</xdr:rowOff>
    </xdr:from>
    <xdr:to>
      <xdr:col>107</xdr:col>
      <xdr:colOff>50800</xdr:colOff>
      <xdr:row>85</xdr:row>
      <xdr:rowOff>145542</xdr:rowOff>
    </xdr:to>
    <xdr:cxnSp macro="">
      <xdr:nvCxnSpPr>
        <xdr:cNvPr id="721" name="直線コネクタ 720">
          <a:extLst>
            <a:ext uri="{FF2B5EF4-FFF2-40B4-BE49-F238E27FC236}">
              <a16:creationId xmlns:a16="http://schemas.microsoft.com/office/drawing/2014/main" id="{439E4374-D60B-4562-8CDF-7352816EE1CF}"/>
            </a:ext>
          </a:extLst>
        </xdr:cNvPr>
        <xdr:cNvCxnSpPr/>
      </xdr:nvCxnSpPr>
      <xdr:spPr>
        <a:xfrm flipV="1">
          <a:off x="17602200" y="14712315"/>
          <a:ext cx="79756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99313</xdr:rowOff>
    </xdr:from>
    <xdr:to>
      <xdr:col>98</xdr:col>
      <xdr:colOff>38100</xdr:colOff>
      <xdr:row>86</xdr:row>
      <xdr:rowOff>29463</xdr:rowOff>
    </xdr:to>
    <xdr:sp macro="" textlink="">
      <xdr:nvSpPr>
        <xdr:cNvPr id="722" name="楕円 721">
          <a:extLst>
            <a:ext uri="{FF2B5EF4-FFF2-40B4-BE49-F238E27FC236}">
              <a16:creationId xmlns:a16="http://schemas.microsoft.com/office/drawing/2014/main" id="{CD73B072-91A0-4274-B6CE-880DE60D84A1}"/>
            </a:ext>
          </a:extLst>
        </xdr:cNvPr>
        <xdr:cNvSpPr/>
      </xdr:nvSpPr>
      <xdr:spPr>
        <a:xfrm>
          <a:off x="16761460" y="1466875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145542</xdr:rowOff>
    </xdr:from>
    <xdr:to>
      <xdr:col>102</xdr:col>
      <xdr:colOff>114300</xdr:colOff>
      <xdr:row>85</xdr:row>
      <xdr:rowOff>150113</xdr:rowOff>
    </xdr:to>
    <xdr:cxnSp macro="">
      <xdr:nvCxnSpPr>
        <xdr:cNvPr id="723" name="直線コネクタ 722">
          <a:extLst>
            <a:ext uri="{FF2B5EF4-FFF2-40B4-BE49-F238E27FC236}">
              <a16:creationId xmlns:a16="http://schemas.microsoft.com/office/drawing/2014/main" id="{E5E36DE9-8379-4690-97A1-5AC2D6D8763E}"/>
            </a:ext>
          </a:extLst>
        </xdr:cNvPr>
        <xdr:cNvCxnSpPr/>
      </xdr:nvCxnSpPr>
      <xdr:spPr>
        <a:xfrm flipV="1">
          <a:off x="16804640" y="14716887"/>
          <a:ext cx="797560" cy="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724" name="n_1aveValue【消防施設】&#10;一人当たり面積">
          <a:extLst>
            <a:ext uri="{FF2B5EF4-FFF2-40B4-BE49-F238E27FC236}">
              <a16:creationId xmlns:a16="http://schemas.microsoft.com/office/drawing/2014/main" id="{6F4D92B5-F5A3-4FCE-8A16-0728207C8036}"/>
            </a:ext>
          </a:extLst>
        </xdr:cNvPr>
        <xdr:cNvSpPr txBox="1"/>
      </xdr:nvSpPr>
      <xdr:spPr>
        <a:xfrm>
          <a:off x="18982132" y="1422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725" name="n_2aveValue【消防施設】&#10;一人当たり面積">
          <a:extLst>
            <a:ext uri="{FF2B5EF4-FFF2-40B4-BE49-F238E27FC236}">
              <a16:creationId xmlns:a16="http://schemas.microsoft.com/office/drawing/2014/main" id="{C9430F44-AF6E-4F3C-BCB5-0271D3520891}"/>
            </a:ext>
          </a:extLst>
        </xdr:cNvPr>
        <xdr:cNvSpPr txBox="1"/>
      </xdr:nvSpPr>
      <xdr:spPr>
        <a:xfrm>
          <a:off x="18182032" y="1423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726" name="n_3aveValue【消防施設】&#10;一人当たり面積">
          <a:extLst>
            <a:ext uri="{FF2B5EF4-FFF2-40B4-BE49-F238E27FC236}">
              <a16:creationId xmlns:a16="http://schemas.microsoft.com/office/drawing/2014/main" id="{38277D1B-796D-40A1-A53B-AEEFA611DDCA}"/>
            </a:ext>
          </a:extLst>
        </xdr:cNvPr>
        <xdr:cNvSpPr txBox="1"/>
      </xdr:nvSpPr>
      <xdr:spPr>
        <a:xfrm>
          <a:off x="17384472" y="1422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727" name="n_4aveValue【消防施設】&#10;一人当たり面積">
          <a:extLst>
            <a:ext uri="{FF2B5EF4-FFF2-40B4-BE49-F238E27FC236}">
              <a16:creationId xmlns:a16="http://schemas.microsoft.com/office/drawing/2014/main" id="{3371C24C-4981-4ED3-86D2-10F33985D717}"/>
            </a:ext>
          </a:extLst>
        </xdr:cNvPr>
        <xdr:cNvSpPr txBox="1"/>
      </xdr:nvSpPr>
      <xdr:spPr>
        <a:xfrm>
          <a:off x="16588817" y="142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728" name="n_1mainValue【消防施設】&#10;一人当たり面積">
          <a:extLst>
            <a:ext uri="{FF2B5EF4-FFF2-40B4-BE49-F238E27FC236}">
              <a16:creationId xmlns:a16="http://schemas.microsoft.com/office/drawing/2014/main" id="{10F766F6-128C-4A0F-A3F2-0C675CB964E0}"/>
            </a:ext>
          </a:extLst>
        </xdr:cNvPr>
        <xdr:cNvSpPr txBox="1"/>
      </xdr:nvSpPr>
      <xdr:spPr>
        <a:xfrm>
          <a:off x="18982132"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729" name="n_2mainValue【消防施設】&#10;一人当たり面積">
          <a:extLst>
            <a:ext uri="{FF2B5EF4-FFF2-40B4-BE49-F238E27FC236}">
              <a16:creationId xmlns:a16="http://schemas.microsoft.com/office/drawing/2014/main" id="{518F632A-30E5-49E2-BD3A-C1DE80682026}"/>
            </a:ext>
          </a:extLst>
        </xdr:cNvPr>
        <xdr:cNvSpPr txBox="1"/>
      </xdr:nvSpPr>
      <xdr:spPr>
        <a:xfrm>
          <a:off x="18182032"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16019</xdr:rowOff>
    </xdr:from>
    <xdr:ext cx="469744" cy="259045"/>
    <xdr:sp macro="" textlink="">
      <xdr:nvSpPr>
        <xdr:cNvPr id="730" name="n_3mainValue【消防施設】&#10;一人当たり面積">
          <a:extLst>
            <a:ext uri="{FF2B5EF4-FFF2-40B4-BE49-F238E27FC236}">
              <a16:creationId xmlns:a16="http://schemas.microsoft.com/office/drawing/2014/main" id="{B5DD0664-FE8D-4A8C-B14E-68D906C3E7A3}"/>
            </a:ext>
          </a:extLst>
        </xdr:cNvPr>
        <xdr:cNvSpPr txBox="1"/>
      </xdr:nvSpPr>
      <xdr:spPr>
        <a:xfrm>
          <a:off x="17384472" y="147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20590</xdr:rowOff>
    </xdr:from>
    <xdr:ext cx="469744" cy="259045"/>
    <xdr:sp macro="" textlink="">
      <xdr:nvSpPr>
        <xdr:cNvPr id="731" name="n_4mainValue【消防施設】&#10;一人当たり面積">
          <a:extLst>
            <a:ext uri="{FF2B5EF4-FFF2-40B4-BE49-F238E27FC236}">
              <a16:creationId xmlns:a16="http://schemas.microsoft.com/office/drawing/2014/main" id="{07BF5904-9657-4F54-AB58-5526E970A031}"/>
            </a:ext>
          </a:extLst>
        </xdr:cNvPr>
        <xdr:cNvSpPr txBox="1"/>
      </xdr:nvSpPr>
      <xdr:spPr>
        <a:xfrm>
          <a:off x="16588817" y="1476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A09CE706-61D7-4963-A4C9-CE464E3FD193}"/>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4031EF50-7E8B-4100-8269-380F092CE7F7}"/>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67B50621-78A8-46ED-88D7-68F8EDDED931}"/>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F274CFC1-89E8-43DB-8E41-B43E0F30715A}"/>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70EF8BED-E56C-4FA5-99CB-E3D5590273F1}"/>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F7A5ABF5-A027-4DA1-9AC6-ED707D68A4F6}"/>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56BADD57-0786-43D9-A292-F4EF5CBD4028}"/>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724DA838-BBA7-4A66-83D7-790EE5639547}"/>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C6365B96-3A76-4A3D-B59B-8BD2D57BFAA7}"/>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E30538BA-5ABE-4457-95FC-8B3D040C198C}"/>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id="{24D0E3DD-1ACE-4D1C-B7A7-6D3567E5EAFF}"/>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a:extLst>
            <a:ext uri="{FF2B5EF4-FFF2-40B4-BE49-F238E27FC236}">
              <a16:creationId xmlns:a16="http://schemas.microsoft.com/office/drawing/2014/main" id="{2690D51C-29DA-4EF3-B63A-03B0B041B595}"/>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a:extLst>
            <a:ext uri="{FF2B5EF4-FFF2-40B4-BE49-F238E27FC236}">
              <a16:creationId xmlns:a16="http://schemas.microsoft.com/office/drawing/2014/main" id="{4FF49912-5758-4E24-A6C6-4ACB12388E99}"/>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a:extLst>
            <a:ext uri="{FF2B5EF4-FFF2-40B4-BE49-F238E27FC236}">
              <a16:creationId xmlns:a16="http://schemas.microsoft.com/office/drawing/2014/main" id="{65C7B5BA-2BC0-40C1-8C4B-ADFA8BD4F86C}"/>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a:extLst>
            <a:ext uri="{FF2B5EF4-FFF2-40B4-BE49-F238E27FC236}">
              <a16:creationId xmlns:a16="http://schemas.microsoft.com/office/drawing/2014/main" id="{F031FF2D-BA60-4D1C-B2BB-173C6E17BC2C}"/>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a:extLst>
            <a:ext uri="{FF2B5EF4-FFF2-40B4-BE49-F238E27FC236}">
              <a16:creationId xmlns:a16="http://schemas.microsoft.com/office/drawing/2014/main" id="{BE11EAD8-398A-45E3-923F-546531BF01C7}"/>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a:extLst>
            <a:ext uri="{FF2B5EF4-FFF2-40B4-BE49-F238E27FC236}">
              <a16:creationId xmlns:a16="http://schemas.microsoft.com/office/drawing/2014/main" id="{9F6FF100-EBA3-4563-96D4-CA6CFE3716D2}"/>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a:extLst>
            <a:ext uri="{FF2B5EF4-FFF2-40B4-BE49-F238E27FC236}">
              <a16:creationId xmlns:a16="http://schemas.microsoft.com/office/drawing/2014/main" id="{3AA039DB-A14A-41B4-8194-97B66E3D2F6A}"/>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a:extLst>
            <a:ext uri="{FF2B5EF4-FFF2-40B4-BE49-F238E27FC236}">
              <a16:creationId xmlns:a16="http://schemas.microsoft.com/office/drawing/2014/main" id="{15595882-F2C6-4878-A914-9BF3B820B1DE}"/>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a:extLst>
            <a:ext uri="{FF2B5EF4-FFF2-40B4-BE49-F238E27FC236}">
              <a16:creationId xmlns:a16="http://schemas.microsoft.com/office/drawing/2014/main" id="{086D5222-2972-4460-9307-95794034FA10}"/>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a:extLst>
            <a:ext uri="{FF2B5EF4-FFF2-40B4-BE49-F238E27FC236}">
              <a16:creationId xmlns:a16="http://schemas.microsoft.com/office/drawing/2014/main" id="{3822B2D3-1B8C-41DE-BA22-2C350BB566BA}"/>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a:extLst>
            <a:ext uri="{FF2B5EF4-FFF2-40B4-BE49-F238E27FC236}">
              <a16:creationId xmlns:a16="http://schemas.microsoft.com/office/drawing/2014/main" id="{0F0D0D84-3910-46C0-AC65-B7BBB589F433}"/>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a:extLst>
            <a:ext uri="{FF2B5EF4-FFF2-40B4-BE49-F238E27FC236}">
              <a16:creationId xmlns:a16="http://schemas.microsoft.com/office/drawing/2014/main" id="{998E4E23-3F89-4084-A16B-181820743AD9}"/>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a:extLst>
            <a:ext uri="{FF2B5EF4-FFF2-40B4-BE49-F238E27FC236}">
              <a16:creationId xmlns:a16="http://schemas.microsoft.com/office/drawing/2014/main" id="{6C65B0D0-65B4-4CD3-8108-0C0D28D3CB34}"/>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庁舎】&#10;有形固定資産減価償却率グラフ枠">
          <a:extLst>
            <a:ext uri="{FF2B5EF4-FFF2-40B4-BE49-F238E27FC236}">
              <a16:creationId xmlns:a16="http://schemas.microsoft.com/office/drawing/2014/main" id="{B9862F7A-7EAC-4351-9037-A07DB3DA8298}"/>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757" name="直線コネクタ 756">
          <a:extLst>
            <a:ext uri="{FF2B5EF4-FFF2-40B4-BE49-F238E27FC236}">
              <a16:creationId xmlns:a16="http://schemas.microsoft.com/office/drawing/2014/main" id="{D42148A1-10C3-4442-A102-6FD8D0D1FF1D}"/>
            </a:ext>
          </a:extLst>
        </xdr:cNvPr>
        <xdr:cNvCxnSpPr/>
      </xdr:nvCxnSpPr>
      <xdr:spPr>
        <a:xfrm flipV="1">
          <a:off x="14703424" y="17148266"/>
          <a:ext cx="0" cy="149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758" name="【庁舎】&#10;有形固定資産減価償却率最小値テキスト">
          <a:extLst>
            <a:ext uri="{FF2B5EF4-FFF2-40B4-BE49-F238E27FC236}">
              <a16:creationId xmlns:a16="http://schemas.microsoft.com/office/drawing/2014/main" id="{BFF34D6B-915D-4709-BA92-FB0BD97028B2}"/>
            </a:ext>
          </a:extLst>
        </xdr:cNvPr>
        <xdr:cNvSpPr txBox="1"/>
      </xdr:nvSpPr>
      <xdr:spPr>
        <a:xfrm>
          <a:off x="14742160"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759" name="直線コネクタ 758">
          <a:extLst>
            <a:ext uri="{FF2B5EF4-FFF2-40B4-BE49-F238E27FC236}">
              <a16:creationId xmlns:a16="http://schemas.microsoft.com/office/drawing/2014/main" id="{70A7CF6B-94A5-4440-AFB5-5FBE0BAA3AF1}"/>
            </a:ext>
          </a:extLst>
        </xdr:cNvPr>
        <xdr:cNvCxnSpPr/>
      </xdr:nvCxnSpPr>
      <xdr:spPr>
        <a:xfrm>
          <a:off x="14611350" y="18640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760" name="【庁舎】&#10;有形固定資産減価償却率最大値テキスト">
          <a:extLst>
            <a:ext uri="{FF2B5EF4-FFF2-40B4-BE49-F238E27FC236}">
              <a16:creationId xmlns:a16="http://schemas.microsoft.com/office/drawing/2014/main" id="{A4C392E0-A4EB-4A9F-9A8F-F77307BBCB64}"/>
            </a:ext>
          </a:extLst>
        </xdr:cNvPr>
        <xdr:cNvSpPr txBox="1"/>
      </xdr:nvSpPr>
      <xdr:spPr>
        <a:xfrm>
          <a:off x="1474216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761" name="直線コネクタ 760">
          <a:extLst>
            <a:ext uri="{FF2B5EF4-FFF2-40B4-BE49-F238E27FC236}">
              <a16:creationId xmlns:a16="http://schemas.microsoft.com/office/drawing/2014/main" id="{A1011BDD-0CD7-439C-83E8-51E4E824F2BC}"/>
            </a:ext>
          </a:extLst>
        </xdr:cNvPr>
        <xdr:cNvCxnSpPr/>
      </xdr:nvCxnSpPr>
      <xdr:spPr>
        <a:xfrm>
          <a:off x="14611350" y="171482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21789</xdr:rowOff>
    </xdr:from>
    <xdr:ext cx="405111" cy="259045"/>
    <xdr:sp macro="" textlink="">
      <xdr:nvSpPr>
        <xdr:cNvPr id="762" name="【庁舎】&#10;有形固定資産減価償却率平均値テキスト">
          <a:extLst>
            <a:ext uri="{FF2B5EF4-FFF2-40B4-BE49-F238E27FC236}">
              <a16:creationId xmlns:a16="http://schemas.microsoft.com/office/drawing/2014/main" id="{99CDADED-AF1A-43C8-8EA4-C3FA5D1A45E6}"/>
            </a:ext>
          </a:extLst>
        </xdr:cNvPr>
        <xdr:cNvSpPr txBox="1"/>
      </xdr:nvSpPr>
      <xdr:spPr>
        <a:xfrm>
          <a:off x="14742160" y="17848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763" name="フローチャート: 判断 762">
          <a:extLst>
            <a:ext uri="{FF2B5EF4-FFF2-40B4-BE49-F238E27FC236}">
              <a16:creationId xmlns:a16="http://schemas.microsoft.com/office/drawing/2014/main" id="{463878E3-0079-4AED-B3BF-2D214349C794}"/>
            </a:ext>
          </a:extLst>
        </xdr:cNvPr>
        <xdr:cNvSpPr/>
      </xdr:nvSpPr>
      <xdr:spPr>
        <a:xfrm>
          <a:off x="14649450" y="1787606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64" name="フローチャート: 判断 763">
          <a:extLst>
            <a:ext uri="{FF2B5EF4-FFF2-40B4-BE49-F238E27FC236}">
              <a16:creationId xmlns:a16="http://schemas.microsoft.com/office/drawing/2014/main" id="{58A8D436-D157-4533-9A0F-E2DD337B291A}"/>
            </a:ext>
          </a:extLst>
        </xdr:cNvPr>
        <xdr:cNvSpPr/>
      </xdr:nvSpPr>
      <xdr:spPr>
        <a:xfrm>
          <a:off x="13887450" y="1792015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765" name="フローチャート: 判断 764">
          <a:extLst>
            <a:ext uri="{FF2B5EF4-FFF2-40B4-BE49-F238E27FC236}">
              <a16:creationId xmlns:a16="http://schemas.microsoft.com/office/drawing/2014/main" id="{27E641BE-E405-4C02-A30D-5469C9D5757B}"/>
            </a:ext>
          </a:extLst>
        </xdr:cNvPr>
        <xdr:cNvSpPr/>
      </xdr:nvSpPr>
      <xdr:spPr>
        <a:xfrm>
          <a:off x="13089890" y="1792695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766" name="フローチャート: 判断 765">
          <a:extLst>
            <a:ext uri="{FF2B5EF4-FFF2-40B4-BE49-F238E27FC236}">
              <a16:creationId xmlns:a16="http://schemas.microsoft.com/office/drawing/2014/main" id="{BCF7230C-A937-4F93-A78F-5FC49021662B}"/>
            </a:ext>
          </a:extLst>
        </xdr:cNvPr>
        <xdr:cNvSpPr/>
      </xdr:nvSpPr>
      <xdr:spPr>
        <a:xfrm>
          <a:off x="12303760" y="179136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767" name="フローチャート: 判断 766">
          <a:extLst>
            <a:ext uri="{FF2B5EF4-FFF2-40B4-BE49-F238E27FC236}">
              <a16:creationId xmlns:a16="http://schemas.microsoft.com/office/drawing/2014/main" id="{A85E128C-3156-4517-8DD1-2434CB09FD17}"/>
            </a:ext>
          </a:extLst>
        </xdr:cNvPr>
        <xdr:cNvSpPr/>
      </xdr:nvSpPr>
      <xdr:spPr>
        <a:xfrm>
          <a:off x="11487150" y="1791688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F8297745-C5FC-4E96-AB8B-F77D2E41E106}"/>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21D14609-E75F-4B27-942F-2271C75B8084}"/>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70981064-D166-42AD-A21F-19BB670A386F}"/>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63677E13-F363-4F20-BE1A-1831B2716478}"/>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24F5E939-19A7-48A9-A6DD-49000B3B7429}"/>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156029</xdr:rowOff>
    </xdr:from>
    <xdr:to>
      <xdr:col>85</xdr:col>
      <xdr:colOff>177800</xdr:colOff>
      <xdr:row>102</xdr:row>
      <xdr:rowOff>86179</xdr:rowOff>
    </xdr:to>
    <xdr:sp macro="" textlink="">
      <xdr:nvSpPr>
        <xdr:cNvPr id="773" name="楕円 772">
          <a:extLst>
            <a:ext uri="{FF2B5EF4-FFF2-40B4-BE49-F238E27FC236}">
              <a16:creationId xmlns:a16="http://schemas.microsoft.com/office/drawing/2014/main" id="{434B9192-26BF-4B98-9A19-301F44B6F7BC}"/>
            </a:ext>
          </a:extLst>
        </xdr:cNvPr>
        <xdr:cNvSpPr/>
      </xdr:nvSpPr>
      <xdr:spPr>
        <a:xfrm>
          <a:off x="14649450" y="1747247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7456</xdr:rowOff>
    </xdr:from>
    <xdr:ext cx="405111" cy="259045"/>
    <xdr:sp macro="" textlink="">
      <xdr:nvSpPr>
        <xdr:cNvPr id="774" name="【庁舎】&#10;有形固定資産減価償却率該当値テキスト">
          <a:extLst>
            <a:ext uri="{FF2B5EF4-FFF2-40B4-BE49-F238E27FC236}">
              <a16:creationId xmlns:a16="http://schemas.microsoft.com/office/drawing/2014/main" id="{1EEF958E-B8C9-4F81-A527-5834528AF88C}"/>
            </a:ext>
          </a:extLst>
        </xdr:cNvPr>
        <xdr:cNvSpPr txBox="1"/>
      </xdr:nvSpPr>
      <xdr:spPr>
        <a:xfrm>
          <a:off x="14742160" y="17325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126637</xdr:rowOff>
    </xdr:from>
    <xdr:to>
      <xdr:col>81</xdr:col>
      <xdr:colOff>101600</xdr:colOff>
      <xdr:row>102</xdr:row>
      <xdr:rowOff>56787</xdr:rowOff>
    </xdr:to>
    <xdr:sp macro="" textlink="">
      <xdr:nvSpPr>
        <xdr:cNvPr id="775" name="楕円 774">
          <a:extLst>
            <a:ext uri="{FF2B5EF4-FFF2-40B4-BE49-F238E27FC236}">
              <a16:creationId xmlns:a16="http://schemas.microsoft.com/office/drawing/2014/main" id="{56086BF9-E9B3-4D43-8263-E73FFB070AEA}"/>
            </a:ext>
          </a:extLst>
        </xdr:cNvPr>
        <xdr:cNvSpPr/>
      </xdr:nvSpPr>
      <xdr:spPr>
        <a:xfrm>
          <a:off x="13887450" y="1744689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5987</xdr:rowOff>
    </xdr:from>
    <xdr:to>
      <xdr:col>85</xdr:col>
      <xdr:colOff>127000</xdr:colOff>
      <xdr:row>102</xdr:row>
      <xdr:rowOff>35379</xdr:rowOff>
    </xdr:to>
    <xdr:cxnSp macro="">
      <xdr:nvCxnSpPr>
        <xdr:cNvPr id="776" name="直線コネクタ 775">
          <a:extLst>
            <a:ext uri="{FF2B5EF4-FFF2-40B4-BE49-F238E27FC236}">
              <a16:creationId xmlns:a16="http://schemas.microsoft.com/office/drawing/2014/main" id="{389C7BC6-9ECB-42EB-AFC6-6F279C856CCE}"/>
            </a:ext>
          </a:extLst>
        </xdr:cNvPr>
        <xdr:cNvCxnSpPr/>
      </xdr:nvCxnSpPr>
      <xdr:spPr>
        <a:xfrm>
          <a:off x="13942060" y="17495792"/>
          <a:ext cx="762000" cy="2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93980</xdr:rowOff>
    </xdr:from>
    <xdr:to>
      <xdr:col>76</xdr:col>
      <xdr:colOff>165100</xdr:colOff>
      <xdr:row>102</xdr:row>
      <xdr:rowOff>24130</xdr:rowOff>
    </xdr:to>
    <xdr:sp macro="" textlink="">
      <xdr:nvSpPr>
        <xdr:cNvPr id="777" name="楕円 776">
          <a:extLst>
            <a:ext uri="{FF2B5EF4-FFF2-40B4-BE49-F238E27FC236}">
              <a16:creationId xmlns:a16="http://schemas.microsoft.com/office/drawing/2014/main" id="{BCDD50F0-3C3F-4761-AF70-F6A13CF35B61}"/>
            </a:ext>
          </a:extLst>
        </xdr:cNvPr>
        <xdr:cNvSpPr/>
      </xdr:nvSpPr>
      <xdr:spPr>
        <a:xfrm>
          <a:off x="13089890" y="1741424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144780</xdr:rowOff>
    </xdr:from>
    <xdr:to>
      <xdr:col>81</xdr:col>
      <xdr:colOff>50800</xdr:colOff>
      <xdr:row>102</xdr:row>
      <xdr:rowOff>5987</xdr:rowOff>
    </xdr:to>
    <xdr:cxnSp macro="">
      <xdr:nvCxnSpPr>
        <xdr:cNvPr id="778" name="直線コネクタ 777">
          <a:extLst>
            <a:ext uri="{FF2B5EF4-FFF2-40B4-BE49-F238E27FC236}">
              <a16:creationId xmlns:a16="http://schemas.microsoft.com/office/drawing/2014/main" id="{B22985C6-67FA-4EBE-9043-9DBAF01EF613}"/>
            </a:ext>
          </a:extLst>
        </xdr:cNvPr>
        <xdr:cNvCxnSpPr/>
      </xdr:nvCxnSpPr>
      <xdr:spPr>
        <a:xfrm>
          <a:off x="13144500" y="17459325"/>
          <a:ext cx="797560" cy="3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62956</xdr:rowOff>
    </xdr:from>
    <xdr:to>
      <xdr:col>72</xdr:col>
      <xdr:colOff>38100</xdr:colOff>
      <xdr:row>101</xdr:row>
      <xdr:rowOff>164556</xdr:rowOff>
    </xdr:to>
    <xdr:sp macro="" textlink="">
      <xdr:nvSpPr>
        <xdr:cNvPr id="779" name="楕円 778">
          <a:extLst>
            <a:ext uri="{FF2B5EF4-FFF2-40B4-BE49-F238E27FC236}">
              <a16:creationId xmlns:a16="http://schemas.microsoft.com/office/drawing/2014/main" id="{D96CECBD-B061-40FD-AE74-7FBE9F9696F5}"/>
            </a:ext>
          </a:extLst>
        </xdr:cNvPr>
        <xdr:cNvSpPr/>
      </xdr:nvSpPr>
      <xdr:spPr>
        <a:xfrm>
          <a:off x="12303760" y="17375596"/>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113756</xdr:rowOff>
    </xdr:from>
    <xdr:to>
      <xdr:col>76</xdr:col>
      <xdr:colOff>114300</xdr:colOff>
      <xdr:row>101</xdr:row>
      <xdr:rowOff>144780</xdr:rowOff>
    </xdr:to>
    <xdr:cxnSp macro="">
      <xdr:nvCxnSpPr>
        <xdr:cNvPr id="780" name="直線コネクタ 779">
          <a:extLst>
            <a:ext uri="{FF2B5EF4-FFF2-40B4-BE49-F238E27FC236}">
              <a16:creationId xmlns:a16="http://schemas.microsoft.com/office/drawing/2014/main" id="{EE627BFE-9D22-4159-90EE-57945026C653}"/>
            </a:ext>
          </a:extLst>
        </xdr:cNvPr>
        <xdr:cNvCxnSpPr/>
      </xdr:nvCxnSpPr>
      <xdr:spPr>
        <a:xfrm>
          <a:off x="12346940" y="17430206"/>
          <a:ext cx="79756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30299</xdr:rowOff>
    </xdr:from>
    <xdr:to>
      <xdr:col>67</xdr:col>
      <xdr:colOff>101600</xdr:colOff>
      <xdr:row>101</xdr:row>
      <xdr:rowOff>131899</xdr:rowOff>
    </xdr:to>
    <xdr:sp macro="" textlink="">
      <xdr:nvSpPr>
        <xdr:cNvPr id="781" name="楕円 780">
          <a:extLst>
            <a:ext uri="{FF2B5EF4-FFF2-40B4-BE49-F238E27FC236}">
              <a16:creationId xmlns:a16="http://schemas.microsoft.com/office/drawing/2014/main" id="{F2EB3077-8937-4190-8E65-FFB5C9F2070B}"/>
            </a:ext>
          </a:extLst>
        </xdr:cNvPr>
        <xdr:cNvSpPr/>
      </xdr:nvSpPr>
      <xdr:spPr>
        <a:xfrm>
          <a:off x="11487150" y="1734484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81099</xdr:rowOff>
    </xdr:from>
    <xdr:to>
      <xdr:col>71</xdr:col>
      <xdr:colOff>177800</xdr:colOff>
      <xdr:row>101</xdr:row>
      <xdr:rowOff>113756</xdr:rowOff>
    </xdr:to>
    <xdr:cxnSp macro="">
      <xdr:nvCxnSpPr>
        <xdr:cNvPr id="782" name="直線コネクタ 781">
          <a:extLst>
            <a:ext uri="{FF2B5EF4-FFF2-40B4-BE49-F238E27FC236}">
              <a16:creationId xmlns:a16="http://schemas.microsoft.com/office/drawing/2014/main" id="{75F8547F-E7D3-41C9-B29D-CC5316EF6102}"/>
            </a:ext>
          </a:extLst>
        </xdr:cNvPr>
        <xdr:cNvCxnSpPr/>
      </xdr:nvCxnSpPr>
      <xdr:spPr>
        <a:xfrm>
          <a:off x="11541760" y="17399454"/>
          <a:ext cx="80518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783" name="n_1aveValue【庁舎】&#10;有形固定資産減価償却率">
          <a:extLst>
            <a:ext uri="{FF2B5EF4-FFF2-40B4-BE49-F238E27FC236}">
              <a16:creationId xmlns:a16="http://schemas.microsoft.com/office/drawing/2014/main" id="{E8C5E0C6-5588-47C4-9E08-BB8017758E49}"/>
            </a:ext>
          </a:extLst>
        </xdr:cNvPr>
        <xdr:cNvSpPr txBox="1"/>
      </xdr:nvSpPr>
      <xdr:spPr>
        <a:xfrm>
          <a:off x="13738234" y="180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784" name="n_2aveValue【庁舎】&#10;有形固定資産減価償却率">
          <a:extLst>
            <a:ext uri="{FF2B5EF4-FFF2-40B4-BE49-F238E27FC236}">
              <a16:creationId xmlns:a16="http://schemas.microsoft.com/office/drawing/2014/main" id="{AB55CFD0-027E-4DA5-9D5C-FB1CBC3D99D2}"/>
            </a:ext>
          </a:extLst>
        </xdr:cNvPr>
        <xdr:cNvSpPr txBox="1"/>
      </xdr:nvSpPr>
      <xdr:spPr>
        <a:xfrm>
          <a:off x="12957184" y="1801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2195</xdr:rowOff>
    </xdr:from>
    <xdr:ext cx="405111" cy="259045"/>
    <xdr:sp macro="" textlink="">
      <xdr:nvSpPr>
        <xdr:cNvPr id="785" name="n_3aveValue【庁舎】&#10;有形固定資産減価償却率">
          <a:extLst>
            <a:ext uri="{FF2B5EF4-FFF2-40B4-BE49-F238E27FC236}">
              <a16:creationId xmlns:a16="http://schemas.microsoft.com/office/drawing/2014/main" id="{536A34BA-A53B-40A6-ABCF-631D66D60207}"/>
            </a:ext>
          </a:extLst>
        </xdr:cNvPr>
        <xdr:cNvSpPr txBox="1"/>
      </xdr:nvSpPr>
      <xdr:spPr>
        <a:xfrm>
          <a:off x="1217105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5459</xdr:rowOff>
    </xdr:from>
    <xdr:ext cx="405111" cy="259045"/>
    <xdr:sp macro="" textlink="">
      <xdr:nvSpPr>
        <xdr:cNvPr id="786" name="n_4aveValue【庁舎】&#10;有形固定資産減価償却率">
          <a:extLst>
            <a:ext uri="{FF2B5EF4-FFF2-40B4-BE49-F238E27FC236}">
              <a16:creationId xmlns:a16="http://schemas.microsoft.com/office/drawing/2014/main" id="{C96DED01-0840-4D34-A616-FCD14DD997D1}"/>
            </a:ext>
          </a:extLst>
        </xdr:cNvPr>
        <xdr:cNvSpPr txBox="1"/>
      </xdr:nvSpPr>
      <xdr:spPr>
        <a:xfrm>
          <a:off x="11354444" y="18009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73314</xdr:rowOff>
    </xdr:from>
    <xdr:ext cx="405111" cy="259045"/>
    <xdr:sp macro="" textlink="">
      <xdr:nvSpPr>
        <xdr:cNvPr id="787" name="n_1mainValue【庁舎】&#10;有形固定資産減価償却率">
          <a:extLst>
            <a:ext uri="{FF2B5EF4-FFF2-40B4-BE49-F238E27FC236}">
              <a16:creationId xmlns:a16="http://schemas.microsoft.com/office/drawing/2014/main" id="{513C7E7A-7ADF-4819-BF4F-1665AC91FD99}"/>
            </a:ext>
          </a:extLst>
        </xdr:cNvPr>
        <xdr:cNvSpPr txBox="1"/>
      </xdr:nvSpPr>
      <xdr:spPr>
        <a:xfrm>
          <a:off x="13738234" y="1721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40657</xdr:rowOff>
    </xdr:from>
    <xdr:ext cx="405111" cy="259045"/>
    <xdr:sp macro="" textlink="">
      <xdr:nvSpPr>
        <xdr:cNvPr id="788" name="n_2mainValue【庁舎】&#10;有形固定資産減価償却率">
          <a:extLst>
            <a:ext uri="{FF2B5EF4-FFF2-40B4-BE49-F238E27FC236}">
              <a16:creationId xmlns:a16="http://schemas.microsoft.com/office/drawing/2014/main" id="{2FBA2F36-CFE9-465F-8319-70534035C6DD}"/>
            </a:ext>
          </a:extLst>
        </xdr:cNvPr>
        <xdr:cNvSpPr txBox="1"/>
      </xdr:nvSpPr>
      <xdr:spPr>
        <a:xfrm>
          <a:off x="1295718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9633</xdr:rowOff>
    </xdr:from>
    <xdr:ext cx="405111" cy="259045"/>
    <xdr:sp macro="" textlink="">
      <xdr:nvSpPr>
        <xdr:cNvPr id="789" name="n_3mainValue【庁舎】&#10;有形固定資産減価償却率">
          <a:extLst>
            <a:ext uri="{FF2B5EF4-FFF2-40B4-BE49-F238E27FC236}">
              <a16:creationId xmlns:a16="http://schemas.microsoft.com/office/drawing/2014/main" id="{08CDAA43-1586-4F5B-81D3-D99FAC8EAAC2}"/>
            </a:ext>
          </a:extLst>
        </xdr:cNvPr>
        <xdr:cNvSpPr txBox="1"/>
      </xdr:nvSpPr>
      <xdr:spPr>
        <a:xfrm>
          <a:off x="12171054" y="1715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148426</xdr:rowOff>
    </xdr:from>
    <xdr:ext cx="405111" cy="259045"/>
    <xdr:sp macro="" textlink="">
      <xdr:nvSpPr>
        <xdr:cNvPr id="790" name="n_4mainValue【庁舎】&#10;有形固定資産減価償却率">
          <a:extLst>
            <a:ext uri="{FF2B5EF4-FFF2-40B4-BE49-F238E27FC236}">
              <a16:creationId xmlns:a16="http://schemas.microsoft.com/office/drawing/2014/main" id="{A5281432-9975-4BE2-940C-51B789C2BB07}"/>
            </a:ext>
          </a:extLst>
        </xdr:cNvPr>
        <xdr:cNvSpPr txBox="1"/>
      </xdr:nvSpPr>
      <xdr:spPr>
        <a:xfrm>
          <a:off x="11354444" y="1712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a:extLst>
            <a:ext uri="{FF2B5EF4-FFF2-40B4-BE49-F238E27FC236}">
              <a16:creationId xmlns:a16="http://schemas.microsoft.com/office/drawing/2014/main" id="{F1FBBBE5-E9C6-452B-9C64-80FBF6D32977}"/>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a:extLst>
            <a:ext uri="{FF2B5EF4-FFF2-40B4-BE49-F238E27FC236}">
              <a16:creationId xmlns:a16="http://schemas.microsoft.com/office/drawing/2014/main" id="{10EC6D2C-D356-4F74-8CC7-05B2D3961F67}"/>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a:extLst>
            <a:ext uri="{FF2B5EF4-FFF2-40B4-BE49-F238E27FC236}">
              <a16:creationId xmlns:a16="http://schemas.microsoft.com/office/drawing/2014/main" id="{CED20391-994B-4B32-B69F-69894B6C7501}"/>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a:extLst>
            <a:ext uri="{FF2B5EF4-FFF2-40B4-BE49-F238E27FC236}">
              <a16:creationId xmlns:a16="http://schemas.microsoft.com/office/drawing/2014/main" id="{54400E73-85A5-47E1-A39B-C23A89050522}"/>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a:extLst>
            <a:ext uri="{FF2B5EF4-FFF2-40B4-BE49-F238E27FC236}">
              <a16:creationId xmlns:a16="http://schemas.microsoft.com/office/drawing/2014/main" id="{6BFCD931-EC36-4807-BD5B-261702B10941}"/>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a:extLst>
            <a:ext uri="{FF2B5EF4-FFF2-40B4-BE49-F238E27FC236}">
              <a16:creationId xmlns:a16="http://schemas.microsoft.com/office/drawing/2014/main" id="{AECD537E-A9AC-473C-9543-8DE8CC6151DE}"/>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a:extLst>
            <a:ext uri="{FF2B5EF4-FFF2-40B4-BE49-F238E27FC236}">
              <a16:creationId xmlns:a16="http://schemas.microsoft.com/office/drawing/2014/main" id="{39778739-600F-46CB-8B0A-837678F25E35}"/>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a:extLst>
            <a:ext uri="{FF2B5EF4-FFF2-40B4-BE49-F238E27FC236}">
              <a16:creationId xmlns:a16="http://schemas.microsoft.com/office/drawing/2014/main" id="{0A28C9A3-C8BB-4364-AA17-A3F786CB2CAA}"/>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a:extLst>
            <a:ext uri="{FF2B5EF4-FFF2-40B4-BE49-F238E27FC236}">
              <a16:creationId xmlns:a16="http://schemas.microsoft.com/office/drawing/2014/main" id="{1A89D414-AA77-4546-A194-BCCEE647BF3A}"/>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a:extLst>
            <a:ext uri="{FF2B5EF4-FFF2-40B4-BE49-F238E27FC236}">
              <a16:creationId xmlns:a16="http://schemas.microsoft.com/office/drawing/2014/main" id="{4459082D-B0E9-40B4-A8D0-49BD933A5A67}"/>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1" name="直線コネクタ 800">
          <a:extLst>
            <a:ext uri="{FF2B5EF4-FFF2-40B4-BE49-F238E27FC236}">
              <a16:creationId xmlns:a16="http://schemas.microsoft.com/office/drawing/2014/main" id="{229F4179-3B65-4F87-8034-18B54DC9E11D}"/>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2" name="テキスト ボックス 801">
          <a:extLst>
            <a:ext uri="{FF2B5EF4-FFF2-40B4-BE49-F238E27FC236}">
              <a16:creationId xmlns:a16="http://schemas.microsoft.com/office/drawing/2014/main" id="{07F8D8F0-CC3D-4DB6-A5C8-EC2479A5594D}"/>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3" name="直線コネクタ 802">
          <a:extLst>
            <a:ext uri="{FF2B5EF4-FFF2-40B4-BE49-F238E27FC236}">
              <a16:creationId xmlns:a16="http://schemas.microsoft.com/office/drawing/2014/main" id="{9830E2C6-474F-4885-A201-3ED3C65A83DF}"/>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4" name="テキスト ボックス 803">
          <a:extLst>
            <a:ext uri="{FF2B5EF4-FFF2-40B4-BE49-F238E27FC236}">
              <a16:creationId xmlns:a16="http://schemas.microsoft.com/office/drawing/2014/main" id="{F2C3F3FD-1159-4DF5-8557-33D4BF7E8118}"/>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5" name="直線コネクタ 804">
          <a:extLst>
            <a:ext uri="{FF2B5EF4-FFF2-40B4-BE49-F238E27FC236}">
              <a16:creationId xmlns:a16="http://schemas.microsoft.com/office/drawing/2014/main" id="{5C36D492-F95D-4F1B-9FDE-5483C32617E0}"/>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6" name="テキスト ボックス 805">
          <a:extLst>
            <a:ext uri="{FF2B5EF4-FFF2-40B4-BE49-F238E27FC236}">
              <a16:creationId xmlns:a16="http://schemas.microsoft.com/office/drawing/2014/main" id="{12C61F93-771B-4FA1-83F0-59AEF471A344}"/>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7" name="直線コネクタ 806">
          <a:extLst>
            <a:ext uri="{FF2B5EF4-FFF2-40B4-BE49-F238E27FC236}">
              <a16:creationId xmlns:a16="http://schemas.microsoft.com/office/drawing/2014/main" id="{FAE00C65-218E-40C5-8B09-FEAB7FCB0132}"/>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8" name="テキスト ボックス 807">
          <a:extLst>
            <a:ext uri="{FF2B5EF4-FFF2-40B4-BE49-F238E27FC236}">
              <a16:creationId xmlns:a16="http://schemas.microsoft.com/office/drawing/2014/main" id="{2A63DCA2-62ED-49A1-BA92-9D5DD1679D1C}"/>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9" name="直線コネクタ 808">
          <a:extLst>
            <a:ext uri="{FF2B5EF4-FFF2-40B4-BE49-F238E27FC236}">
              <a16:creationId xmlns:a16="http://schemas.microsoft.com/office/drawing/2014/main" id="{336AEAD3-8655-4B31-9FF9-61FBAE005886}"/>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0" name="テキスト ボックス 809">
          <a:extLst>
            <a:ext uri="{FF2B5EF4-FFF2-40B4-BE49-F238E27FC236}">
              <a16:creationId xmlns:a16="http://schemas.microsoft.com/office/drawing/2014/main" id="{7060F3DF-EBCA-4524-AA8F-E0AB401747CC}"/>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1" name="直線コネクタ 810">
          <a:extLst>
            <a:ext uri="{FF2B5EF4-FFF2-40B4-BE49-F238E27FC236}">
              <a16:creationId xmlns:a16="http://schemas.microsoft.com/office/drawing/2014/main" id="{6F3B7693-CFED-4A35-AF32-0EB19722E0B3}"/>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2" name="テキスト ボックス 811">
          <a:extLst>
            <a:ext uri="{FF2B5EF4-FFF2-40B4-BE49-F238E27FC236}">
              <a16:creationId xmlns:a16="http://schemas.microsoft.com/office/drawing/2014/main" id="{2D3EA1E9-558C-4244-B8D9-DEB7E07F2051}"/>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C243809B-B1EB-4B65-BC42-A47C85B4A398}"/>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834B1340-9CE6-4B23-A9FA-D6C89110534A}"/>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a:extLst>
            <a:ext uri="{FF2B5EF4-FFF2-40B4-BE49-F238E27FC236}">
              <a16:creationId xmlns:a16="http://schemas.microsoft.com/office/drawing/2014/main" id="{91EE745E-4E45-434C-8DB3-450B06A7D00E}"/>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816" name="直線コネクタ 815">
          <a:extLst>
            <a:ext uri="{FF2B5EF4-FFF2-40B4-BE49-F238E27FC236}">
              <a16:creationId xmlns:a16="http://schemas.microsoft.com/office/drawing/2014/main" id="{4E0A4F0D-4A58-4BA2-A844-6EBEFCB1B2B8}"/>
            </a:ext>
          </a:extLst>
        </xdr:cNvPr>
        <xdr:cNvCxnSpPr/>
      </xdr:nvCxnSpPr>
      <xdr:spPr>
        <a:xfrm flipV="1">
          <a:off x="19947254" y="17087306"/>
          <a:ext cx="0" cy="162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17" name="【庁舎】&#10;一人当たり面積最小値テキスト">
          <a:extLst>
            <a:ext uri="{FF2B5EF4-FFF2-40B4-BE49-F238E27FC236}">
              <a16:creationId xmlns:a16="http://schemas.microsoft.com/office/drawing/2014/main" id="{7199B98D-883A-4915-B9D5-7DF1DB5FF10B}"/>
            </a:ext>
          </a:extLst>
        </xdr:cNvPr>
        <xdr:cNvSpPr txBox="1"/>
      </xdr:nvSpPr>
      <xdr:spPr>
        <a:xfrm>
          <a:off x="19985990" y="1871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18" name="直線コネクタ 817">
          <a:extLst>
            <a:ext uri="{FF2B5EF4-FFF2-40B4-BE49-F238E27FC236}">
              <a16:creationId xmlns:a16="http://schemas.microsoft.com/office/drawing/2014/main" id="{F7DCFED4-2E7E-4F57-8440-E17CCA4DAC49}"/>
            </a:ext>
          </a:extLst>
        </xdr:cNvPr>
        <xdr:cNvCxnSpPr/>
      </xdr:nvCxnSpPr>
      <xdr:spPr>
        <a:xfrm>
          <a:off x="19885660" y="187098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819" name="【庁舎】&#10;一人当たり面積最大値テキスト">
          <a:extLst>
            <a:ext uri="{FF2B5EF4-FFF2-40B4-BE49-F238E27FC236}">
              <a16:creationId xmlns:a16="http://schemas.microsoft.com/office/drawing/2014/main" id="{E62975C8-8F20-4686-9D82-32C2E791DB35}"/>
            </a:ext>
          </a:extLst>
        </xdr:cNvPr>
        <xdr:cNvSpPr txBox="1"/>
      </xdr:nvSpPr>
      <xdr:spPr>
        <a:xfrm>
          <a:off x="19985990" y="1685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820" name="直線コネクタ 819">
          <a:extLst>
            <a:ext uri="{FF2B5EF4-FFF2-40B4-BE49-F238E27FC236}">
              <a16:creationId xmlns:a16="http://schemas.microsoft.com/office/drawing/2014/main" id="{2CD3473E-AD37-4DDD-88CA-73A6824D1A87}"/>
            </a:ext>
          </a:extLst>
        </xdr:cNvPr>
        <xdr:cNvCxnSpPr/>
      </xdr:nvCxnSpPr>
      <xdr:spPr>
        <a:xfrm>
          <a:off x="19885660" y="17087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821" name="【庁舎】&#10;一人当たり面積平均値テキスト">
          <a:extLst>
            <a:ext uri="{FF2B5EF4-FFF2-40B4-BE49-F238E27FC236}">
              <a16:creationId xmlns:a16="http://schemas.microsoft.com/office/drawing/2014/main" id="{4DF09E7A-96E4-423F-8ED1-B5555AEC525B}"/>
            </a:ext>
          </a:extLst>
        </xdr:cNvPr>
        <xdr:cNvSpPr txBox="1"/>
      </xdr:nvSpPr>
      <xdr:spPr>
        <a:xfrm>
          <a:off x="19985990" y="17926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22" name="フローチャート: 判断 821">
          <a:extLst>
            <a:ext uri="{FF2B5EF4-FFF2-40B4-BE49-F238E27FC236}">
              <a16:creationId xmlns:a16="http://schemas.microsoft.com/office/drawing/2014/main" id="{5AE24DCE-9D2D-4A43-8B69-9FD15FAF4227}"/>
            </a:ext>
          </a:extLst>
        </xdr:cNvPr>
        <xdr:cNvSpPr/>
      </xdr:nvSpPr>
      <xdr:spPr>
        <a:xfrm>
          <a:off x="19904710" y="18069832"/>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823" name="フローチャート: 判断 822">
          <a:extLst>
            <a:ext uri="{FF2B5EF4-FFF2-40B4-BE49-F238E27FC236}">
              <a16:creationId xmlns:a16="http://schemas.microsoft.com/office/drawing/2014/main" id="{A944B707-2293-4A98-B5FA-EFD3C5B2061A}"/>
            </a:ext>
          </a:extLst>
        </xdr:cNvPr>
        <xdr:cNvSpPr/>
      </xdr:nvSpPr>
      <xdr:spPr>
        <a:xfrm>
          <a:off x="19161760" y="1809840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824" name="フローチャート: 判断 823">
          <a:extLst>
            <a:ext uri="{FF2B5EF4-FFF2-40B4-BE49-F238E27FC236}">
              <a16:creationId xmlns:a16="http://schemas.microsoft.com/office/drawing/2014/main" id="{CCC83734-6682-437F-919B-9F5E3DAB0E79}"/>
            </a:ext>
          </a:extLst>
        </xdr:cNvPr>
        <xdr:cNvSpPr/>
      </xdr:nvSpPr>
      <xdr:spPr>
        <a:xfrm>
          <a:off x="18345150" y="180940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825" name="フローチャート: 判断 824">
          <a:extLst>
            <a:ext uri="{FF2B5EF4-FFF2-40B4-BE49-F238E27FC236}">
              <a16:creationId xmlns:a16="http://schemas.microsoft.com/office/drawing/2014/main" id="{3C409BCA-2672-4650-8332-60302FCFCC80}"/>
            </a:ext>
          </a:extLst>
        </xdr:cNvPr>
        <xdr:cNvSpPr/>
      </xdr:nvSpPr>
      <xdr:spPr>
        <a:xfrm>
          <a:off x="17547590" y="1809405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826" name="フローチャート: 判断 825">
          <a:extLst>
            <a:ext uri="{FF2B5EF4-FFF2-40B4-BE49-F238E27FC236}">
              <a16:creationId xmlns:a16="http://schemas.microsoft.com/office/drawing/2014/main" id="{C0F3B5E9-9A4D-4D3B-A6DE-6CDD9314D0D5}"/>
            </a:ext>
          </a:extLst>
        </xdr:cNvPr>
        <xdr:cNvSpPr/>
      </xdr:nvSpPr>
      <xdr:spPr>
        <a:xfrm>
          <a:off x="16761460" y="1810902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5DE78ABC-FACB-40BB-BBAB-095466630DAB}"/>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FA14E802-7A09-41C8-A676-B1A7DBAC9327}"/>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5E429360-47DC-4A59-8F18-062C1853623F}"/>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18C7D25B-3CEE-4A64-BE16-C7AAB9EBC31E}"/>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2F49B68B-7518-4D88-A495-3BB41876A174}"/>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102144</xdr:rowOff>
    </xdr:from>
    <xdr:to>
      <xdr:col>116</xdr:col>
      <xdr:colOff>114300</xdr:colOff>
      <xdr:row>106</xdr:row>
      <xdr:rowOff>32294</xdr:rowOff>
    </xdr:to>
    <xdr:sp macro="" textlink="">
      <xdr:nvSpPr>
        <xdr:cNvPr id="832" name="楕円 831">
          <a:extLst>
            <a:ext uri="{FF2B5EF4-FFF2-40B4-BE49-F238E27FC236}">
              <a16:creationId xmlns:a16="http://schemas.microsoft.com/office/drawing/2014/main" id="{8E732AA7-386D-4CB8-8252-2173BBC00F2B}"/>
            </a:ext>
          </a:extLst>
        </xdr:cNvPr>
        <xdr:cNvSpPr/>
      </xdr:nvSpPr>
      <xdr:spPr>
        <a:xfrm>
          <a:off x="19904710" y="1810058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80571</xdr:rowOff>
    </xdr:from>
    <xdr:ext cx="469744" cy="259045"/>
    <xdr:sp macro="" textlink="">
      <xdr:nvSpPr>
        <xdr:cNvPr id="833" name="【庁舎】&#10;一人当たり面積該当値テキスト">
          <a:extLst>
            <a:ext uri="{FF2B5EF4-FFF2-40B4-BE49-F238E27FC236}">
              <a16:creationId xmlns:a16="http://schemas.microsoft.com/office/drawing/2014/main" id="{5DA29449-E17C-4EA1-8BFC-85E1136E3204}"/>
            </a:ext>
          </a:extLst>
        </xdr:cNvPr>
        <xdr:cNvSpPr txBox="1"/>
      </xdr:nvSpPr>
      <xdr:spPr>
        <a:xfrm>
          <a:off x="19985990" y="1808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105411</xdr:rowOff>
    </xdr:from>
    <xdr:to>
      <xdr:col>112</xdr:col>
      <xdr:colOff>38100</xdr:colOff>
      <xdr:row>106</xdr:row>
      <xdr:rowOff>35561</xdr:rowOff>
    </xdr:to>
    <xdr:sp macro="" textlink="">
      <xdr:nvSpPr>
        <xdr:cNvPr id="834" name="楕円 833">
          <a:extLst>
            <a:ext uri="{FF2B5EF4-FFF2-40B4-BE49-F238E27FC236}">
              <a16:creationId xmlns:a16="http://schemas.microsoft.com/office/drawing/2014/main" id="{398060ED-343A-43DB-929B-DF84E18B1774}"/>
            </a:ext>
          </a:extLst>
        </xdr:cNvPr>
        <xdr:cNvSpPr/>
      </xdr:nvSpPr>
      <xdr:spPr>
        <a:xfrm>
          <a:off x="19161760" y="1810575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152944</xdr:rowOff>
    </xdr:from>
    <xdr:to>
      <xdr:col>116</xdr:col>
      <xdr:colOff>63500</xdr:colOff>
      <xdr:row>105</xdr:row>
      <xdr:rowOff>156211</xdr:rowOff>
    </xdr:to>
    <xdr:cxnSp macro="">
      <xdr:nvCxnSpPr>
        <xdr:cNvPr id="835" name="直線コネクタ 834">
          <a:extLst>
            <a:ext uri="{FF2B5EF4-FFF2-40B4-BE49-F238E27FC236}">
              <a16:creationId xmlns:a16="http://schemas.microsoft.com/office/drawing/2014/main" id="{6E46AAFB-EB36-454A-BC2D-71C5B3718EEB}"/>
            </a:ext>
          </a:extLst>
        </xdr:cNvPr>
        <xdr:cNvCxnSpPr/>
      </xdr:nvCxnSpPr>
      <xdr:spPr>
        <a:xfrm flipV="1">
          <a:off x="19204940" y="18155194"/>
          <a:ext cx="742950" cy="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108676</xdr:rowOff>
    </xdr:from>
    <xdr:to>
      <xdr:col>107</xdr:col>
      <xdr:colOff>101600</xdr:colOff>
      <xdr:row>106</xdr:row>
      <xdr:rowOff>38826</xdr:rowOff>
    </xdr:to>
    <xdr:sp macro="" textlink="">
      <xdr:nvSpPr>
        <xdr:cNvPr id="836" name="楕円 835">
          <a:extLst>
            <a:ext uri="{FF2B5EF4-FFF2-40B4-BE49-F238E27FC236}">
              <a16:creationId xmlns:a16="http://schemas.microsoft.com/office/drawing/2014/main" id="{115B6948-ED25-4E6C-BECE-E3844B0C52A2}"/>
            </a:ext>
          </a:extLst>
        </xdr:cNvPr>
        <xdr:cNvSpPr/>
      </xdr:nvSpPr>
      <xdr:spPr>
        <a:xfrm>
          <a:off x="18345150" y="1810902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156211</xdr:rowOff>
    </xdr:from>
    <xdr:to>
      <xdr:col>111</xdr:col>
      <xdr:colOff>177800</xdr:colOff>
      <xdr:row>105</xdr:row>
      <xdr:rowOff>159476</xdr:rowOff>
    </xdr:to>
    <xdr:cxnSp macro="">
      <xdr:nvCxnSpPr>
        <xdr:cNvPr id="837" name="直線コネクタ 836">
          <a:extLst>
            <a:ext uri="{FF2B5EF4-FFF2-40B4-BE49-F238E27FC236}">
              <a16:creationId xmlns:a16="http://schemas.microsoft.com/office/drawing/2014/main" id="{87FA6498-4FBC-4D88-B6B1-50716CF9262F}"/>
            </a:ext>
          </a:extLst>
        </xdr:cNvPr>
        <xdr:cNvCxnSpPr/>
      </xdr:nvCxnSpPr>
      <xdr:spPr>
        <a:xfrm flipV="1">
          <a:off x="18399760" y="18160366"/>
          <a:ext cx="80518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111942</xdr:rowOff>
    </xdr:from>
    <xdr:to>
      <xdr:col>102</xdr:col>
      <xdr:colOff>165100</xdr:colOff>
      <xdr:row>106</xdr:row>
      <xdr:rowOff>42092</xdr:rowOff>
    </xdr:to>
    <xdr:sp macro="" textlink="">
      <xdr:nvSpPr>
        <xdr:cNvPr id="838" name="楕円 837">
          <a:extLst>
            <a:ext uri="{FF2B5EF4-FFF2-40B4-BE49-F238E27FC236}">
              <a16:creationId xmlns:a16="http://schemas.microsoft.com/office/drawing/2014/main" id="{55555467-8790-4ECA-BB20-F8E6AB11A96E}"/>
            </a:ext>
          </a:extLst>
        </xdr:cNvPr>
        <xdr:cNvSpPr/>
      </xdr:nvSpPr>
      <xdr:spPr>
        <a:xfrm>
          <a:off x="17547590" y="1811419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159476</xdr:rowOff>
    </xdr:from>
    <xdr:to>
      <xdr:col>107</xdr:col>
      <xdr:colOff>50800</xdr:colOff>
      <xdr:row>105</xdr:row>
      <xdr:rowOff>162742</xdr:rowOff>
    </xdr:to>
    <xdr:cxnSp macro="">
      <xdr:nvCxnSpPr>
        <xdr:cNvPr id="839" name="直線コネクタ 838">
          <a:extLst>
            <a:ext uri="{FF2B5EF4-FFF2-40B4-BE49-F238E27FC236}">
              <a16:creationId xmlns:a16="http://schemas.microsoft.com/office/drawing/2014/main" id="{F2675D5C-1A91-4A23-ABB5-E55EDD67A030}"/>
            </a:ext>
          </a:extLst>
        </xdr:cNvPr>
        <xdr:cNvCxnSpPr/>
      </xdr:nvCxnSpPr>
      <xdr:spPr>
        <a:xfrm flipV="1">
          <a:off x="17602200" y="18163631"/>
          <a:ext cx="79756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43362</xdr:rowOff>
    </xdr:from>
    <xdr:to>
      <xdr:col>98</xdr:col>
      <xdr:colOff>38100</xdr:colOff>
      <xdr:row>105</xdr:row>
      <xdr:rowOff>144962</xdr:rowOff>
    </xdr:to>
    <xdr:sp macro="" textlink="">
      <xdr:nvSpPr>
        <xdr:cNvPr id="840" name="楕円 839">
          <a:extLst>
            <a:ext uri="{FF2B5EF4-FFF2-40B4-BE49-F238E27FC236}">
              <a16:creationId xmlns:a16="http://schemas.microsoft.com/office/drawing/2014/main" id="{7318FB1D-295E-4972-BCBF-1FB27255AAF0}"/>
            </a:ext>
          </a:extLst>
        </xdr:cNvPr>
        <xdr:cNvSpPr/>
      </xdr:nvSpPr>
      <xdr:spPr>
        <a:xfrm>
          <a:off x="16761460" y="180475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94162</xdr:rowOff>
    </xdr:from>
    <xdr:to>
      <xdr:col>102</xdr:col>
      <xdr:colOff>114300</xdr:colOff>
      <xdr:row>105</xdr:row>
      <xdr:rowOff>162742</xdr:rowOff>
    </xdr:to>
    <xdr:cxnSp macro="">
      <xdr:nvCxnSpPr>
        <xdr:cNvPr id="841" name="直線コネクタ 840">
          <a:extLst>
            <a:ext uri="{FF2B5EF4-FFF2-40B4-BE49-F238E27FC236}">
              <a16:creationId xmlns:a16="http://schemas.microsoft.com/office/drawing/2014/main" id="{411CC970-6C94-4395-93E0-4CBF3CEFA26E}"/>
            </a:ext>
          </a:extLst>
        </xdr:cNvPr>
        <xdr:cNvCxnSpPr/>
      </xdr:nvCxnSpPr>
      <xdr:spPr>
        <a:xfrm>
          <a:off x="16804640" y="18100222"/>
          <a:ext cx="79756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842" name="n_1aveValue【庁舎】&#10;一人当たり面積">
          <a:extLst>
            <a:ext uri="{FF2B5EF4-FFF2-40B4-BE49-F238E27FC236}">
              <a16:creationId xmlns:a16="http://schemas.microsoft.com/office/drawing/2014/main" id="{2F885143-641F-402C-B8E8-346F9C0DA1C1}"/>
            </a:ext>
          </a:extLst>
        </xdr:cNvPr>
        <xdr:cNvSpPr txBox="1"/>
      </xdr:nvSpPr>
      <xdr:spPr>
        <a:xfrm>
          <a:off x="18982132"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843" name="n_2aveValue【庁舎】&#10;一人当たり面積">
          <a:extLst>
            <a:ext uri="{FF2B5EF4-FFF2-40B4-BE49-F238E27FC236}">
              <a16:creationId xmlns:a16="http://schemas.microsoft.com/office/drawing/2014/main" id="{802740CF-92E1-4DB0-9E5A-0D23E00E498D}"/>
            </a:ext>
          </a:extLst>
        </xdr:cNvPr>
        <xdr:cNvSpPr txBox="1"/>
      </xdr:nvSpPr>
      <xdr:spPr>
        <a:xfrm>
          <a:off x="18182032" y="1787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844" name="n_3aveValue【庁舎】&#10;一人当たり面積">
          <a:extLst>
            <a:ext uri="{FF2B5EF4-FFF2-40B4-BE49-F238E27FC236}">
              <a16:creationId xmlns:a16="http://schemas.microsoft.com/office/drawing/2014/main" id="{9D37225E-4E6F-4C46-B1FE-694778F76797}"/>
            </a:ext>
          </a:extLst>
        </xdr:cNvPr>
        <xdr:cNvSpPr txBox="1"/>
      </xdr:nvSpPr>
      <xdr:spPr>
        <a:xfrm>
          <a:off x="17384472" y="1787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29953</xdr:rowOff>
    </xdr:from>
    <xdr:ext cx="469744" cy="259045"/>
    <xdr:sp macro="" textlink="">
      <xdr:nvSpPr>
        <xdr:cNvPr id="845" name="n_4aveValue【庁舎】&#10;一人当たり面積">
          <a:extLst>
            <a:ext uri="{FF2B5EF4-FFF2-40B4-BE49-F238E27FC236}">
              <a16:creationId xmlns:a16="http://schemas.microsoft.com/office/drawing/2014/main" id="{176B6EBA-8A28-43E2-8774-1265E6D19453}"/>
            </a:ext>
          </a:extLst>
        </xdr:cNvPr>
        <xdr:cNvSpPr txBox="1"/>
      </xdr:nvSpPr>
      <xdr:spPr>
        <a:xfrm>
          <a:off x="16588817" y="1820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26688</xdr:rowOff>
    </xdr:from>
    <xdr:ext cx="469744" cy="259045"/>
    <xdr:sp macro="" textlink="">
      <xdr:nvSpPr>
        <xdr:cNvPr id="846" name="n_1mainValue【庁舎】&#10;一人当たり面積">
          <a:extLst>
            <a:ext uri="{FF2B5EF4-FFF2-40B4-BE49-F238E27FC236}">
              <a16:creationId xmlns:a16="http://schemas.microsoft.com/office/drawing/2014/main" id="{1C70FDC3-7C42-4CC4-9518-767F66EDF94D}"/>
            </a:ext>
          </a:extLst>
        </xdr:cNvPr>
        <xdr:cNvSpPr txBox="1"/>
      </xdr:nvSpPr>
      <xdr:spPr>
        <a:xfrm>
          <a:off x="18982132" y="1819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29953</xdr:rowOff>
    </xdr:from>
    <xdr:ext cx="469744" cy="259045"/>
    <xdr:sp macro="" textlink="">
      <xdr:nvSpPr>
        <xdr:cNvPr id="847" name="n_2mainValue【庁舎】&#10;一人当たり面積">
          <a:extLst>
            <a:ext uri="{FF2B5EF4-FFF2-40B4-BE49-F238E27FC236}">
              <a16:creationId xmlns:a16="http://schemas.microsoft.com/office/drawing/2014/main" id="{C565D9D0-8DF4-4198-8A64-858EC95A3F5C}"/>
            </a:ext>
          </a:extLst>
        </xdr:cNvPr>
        <xdr:cNvSpPr txBox="1"/>
      </xdr:nvSpPr>
      <xdr:spPr>
        <a:xfrm>
          <a:off x="18182032" y="1820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33219</xdr:rowOff>
    </xdr:from>
    <xdr:ext cx="469744" cy="259045"/>
    <xdr:sp macro="" textlink="">
      <xdr:nvSpPr>
        <xdr:cNvPr id="848" name="n_3mainValue【庁舎】&#10;一人当たり面積">
          <a:extLst>
            <a:ext uri="{FF2B5EF4-FFF2-40B4-BE49-F238E27FC236}">
              <a16:creationId xmlns:a16="http://schemas.microsoft.com/office/drawing/2014/main" id="{ACFACDCA-0839-4304-857C-FE7BBC617E3F}"/>
            </a:ext>
          </a:extLst>
        </xdr:cNvPr>
        <xdr:cNvSpPr txBox="1"/>
      </xdr:nvSpPr>
      <xdr:spPr>
        <a:xfrm>
          <a:off x="17384472" y="1820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161489</xdr:rowOff>
    </xdr:from>
    <xdr:ext cx="469744" cy="259045"/>
    <xdr:sp macro="" textlink="">
      <xdr:nvSpPr>
        <xdr:cNvPr id="849" name="n_4mainValue【庁舎】&#10;一人当たり面積">
          <a:extLst>
            <a:ext uri="{FF2B5EF4-FFF2-40B4-BE49-F238E27FC236}">
              <a16:creationId xmlns:a16="http://schemas.microsoft.com/office/drawing/2014/main" id="{438BF4FA-9502-4954-B377-3ABA49CF66DB}"/>
            </a:ext>
          </a:extLst>
        </xdr:cNvPr>
        <xdr:cNvSpPr txBox="1"/>
      </xdr:nvSpPr>
      <xdr:spPr>
        <a:xfrm>
          <a:off x="16588817" y="1782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45749FC8-DA58-424C-9909-D2F61B505710}"/>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9AD30055-42DB-4CE6-90FD-7F289ABE3DFF}"/>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1954CC2F-4C4F-492B-B418-CF811C498A58}"/>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年度では新規施設等の開設がなかったため、昨年度比で全て微増または同数値となっている。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については建替えを行ったため、全国平均及び千葉県平均を大幅に下回るものの、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の老朽化が顕著となってきている。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これらの施設について、今後は、平成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月改定）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月に新たに策定した公共施設個別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計画に基づき工事を実施していくこととなるが、併せて財政負担の平準化も図りながら、適切な維持管理の推進を目指すこととする。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62,726
61,401
35.48
24,977,075
23,551,604
1,147,488
13,075,462
21,487,395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年度の財政力指数は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であり、引き続き類似団体平均を上回ったが、単年度の数値を見ると、令和元年度は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、令和３年度は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と減少傾向であり、３年連続で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を割り込んだ。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今後は、少子高齢化の影響による基準財政需要額の増加が見込まれることから、基準財政収入額の減少による財政力の低下を招かないよう、市税の課税額の増加に繋がる効果的な施策を立案する必要がある。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117475</xdr:rowOff>
    </xdr:from>
    <xdr:to>
      <xdr:col>23</xdr:col>
      <xdr:colOff>133350</xdr:colOff>
      <xdr:row>39</xdr:row>
      <xdr:rowOff>157692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0402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97367</xdr:rowOff>
    </xdr:from>
    <xdr:to>
      <xdr:col>19</xdr:col>
      <xdr:colOff>133350</xdr:colOff>
      <xdr:row>39</xdr:row>
      <xdr:rowOff>117475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39</xdr:row>
      <xdr:rowOff>97367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97367</xdr:rowOff>
    </xdr:from>
    <xdr:to>
      <xdr:col>11</xdr:col>
      <xdr:colOff>31750</xdr:colOff>
      <xdr:row>39</xdr:row>
      <xdr:rowOff>97367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106892</xdr:rowOff>
    </xdr:from>
    <xdr:to>
      <xdr:col>23</xdr:col>
      <xdr:colOff>184150</xdr:colOff>
      <xdr:row>40</xdr:row>
      <xdr:rowOff>37042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123419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66675</xdr:rowOff>
    </xdr:from>
    <xdr:to>
      <xdr:col>19</xdr:col>
      <xdr:colOff>184150</xdr:colOff>
      <xdr:row>39</xdr:row>
      <xdr:rowOff>168275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7002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46567</xdr:rowOff>
    </xdr:from>
    <xdr:to>
      <xdr:col>15</xdr:col>
      <xdr:colOff>133350</xdr:colOff>
      <xdr:row>39</xdr:row>
      <xdr:rowOff>148167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46567</xdr:rowOff>
    </xdr:from>
    <xdr:to>
      <xdr:col>11</xdr:col>
      <xdr:colOff>82550</xdr:colOff>
      <xdr:row>39</xdr:row>
      <xdr:rowOff>148167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類似団体平均を下回った。新型コロナウイルス感染症対策地方税減収補填特別交付金をはじめとした地方特例交付金等の増加、地方交付税の増加、臨時財政対策債発行額の増加などにより、分母である経常一般財源が昨年度より大きく増加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分子である経常的経費については、特に物件費が大きく増加しており、経費の増加に対応するため、今後も市税徴収強化や受益者負担の見直しを図るなど、自主財源確保に向けた取り組みが必要である。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126492</xdr:rowOff>
    </xdr:from>
    <xdr:to>
      <xdr:col>23</xdr:col>
      <xdr:colOff>133350</xdr:colOff>
      <xdr:row>64</xdr:row>
      <xdr:rowOff>111760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56392"/>
          <a:ext cx="8382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111760</xdr:rowOff>
    </xdr:from>
    <xdr:to>
      <xdr:col>19</xdr:col>
      <xdr:colOff>133350</xdr:colOff>
      <xdr:row>65</xdr:row>
      <xdr:rowOff>99568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84560"/>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75438</xdr:rowOff>
    </xdr:from>
    <xdr:to>
      <xdr:col>15</xdr:col>
      <xdr:colOff>82550</xdr:colOff>
      <xdr:row>65</xdr:row>
      <xdr:rowOff>99568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1968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3048</xdr:rowOff>
    </xdr:from>
    <xdr:to>
      <xdr:col>11</xdr:col>
      <xdr:colOff>31750</xdr:colOff>
      <xdr:row>65</xdr:row>
      <xdr:rowOff>75438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14729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75692</xdr:rowOff>
    </xdr:from>
    <xdr:to>
      <xdr:col>23</xdr:col>
      <xdr:colOff>184150</xdr:colOff>
      <xdr:row>63</xdr:row>
      <xdr:rowOff>5842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92219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5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1287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0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48768</xdr:rowOff>
    </xdr:from>
    <xdr:to>
      <xdr:col>15</xdr:col>
      <xdr:colOff>133350</xdr:colOff>
      <xdr:row>65</xdr:row>
      <xdr:rowOff>150368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135145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24638</xdr:rowOff>
    </xdr:from>
    <xdr:to>
      <xdr:col>11</xdr:col>
      <xdr:colOff>82550</xdr:colOff>
      <xdr:row>65</xdr:row>
      <xdr:rowOff>126238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111015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123698</xdr:rowOff>
    </xdr:from>
    <xdr:to>
      <xdr:col>7</xdr:col>
      <xdr:colOff>31750</xdr:colOff>
      <xdr:row>65</xdr:row>
      <xdr:rowOff>53848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64025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6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[123,190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14,245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円の増加となり、類似団体平均も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結果として低い状態を保てたが、差が縮まっている。人件費については、近年、定年退職者が増加し、新規採用職員を採用した結果、等級の低い職員の比率が増加していることから、抑制される傾向は継続しているものの、物件費及び維持補修費は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本数値は、市の運営経費を表していることから、人口が減少に転じたことを踏まえ、業務の見直しを行い運営経費を抑制し、市民サービスの経費を確保する必要がある。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73451</xdr:rowOff>
    </xdr:from>
    <xdr:to>
      <xdr:col>23</xdr:col>
      <xdr:colOff>133350</xdr:colOff>
      <xdr:row>82</xdr:row>
      <xdr:rowOff>65683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60901"/>
          <a:ext cx="838200" cy="1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141039</xdr:rowOff>
    </xdr:from>
    <xdr:to>
      <xdr:col>19</xdr:col>
      <xdr:colOff>133350</xdr:colOff>
      <xdr:row>81</xdr:row>
      <xdr:rowOff>73451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857039"/>
          <a:ext cx="889000" cy="10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116725</xdr:rowOff>
    </xdr:from>
    <xdr:to>
      <xdr:col>15</xdr:col>
      <xdr:colOff>82550</xdr:colOff>
      <xdr:row>80</xdr:row>
      <xdr:rowOff>141039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32725"/>
          <a:ext cx="889000" cy="2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116725</xdr:rowOff>
    </xdr:from>
    <xdr:to>
      <xdr:col>11</xdr:col>
      <xdr:colOff>31750</xdr:colOff>
      <xdr:row>80</xdr:row>
      <xdr:rowOff>132697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832725"/>
          <a:ext cx="889000" cy="1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14883</xdr:rowOff>
    </xdr:from>
    <xdr:to>
      <xdr:col>23</xdr:col>
      <xdr:colOff>184150</xdr:colOff>
      <xdr:row>82</xdr:row>
      <xdr:rowOff>116483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7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31410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22651</xdr:rowOff>
    </xdr:from>
    <xdr:to>
      <xdr:col>19</xdr:col>
      <xdr:colOff>184150</xdr:colOff>
      <xdr:row>81</xdr:row>
      <xdr:rowOff>124251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1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134428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78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90239</xdr:rowOff>
    </xdr:from>
    <xdr:to>
      <xdr:col>15</xdr:col>
      <xdr:colOff>133350</xdr:colOff>
      <xdr:row>81</xdr:row>
      <xdr:rowOff>20389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0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30566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57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65925</xdr:rowOff>
    </xdr:from>
    <xdr:to>
      <xdr:col>11</xdr:col>
      <xdr:colOff>82550</xdr:colOff>
      <xdr:row>80</xdr:row>
      <xdr:rowOff>167525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78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6252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55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81897</xdr:rowOff>
    </xdr:from>
    <xdr:to>
      <xdr:col>7</xdr:col>
      <xdr:colOff>31750</xdr:colOff>
      <xdr:row>81</xdr:row>
      <xdr:rowOff>12047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79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22224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6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年度と同数値で、類似団体の中でも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水準となった。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これは、初任給を国家公務員より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号高としていることや高齢職員層における昇給抑制が国に比べて緩やかなこと、県教育委員会や一部事務組合からの派遣について、派遣前の額を考慮して給料決定していることも影響している。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に改訂した、白井市定員管理指針に基づく職員等の定員管理と行政組織の効率化・スリム化を徹底することはもとより、ラスパイレス指数を上げる要因となっている初任給等についても検討していくことが必要で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87086</xdr:rowOff>
    </xdr:from>
    <xdr:to>
      <xdr:col>81</xdr:col>
      <xdr:colOff>44450</xdr:colOff>
      <xdr:row>89</xdr:row>
      <xdr:rowOff>87086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3461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907</xdr:rowOff>
    </xdr:from>
    <xdr:to>
      <xdr:col>77</xdr:col>
      <xdr:colOff>44450</xdr:colOff>
      <xdr:row>89</xdr:row>
      <xdr:rowOff>87086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525995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89</xdr:row>
      <xdr:rowOff>907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2082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89</xdr:row>
      <xdr:rowOff>121557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20825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36286</xdr:rowOff>
    </xdr:from>
    <xdr:to>
      <xdr:col>81</xdr:col>
      <xdr:colOff>95250</xdr:colOff>
      <xdr:row>89</xdr:row>
      <xdr:rowOff>137886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103613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19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36286</xdr:rowOff>
    </xdr:from>
    <xdr:to>
      <xdr:col>77</xdr:col>
      <xdr:colOff>95250</xdr:colOff>
      <xdr:row>89</xdr:row>
      <xdr:rowOff>137886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122663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381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121557</xdr:rowOff>
    </xdr:from>
    <xdr:to>
      <xdr:col>73</xdr:col>
      <xdr:colOff>44450</xdr:colOff>
      <xdr:row>89</xdr:row>
      <xdr:rowOff>51707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36484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70757</xdr:rowOff>
    </xdr:from>
    <xdr:to>
      <xdr:col>64</xdr:col>
      <xdr:colOff>152400</xdr:colOff>
      <xdr:row>90</xdr:row>
      <xdr:rowOff>907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157134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4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ポイント増加したが、近年は、ほぼ横這いである。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改訂した白井市定員管理指針に基づいて職員等の定員管理に取り組むとともに、職員人件費の抑制だけを成果とせず、限られた職員数で新たな行政需要に対応し、効率的な行政運営を行う体制づくり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33444</xdr:rowOff>
    </xdr:from>
    <xdr:to>
      <xdr:col>81</xdr:col>
      <xdr:colOff>44450</xdr:colOff>
      <xdr:row>60</xdr:row>
      <xdr:rowOff>41487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2044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33444</xdr:rowOff>
    </xdr:from>
    <xdr:to>
      <xdr:col>77</xdr:col>
      <xdr:colOff>44450</xdr:colOff>
      <xdr:row>60</xdr:row>
      <xdr:rowOff>49530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3204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31432</xdr:rowOff>
    </xdr:from>
    <xdr:to>
      <xdr:col>72</xdr:col>
      <xdr:colOff>203200</xdr:colOff>
      <xdr:row>60</xdr:row>
      <xdr:rowOff>49530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1843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31432</xdr:rowOff>
    </xdr:from>
    <xdr:to>
      <xdr:col>68</xdr:col>
      <xdr:colOff>152400</xdr:colOff>
      <xdr:row>60</xdr:row>
      <xdr:rowOff>55563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31843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162137</xdr:rowOff>
    </xdr:from>
    <xdr:to>
      <xdr:col>81</xdr:col>
      <xdr:colOff>95250</xdr:colOff>
      <xdr:row>60</xdr:row>
      <xdr:rowOff>92287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7214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2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154094</xdr:rowOff>
    </xdr:from>
    <xdr:to>
      <xdr:col>77</xdr:col>
      <xdr:colOff>95250</xdr:colOff>
      <xdr:row>60</xdr:row>
      <xdr:rowOff>84244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94421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38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170180</xdr:rowOff>
    </xdr:from>
    <xdr:to>
      <xdr:col>73</xdr:col>
      <xdr:colOff>44450</xdr:colOff>
      <xdr:row>60</xdr:row>
      <xdr:rowOff>100330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110507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152082</xdr:rowOff>
    </xdr:from>
    <xdr:to>
      <xdr:col>68</xdr:col>
      <xdr:colOff>203200</xdr:colOff>
      <xdr:row>60</xdr:row>
      <xdr:rowOff>82232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92409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3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4763</xdr:rowOff>
    </xdr:from>
    <xdr:to>
      <xdr:col>64</xdr:col>
      <xdr:colOff>152400</xdr:colOff>
      <xdr:row>60</xdr:row>
      <xdr:rowOff>106363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116540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年度と比較して、類似団体平均は下回っているものの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ポイント上昇し、その差はさらに小さくなった。これは、令和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年度から下水道事業特別会計が公営企業化されたことに伴い減価償却費が繰入金の対象となったことや一部事務組合の地方債に相当する負担金が増加し、令和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年度も同様の算定をおこなったことで、平均値として高くなったことが主な要因である。なお、単年度の数値を見ると、令和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4.876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4.349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と低下している。今後、施設整備をした施設の元金償還開始のほか、市や一部事務組合が老朽化施設の改修を予定していることから、事業の必要性や財源についての更なる精査が必要である。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78740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86435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97367</xdr:rowOff>
    </xdr:from>
    <xdr:to>
      <xdr:col>77</xdr:col>
      <xdr:colOff>44450</xdr:colOff>
      <xdr:row>40</xdr:row>
      <xdr:rowOff>6350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7839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16933</xdr:rowOff>
    </xdr:from>
    <xdr:to>
      <xdr:col>72</xdr:col>
      <xdr:colOff>203200</xdr:colOff>
      <xdr:row>39</xdr:row>
      <xdr:rowOff>97367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7034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156210</xdr:rowOff>
    </xdr:from>
    <xdr:to>
      <xdr:col>68</xdr:col>
      <xdr:colOff>152400</xdr:colOff>
      <xdr:row>39</xdr:row>
      <xdr:rowOff>16933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6713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44467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46567</xdr:rowOff>
    </xdr:from>
    <xdr:to>
      <xdr:col>73</xdr:col>
      <xdr:colOff>44450</xdr:colOff>
      <xdr:row>39</xdr:row>
      <xdr:rowOff>148167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158344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137583</xdr:rowOff>
    </xdr:from>
    <xdr:to>
      <xdr:col>68</xdr:col>
      <xdr:colOff>203200</xdr:colOff>
      <xdr:row>39</xdr:row>
      <xdr:rowOff>67733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77910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105410</xdr:rowOff>
    </xdr:from>
    <xdr:to>
      <xdr:col>64</xdr:col>
      <xdr:colOff>152400</xdr:colOff>
      <xdr:row>39</xdr:row>
      <xdr:rowOff>35560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45737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ポイント減少した。これは、（</a:t>
          </a:r>
          <a:r>
            <a:rPr lang="ja-JP" altLang="ja-JP" sz="1200" cap="all">
              <a:solidFill>
                <a:schemeClr val="dk1"/>
              </a:solidFill>
              <a:effectLst/>
              <a:latin typeface="ＭＳ Ｐゴシック" panose="020B0600070205080204" pitchFamily="50" charset="-128"/>
              <a:ea typeface="ＭＳ Ｐゴシック" panose="020B0600070205080204" pitchFamily="50" charset="-128"/>
              <a:cs typeface="+mn-cs"/>
            </a:rPr>
            <a:t>仮称）冨士公園用地の千葉県地方土地開発公社の買い戻し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の終了や</a:t>
          </a:r>
          <a:r>
            <a:rPr lang="ja-JP" altLang="ja-JP" sz="1200" cap="all">
              <a:solidFill>
                <a:schemeClr val="dk1"/>
              </a:solidFill>
              <a:effectLst/>
              <a:latin typeface="ＭＳ Ｐゴシック" panose="020B0600070205080204" pitchFamily="50" charset="-128"/>
              <a:ea typeface="ＭＳ Ｐゴシック" panose="020B0600070205080204" pitchFamily="50" charset="-128"/>
              <a:cs typeface="+mn-cs"/>
            </a:rPr>
            <a:t>学校給食センター取得費及び運営費の事業の進捗により債務負担行為の翌年度以降支出額が減額したことなどによるものである。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一部事務組合が老朽化施設の改修を予定しており、負担金の増加に伴う将来負担比率の上昇が見込まれることから、公共施設等総合管理計画に基づく公共施設の適切な維持管理や更新費用の縮減及び平準化に努めるとともに、事業の必要性や財源についての更なる精査が必要で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65828</xdr:rowOff>
    </xdr:from>
    <xdr:to>
      <xdr:col>81</xdr:col>
      <xdr:colOff>44450</xdr:colOff>
      <xdr:row>18</xdr:row>
      <xdr:rowOff>51365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809028"/>
          <a:ext cx="838200" cy="32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166511</xdr:rowOff>
    </xdr:from>
    <xdr:to>
      <xdr:col>77</xdr:col>
      <xdr:colOff>44450</xdr:colOff>
      <xdr:row>18</xdr:row>
      <xdr:rowOff>51365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081161"/>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166370</xdr:rowOff>
    </xdr:from>
    <xdr:to>
      <xdr:col>72</xdr:col>
      <xdr:colOff>203200</xdr:colOff>
      <xdr:row>17</xdr:row>
      <xdr:rowOff>166511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909570"/>
          <a:ext cx="889000" cy="17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4022</xdr:rowOff>
    </xdr:from>
    <xdr:to>
      <xdr:col>68</xdr:col>
      <xdr:colOff>152400</xdr:colOff>
      <xdr:row>16</xdr:row>
      <xdr:rowOff>166370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575772"/>
          <a:ext cx="889000" cy="33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90681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15028</xdr:rowOff>
    </xdr:from>
    <xdr:to>
      <xdr:col>81</xdr:col>
      <xdr:colOff>95250</xdr:colOff>
      <xdr:row>16</xdr:row>
      <xdr:rowOff>116628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7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158555</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73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565</xdr:rowOff>
    </xdr:from>
    <xdr:to>
      <xdr:col>77</xdr:col>
      <xdr:colOff>95250</xdr:colOff>
      <xdr:row>18</xdr:row>
      <xdr:rowOff>102165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0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86942</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173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115711</xdr:rowOff>
    </xdr:from>
    <xdr:to>
      <xdr:col>73</xdr:col>
      <xdr:colOff>44450</xdr:colOff>
      <xdr:row>18</xdr:row>
      <xdr:rowOff>45861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03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30638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11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115570</xdr:rowOff>
    </xdr:from>
    <xdr:to>
      <xdr:col>68</xdr:col>
      <xdr:colOff>203200</xdr:colOff>
      <xdr:row>17</xdr:row>
      <xdr:rowOff>45720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30497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94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124672</xdr:rowOff>
    </xdr:from>
    <xdr:to>
      <xdr:col>64</xdr:col>
      <xdr:colOff>152400</xdr:colOff>
      <xdr:row>15</xdr:row>
      <xdr:rowOff>54822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5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64999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29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62,726
61,401
35.48
24,977,075
23,551,604
1,147,488
13,075,462
21,487,395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人件費が占める割合は、定年退職者の増加に伴い、新規採用職員を採用した結果、等級の低い職員の比率が増加したため、減少している。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今後の少子高齢化に伴う歳入の減少を見据え、平成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月に改訂した白井市職員管理指針に基づき、引き続き限られた人員で効率的な行政運営を行えるよう努める必要がある。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130810</xdr:rowOff>
    </xdr:from>
    <xdr:to>
      <xdr:col>24</xdr:col>
      <xdr:colOff>25400</xdr:colOff>
      <xdr:row>34</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78866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149860</xdr:rowOff>
    </xdr:from>
    <xdr:to>
      <xdr:col>19</xdr:col>
      <xdr:colOff>187325</xdr:colOff>
      <xdr:row>35</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79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36</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248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16510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99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80010</xdr:rowOff>
    </xdr:from>
    <xdr:to>
      <xdr:col>24</xdr:col>
      <xdr:colOff>76200</xdr:colOff>
      <xdr:row>34</xdr:row>
      <xdr:rowOff>10160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160037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99060</xdr:rowOff>
    </xdr:from>
    <xdr:to>
      <xdr:col>20</xdr:col>
      <xdr:colOff>38100</xdr:colOff>
      <xdr:row>35</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144780</xdr:rowOff>
    </xdr:from>
    <xdr:to>
      <xdr:col>15</xdr:col>
      <xdr:colOff>149225</xdr:colOff>
      <xdr:row>35</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85107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物件費が占める割合は、令和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ポイント上昇した。主な要因としては、新型コロナウイルス感染症対策に係る経費や小中学校学習用端末等に係る賃借料の支出が本格的に開始したことなどが挙げられる。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行政経営改革の観点から業務の効率を図るため、アウトソーシングを推進していることから、今後、物件費の占める割合は上昇に転じると見込まれるため、業務の質と量に見合った人件費と物件費のバランスを見極め、効率的な行政運営を図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18</xdr:row>
      <xdr:rowOff>29029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060700"/>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18</xdr:row>
      <xdr:rowOff>39914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607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113393</xdr:rowOff>
    </xdr:from>
    <xdr:to>
      <xdr:col>73</xdr:col>
      <xdr:colOff>180975</xdr:colOff>
      <xdr:row>18</xdr:row>
      <xdr:rowOff>39914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280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113393</xdr:rowOff>
    </xdr:from>
    <xdr:to>
      <xdr:col>69</xdr:col>
      <xdr:colOff>92075</xdr:colOff>
      <xdr:row>17</xdr:row>
      <xdr:rowOff>113393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28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149679</xdr:rowOff>
    </xdr:from>
    <xdr:to>
      <xdr:col>82</xdr:col>
      <xdr:colOff>158750</xdr:colOff>
      <xdr:row>18</xdr:row>
      <xdr:rowOff>79829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121756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160564</xdr:rowOff>
    </xdr:from>
    <xdr:to>
      <xdr:col>74</xdr:col>
      <xdr:colOff>31750</xdr:colOff>
      <xdr:row>18</xdr:row>
      <xdr:rowOff>90714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62593</xdr:rowOff>
    </xdr:from>
    <xdr:to>
      <xdr:col>69</xdr:col>
      <xdr:colOff>142875</xdr:colOff>
      <xdr:row>17</xdr:row>
      <xdr:rowOff>164193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148970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扶助費が占める割合は、令和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決算額としては増加が続いているが、経常一般財源充当額が減少したことが要因となる。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扶助費については今後も増加が見込まれることから、引き続き行政改革の観点から単独経費の見直しを行い、財源の確保や他の経費の抑制に努める必要がある。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148772</xdr:rowOff>
    </xdr:from>
    <xdr:to>
      <xdr:col>24</xdr:col>
      <xdr:colOff>25400</xdr:colOff>
      <xdr:row>55</xdr:row>
      <xdr:rowOff>118835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407072"/>
          <a:ext cx="8382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56</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12700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55</xdr:row>
      <xdr:rowOff>151493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570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97972</xdr:rowOff>
    </xdr:from>
    <xdr:to>
      <xdr:col>24</xdr:col>
      <xdr:colOff>76200</xdr:colOff>
      <xdr:row>55</xdr:row>
      <xdr:rowOff>28122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114499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その他が占める割合は、令和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ポイント減少した。主な要因は、令和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下水道事業特別会計が企業会計化されたことに伴い、繰出金が補助費となったことにより、減少したものである。一方、介護保険特別会計や後期高齢者医療特別会計に対する繰出金は増加傾向にあり、更なる高齢化が見込まれることから、給付費や医療費の抑制に繋がる効果的な事業を実施するよう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99785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613900"/>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99785</xdr:rowOff>
    </xdr:from>
    <xdr:to>
      <xdr:col>78</xdr:col>
      <xdr:colOff>69850</xdr:colOff>
      <xdr:row>57</xdr:row>
      <xdr:rowOff>15422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7009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143328</xdr:rowOff>
    </xdr:from>
    <xdr:to>
      <xdr:col>73</xdr:col>
      <xdr:colOff>180975</xdr:colOff>
      <xdr:row>57</xdr:row>
      <xdr:rowOff>15422</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744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162378</xdr:rowOff>
    </xdr:from>
    <xdr:to>
      <xdr:col>69</xdr:col>
      <xdr:colOff>92075</xdr:colOff>
      <xdr:row>56</xdr:row>
      <xdr:rowOff>143328</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5921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48985</xdr:rowOff>
    </xdr:from>
    <xdr:to>
      <xdr:col>78</xdr:col>
      <xdr:colOff>120650</xdr:colOff>
      <xdr:row>56</xdr:row>
      <xdr:rowOff>150585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160762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136072</xdr:rowOff>
    </xdr:from>
    <xdr:to>
      <xdr:col>74</xdr:col>
      <xdr:colOff>31750</xdr:colOff>
      <xdr:row>57</xdr:row>
      <xdr:rowOff>66222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76399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92528</xdr:rowOff>
    </xdr:from>
    <xdr:to>
      <xdr:col>69</xdr:col>
      <xdr:colOff>142875</xdr:colOff>
      <xdr:row>57</xdr:row>
      <xdr:rowOff>22678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32855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111578</xdr:rowOff>
    </xdr:from>
    <xdr:to>
      <xdr:col>65</xdr:col>
      <xdr:colOff>53975</xdr:colOff>
      <xdr:row>56</xdr:row>
      <xdr:rowOff>41728</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51905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補助費が占める割合は、令和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年度に実施した特別定額給付金事業の皆減が要因だが、本数値の大部分は、消防やごみ処理を行う一部事務組合への負担金である。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今後、一部事務組合の施設老朽化に伴う大規模改修事業の予定があり、負担金の上昇が見込まれるため、組合事業についても効率的に事業を行い、経費の削減に努めるよう働きかける必要がある。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165862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43636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156718</xdr:rowOff>
    </xdr:from>
    <xdr:to>
      <xdr:col>78</xdr:col>
      <xdr:colOff>69850</xdr:colOff>
      <xdr:row>37</xdr:row>
      <xdr:rowOff>165862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5003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156718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4500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37</xdr:row>
      <xdr:rowOff>106426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4409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115062</xdr:rowOff>
    </xdr:from>
    <xdr:to>
      <xdr:col>78</xdr:col>
      <xdr:colOff>120650</xdr:colOff>
      <xdr:row>38</xdr:row>
      <xdr:rowOff>45212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29989</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105918</xdr:rowOff>
    </xdr:from>
    <xdr:to>
      <xdr:col>74</xdr:col>
      <xdr:colOff>31750</xdr:colOff>
      <xdr:row>38</xdr:row>
      <xdr:rowOff>36068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20845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公債費が占める割合は、令和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ポイント減少し、類似団体平均を下回った。これは、桜台小中学校校舎取得事業に係る地方債の償還が終了したことなどによるものである。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今後は、一部事務組合が老朽化施設の改修を予定しており、地方債借入に伴う公債費の増加が見込まれることから、将来負担を抑制するため、普通建設事業の実施にあたっては、慎重な見極めが必要である。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111761</xdr:rowOff>
    </xdr:from>
    <xdr:to>
      <xdr:col>24</xdr:col>
      <xdr:colOff>25400</xdr:colOff>
      <xdr:row>77</xdr:row>
      <xdr:rowOff>24130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14196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92711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2257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77</xdr:row>
      <xdr:rowOff>92711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1876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111761</xdr:rowOff>
    </xdr:from>
    <xdr:to>
      <xdr:col>11</xdr:col>
      <xdr:colOff>9525</xdr:colOff>
      <xdr:row>76</xdr:row>
      <xdr:rowOff>157480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1419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77487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1287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公債費以外の占める割合は、令和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が、高齢化による繰出金の増加や一部事務組合への負担金の増加など、市の財規規律が働きにくい費目の伸びが目立つことから、市税徴収強化や受益者負担の見直しを図るなど、自主財源確保に向けた取り組みを行い、対応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53848</xdr:rowOff>
    </xdr:from>
    <xdr:to>
      <xdr:col>82</xdr:col>
      <xdr:colOff>107950</xdr:colOff>
      <xdr:row>77</xdr:row>
      <xdr:rowOff>143002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084048"/>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78</xdr:row>
      <xdr:rowOff>81280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3446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78</xdr:row>
      <xdr:rowOff>122428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4543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78</xdr:row>
      <xdr:rowOff>122428</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4543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xdr:rowOff>
    </xdr:from>
    <xdr:to>
      <xdr:col>82</xdr:col>
      <xdr:colOff>158750</xdr:colOff>
      <xdr:row>76</xdr:row>
      <xdr:rowOff>104648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19575</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92202</xdr:rowOff>
    </xdr:from>
    <xdr:to>
      <xdr:col>78</xdr:col>
      <xdr:colOff>120650</xdr:colOff>
      <xdr:row>78</xdr:row>
      <xdr:rowOff>22352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32529</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71628</xdr:rowOff>
    </xdr:from>
    <xdr:to>
      <xdr:col>69</xdr:col>
      <xdr:colOff>142875</xdr:colOff>
      <xdr:row>79</xdr:row>
      <xdr:rowOff>1778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158005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114960</xdr:rowOff>
    </xdr:from>
    <xdr:to>
      <xdr:col>29</xdr:col>
      <xdr:colOff>127000</xdr:colOff>
      <xdr:row>17</xdr:row>
      <xdr:rowOff>132481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077235"/>
          <a:ext cx="647700" cy="17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114960</xdr:rowOff>
    </xdr:from>
    <xdr:to>
      <xdr:col>26</xdr:col>
      <xdr:colOff>50800</xdr:colOff>
      <xdr:row>17</xdr:row>
      <xdr:rowOff>165236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77235"/>
          <a:ext cx="698500" cy="50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156255</xdr:rowOff>
    </xdr:from>
    <xdr:to>
      <xdr:col>22</xdr:col>
      <xdr:colOff>114300</xdr:colOff>
      <xdr:row>17</xdr:row>
      <xdr:rowOff>165236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18530"/>
          <a:ext cx="698500" cy="8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156255</xdr:rowOff>
    </xdr:from>
    <xdr:to>
      <xdr:col>18</xdr:col>
      <xdr:colOff>177800</xdr:colOff>
      <xdr:row>17</xdr:row>
      <xdr:rowOff>159325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18530"/>
          <a:ext cx="698500" cy="3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56664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9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81681</xdr:rowOff>
    </xdr:from>
    <xdr:to>
      <xdr:col>29</xdr:col>
      <xdr:colOff>177800</xdr:colOff>
      <xdr:row>18</xdr:row>
      <xdr:rowOff>11831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43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53758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1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64160</xdr:rowOff>
    </xdr:from>
    <xdr:to>
      <xdr:col>26</xdr:col>
      <xdr:colOff>101600</xdr:colOff>
      <xdr:row>17</xdr:row>
      <xdr:rowOff>165760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26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4487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95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114436</xdr:rowOff>
    </xdr:from>
    <xdr:to>
      <xdr:col>22</xdr:col>
      <xdr:colOff>165100</xdr:colOff>
      <xdr:row>18</xdr:row>
      <xdr:rowOff>44586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76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54763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4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105455</xdr:rowOff>
    </xdr:from>
    <xdr:to>
      <xdr:col>19</xdr:col>
      <xdr:colOff>38100</xdr:colOff>
      <xdr:row>18</xdr:row>
      <xdr:rowOff>35605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67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45782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3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108525</xdr:rowOff>
    </xdr:from>
    <xdr:to>
      <xdr:col>15</xdr:col>
      <xdr:colOff>101600</xdr:colOff>
      <xdr:row>18</xdr:row>
      <xdr:rowOff>38675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70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48852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3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52901</xdr:rowOff>
    </xdr:from>
    <xdr:to>
      <xdr:col>29</xdr:col>
      <xdr:colOff>127000</xdr:colOff>
      <xdr:row>36</xdr:row>
      <xdr:rowOff>61294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006151"/>
          <a:ext cx="647700" cy="8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52901</xdr:rowOff>
    </xdr:from>
    <xdr:to>
      <xdr:col>26</xdr:col>
      <xdr:colOff>50800</xdr:colOff>
      <xdr:row>36</xdr:row>
      <xdr:rowOff>113415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006151"/>
          <a:ext cx="698500" cy="60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113415</xdr:rowOff>
    </xdr:from>
    <xdr:to>
      <xdr:col>22</xdr:col>
      <xdr:colOff>114300</xdr:colOff>
      <xdr:row>37</xdr:row>
      <xdr:rowOff>67728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66665"/>
          <a:ext cx="698500" cy="125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62143</xdr:rowOff>
    </xdr:from>
    <xdr:to>
      <xdr:col>18</xdr:col>
      <xdr:colOff>177800</xdr:colOff>
      <xdr:row>37</xdr:row>
      <xdr:rowOff>67728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186843"/>
          <a:ext cx="698500" cy="5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10494</xdr:rowOff>
    </xdr:from>
    <xdr:to>
      <xdr:col>29</xdr:col>
      <xdr:colOff>177800</xdr:colOff>
      <xdr:row>36</xdr:row>
      <xdr:rowOff>112094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63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325471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3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2101</xdr:rowOff>
    </xdr:from>
    <xdr:to>
      <xdr:col>26</xdr:col>
      <xdr:colOff>101600</xdr:colOff>
      <xdr:row>36</xdr:row>
      <xdr:rowOff>103701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55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88478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41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62615</xdr:rowOff>
    </xdr:from>
    <xdr:to>
      <xdr:col>22</xdr:col>
      <xdr:colOff>165100</xdr:colOff>
      <xdr:row>36</xdr:row>
      <xdr:rowOff>164215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15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148992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0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16928</xdr:rowOff>
    </xdr:from>
    <xdr:to>
      <xdr:col>19</xdr:col>
      <xdr:colOff>38100</xdr:colOff>
      <xdr:row>37</xdr:row>
      <xdr:rowOff>118528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141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103305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22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11343</xdr:rowOff>
    </xdr:from>
    <xdr:to>
      <xdr:col>15</xdr:col>
      <xdr:colOff>101600</xdr:colOff>
      <xdr:row>37</xdr:row>
      <xdr:rowOff>112943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136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97720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22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62,726
61,401
35.48
24,977,075
23,551,604
1,147,488
13,075,462
21,487,395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165741</xdr:rowOff>
    </xdr:from>
    <xdr:to>
      <xdr:col>24</xdr:col>
      <xdr:colOff>63500</xdr:colOff>
      <xdr:row>38</xdr:row>
      <xdr:rowOff>9646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509391"/>
          <a:ext cx="838200" cy="1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165741</xdr:rowOff>
    </xdr:from>
    <xdr:to>
      <xdr:col>19</xdr:col>
      <xdr:colOff>177800</xdr:colOff>
      <xdr:row>38</xdr:row>
      <xdr:rowOff>115659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09391"/>
          <a:ext cx="889000" cy="12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31896</xdr:rowOff>
    </xdr:from>
    <xdr:to>
      <xdr:col>15</xdr:col>
      <xdr:colOff>50800</xdr:colOff>
      <xdr:row>38</xdr:row>
      <xdr:rowOff>115659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46996"/>
          <a:ext cx="889000" cy="8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11284</xdr:rowOff>
    </xdr:from>
    <xdr:to>
      <xdr:col>10</xdr:col>
      <xdr:colOff>114300</xdr:colOff>
      <xdr:row>38</xdr:row>
      <xdr:rowOff>31896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26384"/>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128065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130296</xdr:rowOff>
    </xdr:from>
    <xdr:to>
      <xdr:col>24</xdr:col>
      <xdr:colOff>114300</xdr:colOff>
      <xdr:row>38</xdr:row>
      <xdr:rowOff>60446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7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108723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5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114941</xdr:rowOff>
    </xdr:from>
    <xdr:to>
      <xdr:col>20</xdr:col>
      <xdr:colOff>38100</xdr:colOff>
      <xdr:row>38</xdr:row>
      <xdr:rowOff>45092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585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36218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64859</xdr:rowOff>
    </xdr:from>
    <xdr:to>
      <xdr:col>15</xdr:col>
      <xdr:colOff>101600</xdr:colOff>
      <xdr:row>38</xdr:row>
      <xdr:rowOff>166459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7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157586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152546</xdr:rowOff>
    </xdr:from>
    <xdr:to>
      <xdr:col>10</xdr:col>
      <xdr:colOff>165100</xdr:colOff>
      <xdr:row>38</xdr:row>
      <xdr:rowOff>82696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9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73823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8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131934</xdr:rowOff>
    </xdr:from>
    <xdr:to>
      <xdr:col>6</xdr:col>
      <xdr:colOff>38100</xdr:colOff>
      <xdr:row>38</xdr:row>
      <xdr:rowOff>62084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7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53211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6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111684</xdr:rowOff>
    </xdr:from>
    <xdr:to>
      <xdr:col>24</xdr:col>
      <xdr:colOff>63500</xdr:colOff>
      <xdr:row>57</xdr:row>
      <xdr:rowOff>125108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12884"/>
          <a:ext cx="838200" cy="18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125108</xdr:rowOff>
    </xdr:from>
    <xdr:to>
      <xdr:col>19</xdr:col>
      <xdr:colOff>177800</xdr:colOff>
      <xdr:row>57</xdr:row>
      <xdr:rowOff>150813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97758"/>
          <a:ext cx="889000" cy="2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150813</xdr:rowOff>
    </xdr:from>
    <xdr:to>
      <xdr:col>15</xdr:col>
      <xdr:colOff>50800</xdr:colOff>
      <xdr:row>58</xdr:row>
      <xdr:rowOff>6007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23463"/>
          <a:ext cx="889000" cy="2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156832</xdr:rowOff>
    </xdr:from>
    <xdr:to>
      <xdr:col>10</xdr:col>
      <xdr:colOff>114300</xdr:colOff>
      <xdr:row>58</xdr:row>
      <xdr:rowOff>6007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29482"/>
          <a:ext cx="889000" cy="2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60884</xdr:rowOff>
    </xdr:from>
    <xdr:to>
      <xdr:col>24</xdr:col>
      <xdr:colOff>114300</xdr:colOff>
      <xdr:row>56</xdr:row>
      <xdr:rowOff>162484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6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39311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4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74308</xdr:rowOff>
    </xdr:from>
    <xdr:to>
      <xdr:col>20</xdr:col>
      <xdr:colOff>38100</xdr:colOff>
      <xdr:row>58</xdr:row>
      <xdr:rowOff>4458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4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167035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3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100013</xdr:rowOff>
    </xdr:from>
    <xdr:to>
      <xdr:col>15</xdr:col>
      <xdr:colOff>101600</xdr:colOff>
      <xdr:row>58</xdr:row>
      <xdr:rowOff>30163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7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21290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6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126657</xdr:rowOff>
    </xdr:from>
    <xdr:to>
      <xdr:col>10</xdr:col>
      <xdr:colOff>165100</xdr:colOff>
      <xdr:row>58</xdr:row>
      <xdr:rowOff>56807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9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47934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106032</xdr:rowOff>
    </xdr:from>
    <xdr:to>
      <xdr:col>6</xdr:col>
      <xdr:colOff>38100</xdr:colOff>
      <xdr:row>58</xdr:row>
      <xdr:rowOff>36182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7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27309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125265</xdr:rowOff>
    </xdr:from>
    <xdr:to>
      <xdr:col>24</xdr:col>
      <xdr:colOff>63500</xdr:colOff>
      <xdr:row>78</xdr:row>
      <xdr:rowOff>145121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98365"/>
          <a:ext cx="838200" cy="1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56387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42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145121</xdr:rowOff>
    </xdr:from>
    <xdr:to>
      <xdr:col>19</xdr:col>
      <xdr:colOff>177800</xdr:colOff>
      <xdr:row>78</xdr:row>
      <xdr:rowOff>164878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18221"/>
          <a:ext cx="889000" cy="1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164878</xdr:rowOff>
    </xdr:from>
    <xdr:to>
      <xdr:col>15</xdr:col>
      <xdr:colOff>50800</xdr:colOff>
      <xdr:row>79</xdr:row>
      <xdr:rowOff>26902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37978"/>
          <a:ext cx="8890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26902</xdr:rowOff>
    </xdr:from>
    <xdr:to>
      <xdr:col>10</xdr:col>
      <xdr:colOff>114300</xdr:colOff>
      <xdr:row>79</xdr:row>
      <xdr:rowOff>64621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71452"/>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74465</xdr:rowOff>
    </xdr:from>
    <xdr:to>
      <xdr:col>24</xdr:col>
      <xdr:colOff>114300</xdr:colOff>
      <xdr:row>79</xdr:row>
      <xdr:rowOff>4615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4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97342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9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94321</xdr:rowOff>
    </xdr:from>
    <xdr:to>
      <xdr:col>20</xdr:col>
      <xdr:colOff>38100</xdr:colOff>
      <xdr:row>79</xdr:row>
      <xdr:rowOff>24471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6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15598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6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114078</xdr:rowOff>
    </xdr:from>
    <xdr:to>
      <xdr:col>15</xdr:col>
      <xdr:colOff>101600</xdr:colOff>
      <xdr:row>79</xdr:row>
      <xdr:rowOff>44228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8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35355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7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147552</xdr:rowOff>
    </xdr:from>
    <xdr:to>
      <xdr:col>10</xdr:col>
      <xdr:colOff>165100</xdr:colOff>
      <xdr:row>79</xdr:row>
      <xdr:rowOff>77702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2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68829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61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13821</xdr:rowOff>
    </xdr:from>
    <xdr:to>
      <xdr:col>6</xdr:col>
      <xdr:colOff>38100</xdr:colOff>
      <xdr:row>79</xdr:row>
      <xdr:rowOff>115421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106548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65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98834</xdr:rowOff>
    </xdr:from>
    <xdr:to>
      <xdr:col>24</xdr:col>
      <xdr:colOff>62865</xdr:colOff>
      <xdr:row>97</xdr:row>
      <xdr:rowOff>141354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57884"/>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145181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141354</xdr:rowOff>
    </xdr:from>
    <xdr:to>
      <xdr:col>24</xdr:col>
      <xdr:colOff>152400</xdr:colOff>
      <xdr:row>97</xdr:row>
      <xdr:rowOff>141354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45511</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98834</xdr:rowOff>
    </xdr:from>
    <xdr:to>
      <xdr:col>24</xdr:col>
      <xdr:colOff>152400</xdr:colOff>
      <xdr:row>89</xdr:row>
      <xdr:rowOff>98834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5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155353</xdr:rowOff>
    </xdr:from>
    <xdr:to>
      <xdr:col>24</xdr:col>
      <xdr:colOff>63500</xdr:colOff>
      <xdr:row>98</xdr:row>
      <xdr:rowOff>94807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14553"/>
          <a:ext cx="838200" cy="28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32562</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48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xdr:rowOff>
    </xdr:from>
    <xdr:to>
      <xdr:col>24</xdr:col>
      <xdr:colOff>114300</xdr:colOff>
      <xdr:row>95</xdr:row>
      <xdr:rowOff>111285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94807</xdr:rowOff>
    </xdr:from>
    <xdr:to>
      <xdr:col>19</xdr:col>
      <xdr:colOff>177800</xdr:colOff>
      <xdr:row>98</xdr:row>
      <xdr:rowOff>107217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96907"/>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120969</xdr:rowOff>
    </xdr:from>
    <xdr:to>
      <xdr:col>20</xdr:col>
      <xdr:colOff>38100</xdr:colOff>
      <xdr:row>97</xdr:row>
      <xdr:rowOff>51119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67646</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107217</xdr:rowOff>
    </xdr:from>
    <xdr:to>
      <xdr:col>15</xdr:col>
      <xdr:colOff>50800</xdr:colOff>
      <xdr:row>98</xdr:row>
      <xdr:rowOff>164378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09317"/>
          <a:ext cx="889000" cy="5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322</xdr:rowOff>
    </xdr:from>
    <xdr:to>
      <xdr:col>15</xdr:col>
      <xdr:colOff>101600</xdr:colOff>
      <xdr:row>97</xdr:row>
      <xdr:rowOff>101922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118449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164378</xdr:rowOff>
    </xdr:from>
    <xdr:to>
      <xdr:col>10</xdr:col>
      <xdr:colOff>114300</xdr:colOff>
      <xdr:row>99</xdr:row>
      <xdr:rowOff>363</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66478"/>
          <a:ext cx="889000" cy="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54110</xdr:rowOff>
    </xdr:from>
    <xdr:to>
      <xdr:col>10</xdr:col>
      <xdr:colOff>165100</xdr:colOff>
      <xdr:row>97</xdr:row>
      <xdr:rowOff>155710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52129</xdr:rowOff>
    </xdr:from>
    <xdr:to>
      <xdr:col>6</xdr:col>
      <xdr:colOff>38100</xdr:colOff>
      <xdr:row>97</xdr:row>
      <xdr:rowOff>153729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170256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104553</xdr:rowOff>
    </xdr:from>
    <xdr:to>
      <xdr:col>24</xdr:col>
      <xdr:colOff>114300</xdr:colOff>
      <xdr:row>97</xdr:row>
      <xdr:rowOff>34703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6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82980</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4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44007</xdr:rowOff>
    </xdr:from>
    <xdr:to>
      <xdr:col>20</xdr:col>
      <xdr:colOff>38100</xdr:colOff>
      <xdr:row>98</xdr:row>
      <xdr:rowOff>145607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4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136734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3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56417</xdr:rowOff>
    </xdr:from>
    <xdr:to>
      <xdr:col>15</xdr:col>
      <xdr:colOff>101600</xdr:colOff>
      <xdr:row>98</xdr:row>
      <xdr:rowOff>158017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5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149144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5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113578</xdr:rowOff>
    </xdr:from>
    <xdr:to>
      <xdr:col>10</xdr:col>
      <xdr:colOff>165100</xdr:colOff>
      <xdr:row>99</xdr:row>
      <xdr:rowOff>43728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91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34855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700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121013</xdr:rowOff>
    </xdr:from>
    <xdr:to>
      <xdr:col>6</xdr:col>
      <xdr:colOff>38100</xdr:colOff>
      <xdr:row>99</xdr:row>
      <xdr:rowOff>51163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2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42290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1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9899</xdr:rowOff>
    </xdr:from>
    <xdr:to>
      <xdr:col>55</xdr:col>
      <xdr:colOff>0</xdr:colOff>
      <xdr:row>36</xdr:row>
      <xdr:rowOff>134453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153399"/>
          <a:ext cx="838200" cy="115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9899</xdr:rowOff>
    </xdr:from>
    <xdr:to>
      <xdr:col>50</xdr:col>
      <xdr:colOff>114300</xdr:colOff>
      <xdr:row>37</xdr:row>
      <xdr:rowOff>15156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153399"/>
          <a:ext cx="889000" cy="120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15156</xdr:rowOff>
    </xdr:from>
    <xdr:to>
      <xdr:col>45</xdr:col>
      <xdr:colOff>177800</xdr:colOff>
      <xdr:row>37</xdr:row>
      <xdr:rowOff>38898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358806"/>
          <a:ext cx="889000" cy="2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38898</xdr:rowOff>
    </xdr:from>
    <xdr:to>
      <xdr:col>41</xdr:col>
      <xdr:colOff>50800</xdr:colOff>
      <xdr:row>37</xdr:row>
      <xdr:rowOff>47204</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382548"/>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83653</xdr:rowOff>
    </xdr:from>
    <xdr:to>
      <xdr:col>55</xdr:col>
      <xdr:colOff>50800</xdr:colOff>
      <xdr:row>37</xdr:row>
      <xdr:rowOff>13803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25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62080</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23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130549</xdr:rowOff>
    </xdr:from>
    <xdr:to>
      <xdr:col>50</xdr:col>
      <xdr:colOff>165100</xdr:colOff>
      <xdr:row>30</xdr:row>
      <xdr:rowOff>60699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10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51826</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519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135806</xdr:rowOff>
    </xdr:from>
    <xdr:to>
      <xdr:col>46</xdr:col>
      <xdr:colOff>38100</xdr:colOff>
      <xdr:row>37</xdr:row>
      <xdr:rowOff>65956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3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57083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40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159548</xdr:rowOff>
    </xdr:from>
    <xdr:to>
      <xdr:col>41</xdr:col>
      <xdr:colOff>101600</xdr:colOff>
      <xdr:row>37</xdr:row>
      <xdr:rowOff>89698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33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80825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42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167854</xdr:rowOff>
    </xdr:from>
    <xdr:to>
      <xdr:col>36</xdr:col>
      <xdr:colOff>165100</xdr:colOff>
      <xdr:row>37</xdr:row>
      <xdr:rowOff>98004</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3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89131</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43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114086</xdr:rowOff>
    </xdr:from>
    <xdr:to>
      <xdr:col>55</xdr:col>
      <xdr:colOff>0</xdr:colOff>
      <xdr:row>57</xdr:row>
      <xdr:rowOff>120214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639300" y="9886736"/>
          <a:ext cx="838200" cy="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97768</xdr:rowOff>
    </xdr:from>
    <xdr:to>
      <xdr:col>50</xdr:col>
      <xdr:colOff>114300</xdr:colOff>
      <xdr:row>57</xdr:row>
      <xdr:rowOff>114086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9870418"/>
          <a:ext cx="889000" cy="1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62488</xdr:rowOff>
    </xdr:from>
    <xdr:to>
      <xdr:col>45</xdr:col>
      <xdr:colOff>177800</xdr:colOff>
      <xdr:row>57</xdr:row>
      <xdr:rowOff>97768</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7861300" y="9663688"/>
          <a:ext cx="889000" cy="2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146732</xdr:rowOff>
    </xdr:from>
    <xdr:to>
      <xdr:col>41</xdr:col>
      <xdr:colOff>50800</xdr:colOff>
      <xdr:row>56</xdr:row>
      <xdr:rowOff>62488</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9576482"/>
          <a:ext cx="889000" cy="8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27224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79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134600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73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69414</xdr:rowOff>
    </xdr:from>
    <xdr:to>
      <xdr:col>55</xdr:col>
      <xdr:colOff>50800</xdr:colOff>
      <xdr:row>57</xdr:row>
      <xdr:rowOff>171014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84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47841</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8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63286</xdr:rowOff>
    </xdr:from>
    <xdr:to>
      <xdr:col>50</xdr:col>
      <xdr:colOff>165100</xdr:colOff>
      <xdr:row>57</xdr:row>
      <xdr:rowOff>164886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8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156013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992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46968</xdr:rowOff>
    </xdr:from>
    <xdr:to>
      <xdr:col>46</xdr:col>
      <xdr:colOff>38100</xdr:colOff>
      <xdr:row>57</xdr:row>
      <xdr:rowOff>148568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81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139695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91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11688</xdr:rowOff>
    </xdr:from>
    <xdr:to>
      <xdr:col>41</xdr:col>
      <xdr:colOff>101600</xdr:colOff>
      <xdr:row>56</xdr:row>
      <xdr:rowOff>113288</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61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129815</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938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95932</xdr:rowOff>
    </xdr:from>
    <xdr:to>
      <xdr:col>36</xdr:col>
      <xdr:colOff>165100</xdr:colOff>
      <xdr:row>56</xdr:row>
      <xdr:rowOff>26082</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52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42609</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30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152712</xdr:rowOff>
    </xdr:from>
    <xdr:to>
      <xdr:col>55</xdr:col>
      <xdr:colOff>0</xdr:colOff>
      <xdr:row>78</xdr:row>
      <xdr:rowOff>96665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9639300" y="13354362"/>
          <a:ext cx="838200" cy="11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136404</xdr:rowOff>
    </xdr:from>
    <xdr:to>
      <xdr:col>50</xdr:col>
      <xdr:colOff>114300</xdr:colOff>
      <xdr:row>77</xdr:row>
      <xdr:rowOff>152712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8750300" y="13338054"/>
          <a:ext cx="889000" cy="1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51249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4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136404</xdr:rowOff>
    </xdr:from>
    <xdr:to>
      <xdr:col>45</xdr:col>
      <xdr:colOff>177800</xdr:colOff>
      <xdr:row>78</xdr:row>
      <xdr:rowOff>63557</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7861300" y="13338054"/>
          <a:ext cx="889000" cy="9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153760</xdr:rowOff>
    </xdr:from>
    <xdr:to>
      <xdr:col>41</xdr:col>
      <xdr:colOff>50800</xdr:colOff>
      <xdr:row>78</xdr:row>
      <xdr:rowOff>63557</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972300" y="13355410"/>
          <a:ext cx="889000" cy="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45865</xdr:rowOff>
    </xdr:from>
    <xdr:to>
      <xdr:col>55</xdr:col>
      <xdr:colOff>50800</xdr:colOff>
      <xdr:row>78</xdr:row>
      <xdr:rowOff>147465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41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132242</xdr:rowOff>
    </xdr:from>
    <xdr:ext cx="469744"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33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101912</xdr:rowOff>
    </xdr:from>
    <xdr:to>
      <xdr:col>50</xdr:col>
      <xdr:colOff>165100</xdr:colOff>
      <xdr:row>78</xdr:row>
      <xdr:rowOff>32062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3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48589</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372111" y="1307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85604</xdr:rowOff>
    </xdr:from>
    <xdr:to>
      <xdr:col>46</xdr:col>
      <xdr:colOff>38100</xdr:colOff>
      <xdr:row>78</xdr:row>
      <xdr:rowOff>15754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28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6881</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483111" y="1337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12757</xdr:rowOff>
    </xdr:from>
    <xdr:to>
      <xdr:col>41</xdr:col>
      <xdr:colOff>101600</xdr:colOff>
      <xdr:row>78</xdr:row>
      <xdr:rowOff>114357</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38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105484</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626428" y="1347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102960</xdr:rowOff>
    </xdr:from>
    <xdr:to>
      <xdr:col>36</xdr:col>
      <xdr:colOff>165100</xdr:colOff>
      <xdr:row>78</xdr:row>
      <xdr:rowOff>33110</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3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24237</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05111" y="133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146786</xdr:rowOff>
    </xdr:from>
    <xdr:to>
      <xdr:col>55</xdr:col>
      <xdr:colOff>0</xdr:colOff>
      <xdr:row>98</xdr:row>
      <xdr:rowOff>78305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9639300" y="16777436"/>
          <a:ext cx="838200" cy="10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45124</xdr:rowOff>
    </xdr:from>
    <xdr:to>
      <xdr:col>50</xdr:col>
      <xdr:colOff>114300</xdr:colOff>
      <xdr:row>98</xdr:row>
      <xdr:rowOff>78305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8750300" y="16847224"/>
          <a:ext cx="889000" cy="3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138867</xdr:rowOff>
    </xdr:from>
    <xdr:to>
      <xdr:col>45</xdr:col>
      <xdr:colOff>177800</xdr:colOff>
      <xdr:row>98</xdr:row>
      <xdr:rowOff>45124</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7861300" y="16426617"/>
          <a:ext cx="889000" cy="42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55314</xdr:rowOff>
    </xdr:from>
    <xdr:to>
      <xdr:col>41</xdr:col>
      <xdr:colOff>50800</xdr:colOff>
      <xdr:row>95</xdr:row>
      <xdr:rowOff>138867</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6972300" y="16343064"/>
          <a:ext cx="889000" cy="8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128151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65335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95986</xdr:rowOff>
    </xdr:from>
    <xdr:to>
      <xdr:col>55</xdr:col>
      <xdr:colOff>50800</xdr:colOff>
      <xdr:row>98</xdr:row>
      <xdr:rowOff>26136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72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74413</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70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27505</xdr:rowOff>
    </xdr:from>
    <xdr:to>
      <xdr:col>50</xdr:col>
      <xdr:colOff>165100</xdr:colOff>
      <xdr:row>98</xdr:row>
      <xdr:rowOff>129105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8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120232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92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165774</xdr:rowOff>
    </xdr:from>
    <xdr:to>
      <xdr:col>46</xdr:col>
      <xdr:colOff>38100</xdr:colOff>
      <xdr:row>98</xdr:row>
      <xdr:rowOff>95924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7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87051</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88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88067</xdr:rowOff>
    </xdr:from>
    <xdr:to>
      <xdr:col>41</xdr:col>
      <xdr:colOff>101600</xdr:colOff>
      <xdr:row>96</xdr:row>
      <xdr:rowOff>18217</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37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34744</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15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4514</xdr:rowOff>
    </xdr:from>
    <xdr:to>
      <xdr:col>36</xdr:col>
      <xdr:colOff>165100</xdr:colOff>
      <xdr:row>95</xdr:row>
      <xdr:rowOff>106114</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29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122641</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606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a:extLst>
            <a:ext uri="{FF2B5EF4-FFF2-40B4-BE49-F238E27FC236}">
              <a16:creationId xmlns:a16="http://schemas.microsoft.com/office/drawing/2014/main" id="{00000000-0008-0000-06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7" name="災害復旧事業費最小値テキスト">
          <a:extLst>
            <a:ext uri="{FF2B5EF4-FFF2-40B4-BE49-F238E27FC236}">
              <a16:creationId xmlns:a16="http://schemas.microsoft.com/office/drawing/2014/main" id="{00000000-0008-0000-0600-00000F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9" name="災害復旧事業費最大値テキスト">
          <a:extLst>
            <a:ext uri="{FF2B5EF4-FFF2-40B4-BE49-F238E27FC236}">
              <a16:creationId xmlns:a16="http://schemas.microsoft.com/office/drawing/2014/main" id="{00000000-0008-0000-0600-000011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2" name="災害復旧事業費平均値テキスト">
          <a:extLst>
            <a:ext uri="{FF2B5EF4-FFF2-40B4-BE49-F238E27FC236}">
              <a16:creationId xmlns:a16="http://schemas.microsoft.com/office/drawing/2014/main" id="{00000000-0008-0000-0600-000014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82354</xdr:rowOff>
    </xdr:from>
    <xdr:to>
      <xdr:col>81</xdr:col>
      <xdr:colOff>50800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4592300" y="6768904"/>
          <a:ext cx="889000" cy="1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82354</xdr:rowOff>
    </xdr:from>
    <xdr:to>
      <xdr:col>76</xdr:col>
      <xdr:colOff>114300</xdr:colOff>
      <xdr:row>39</xdr:row>
      <xdr:rowOff>94274</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flipV="1">
          <a:off x="13703300" y="6768904"/>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94274</xdr:rowOff>
    </xdr:from>
    <xdr:to>
      <xdr:col>71</xdr:col>
      <xdr:colOff>177800</xdr:colOff>
      <xdr:row>39</xdr:row>
      <xdr:rowOff>98878</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flipV="1">
          <a:off x="12814300" y="6780824"/>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3" name="フローチャート: 判断 542">
          <a:extLst>
            <a:ext uri="{FF2B5EF4-FFF2-40B4-BE49-F238E27FC236}">
              <a16:creationId xmlns:a16="http://schemas.microsoft.com/office/drawing/2014/main" id="{00000000-0008-0000-0600-00001F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51" name="災害復旧事業費該当値テキスト">
          <a:extLst>
            <a:ext uri="{FF2B5EF4-FFF2-40B4-BE49-F238E27FC236}">
              <a16:creationId xmlns:a16="http://schemas.microsoft.com/office/drawing/2014/main" id="{00000000-0008-0000-0600-000027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31554</xdr:rowOff>
    </xdr:from>
    <xdr:to>
      <xdr:col>76</xdr:col>
      <xdr:colOff>165100</xdr:colOff>
      <xdr:row>39</xdr:row>
      <xdr:rowOff>133154</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4541500" y="671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124281</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4403017" y="6810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43474</xdr:rowOff>
    </xdr:from>
    <xdr:to>
      <xdr:col>72</xdr:col>
      <xdr:colOff>38100</xdr:colOff>
      <xdr:row>39</xdr:row>
      <xdr:rowOff>145074</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3652500" y="67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136201</xdr:rowOff>
    </xdr:from>
    <xdr:ext cx="378565"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3514017" y="6822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a:extLst>
            <a:ext uri="{FF2B5EF4-FFF2-40B4-BE49-F238E27FC236}">
              <a16:creationId xmlns:a16="http://schemas.microsoft.com/office/drawing/2014/main" id="{00000000-0008-0000-06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a:extLst>
            <a:ext uri="{FF2B5EF4-FFF2-40B4-BE49-F238E27FC236}">
              <a16:creationId xmlns:a16="http://schemas.microsoft.com/office/drawing/2014/main" id="{00000000-0008-0000-0600-00004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a:extLst>
            <a:ext uri="{FF2B5EF4-FFF2-40B4-BE49-F238E27FC236}">
              <a16:creationId xmlns:a16="http://schemas.microsoft.com/office/drawing/2014/main" id="{00000000-0008-0000-0600-00004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a:extLst>
            <a:ext uri="{FF2B5EF4-FFF2-40B4-BE49-F238E27FC236}">
              <a16:creationId xmlns:a16="http://schemas.microsoft.com/office/drawing/2014/main" id="{00000000-0008-0000-0600-00004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a:extLst>
            <a:ext uri="{FF2B5EF4-FFF2-40B4-BE49-F238E27FC236}">
              <a16:creationId xmlns:a16="http://schemas.microsoft.com/office/drawing/2014/main" id="{00000000-0008-0000-0600-00005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24257</xdr:rowOff>
    </xdr:from>
    <xdr:to>
      <xdr:col>85</xdr:col>
      <xdr:colOff>127000</xdr:colOff>
      <xdr:row>77</xdr:row>
      <xdr:rowOff>34100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5481300" y="13225907"/>
          <a:ext cx="838200" cy="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18847</xdr:rowOff>
    </xdr:from>
    <xdr:to>
      <xdr:col>81</xdr:col>
      <xdr:colOff>50800</xdr:colOff>
      <xdr:row>77</xdr:row>
      <xdr:rowOff>34100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4592300" y="13220497"/>
          <a:ext cx="889000" cy="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18847</xdr:rowOff>
    </xdr:from>
    <xdr:to>
      <xdr:col>76</xdr:col>
      <xdr:colOff>114300</xdr:colOff>
      <xdr:row>77</xdr:row>
      <xdr:rowOff>62661</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3703300" y="13220497"/>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62661</xdr:rowOff>
    </xdr:from>
    <xdr:to>
      <xdr:col>71</xdr:col>
      <xdr:colOff>177800</xdr:colOff>
      <xdr:row>77</xdr:row>
      <xdr:rowOff>80302</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2814300" y="13264311"/>
          <a:ext cx="8890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144907</xdr:rowOff>
    </xdr:from>
    <xdr:to>
      <xdr:col>85</xdr:col>
      <xdr:colOff>177800</xdr:colOff>
      <xdr:row>77</xdr:row>
      <xdr:rowOff>75057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317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123334</xdr:rowOff>
    </xdr:from>
    <xdr:ext cx="534377"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315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154750</xdr:rowOff>
    </xdr:from>
    <xdr:to>
      <xdr:col>81</xdr:col>
      <xdr:colOff>101600</xdr:colOff>
      <xdr:row>77</xdr:row>
      <xdr:rowOff>84900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31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76027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14111" y="132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139497</xdr:rowOff>
    </xdr:from>
    <xdr:to>
      <xdr:col>76</xdr:col>
      <xdr:colOff>165100</xdr:colOff>
      <xdr:row>77</xdr:row>
      <xdr:rowOff>69647</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31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60774</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25111" y="132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11861</xdr:rowOff>
    </xdr:from>
    <xdr:to>
      <xdr:col>72</xdr:col>
      <xdr:colOff>38100</xdr:colOff>
      <xdr:row>77</xdr:row>
      <xdr:rowOff>113461</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321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104588</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330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29502</xdr:rowOff>
    </xdr:from>
    <xdr:to>
      <xdr:col>67</xdr:col>
      <xdr:colOff>101600</xdr:colOff>
      <xdr:row>77</xdr:row>
      <xdr:rowOff>131102</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323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122229</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332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a:extLst>
            <a:ext uri="{FF2B5EF4-FFF2-40B4-BE49-F238E27FC236}">
              <a16:creationId xmlns:a16="http://schemas.microsoft.com/office/drawing/2014/main" id="{00000000-0008-0000-06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2" name="積立金最小値テキスト">
          <a:extLst>
            <a:ext uri="{FF2B5EF4-FFF2-40B4-BE49-F238E27FC236}">
              <a16:creationId xmlns:a16="http://schemas.microsoft.com/office/drawing/2014/main" id="{00000000-0008-0000-0600-0000B4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4" name="積立金最大値テキスト">
          <a:extLst>
            <a:ext uri="{FF2B5EF4-FFF2-40B4-BE49-F238E27FC236}">
              <a16:creationId xmlns:a16="http://schemas.microsoft.com/office/drawing/2014/main" id="{00000000-0008-0000-0600-0000B6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101834</xdr:rowOff>
    </xdr:from>
    <xdr:to>
      <xdr:col>85</xdr:col>
      <xdr:colOff>127000</xdr:colOff>
      <xdr:row>98</xdr:row>
      <xdr:rowOff>100282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5481300" y="16732484"/>
          <a:ext cx="838200" cy="16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7" name="積立金平均値テキスト">
          <a:extLst>
            <a:ext uri="{FF2B5EF4-FFF2-40B4-BE49-F238E27FC236}">
              <a16:creationId xmlns:a16="http://schemas.microsoft.com/office/drawing/2014/main" id="{00000000-0008-0000-0600-0000B9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100282</xdr:rowOff>
    </xdr:from>
    <xdr:to>
      <xdr:col>81</xdr:col>
      <xdr:colOff>50800</xdr:colOff>
      <xdr:row>98</xdr:row>
      <xdr:rowOff>110847</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4592300" y="16902382"/>
          <a:ext cx="889000" cy="1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27637</xdr:rowOff>
    </xdr:from>
    <xdr:to>
      <xdr:col>76</xdr:col>
      <xdr:colOff>114300</xdr:colOff>
      <xdr:row>98</xdr:row>
      <xdr:rowOff>110847</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3703300" y="16829737"/>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122898</xdr:rowOff>
    </xdr:from>
    <xdr:to>
      <xdr:col>71</xdr:col>
      <xdr:colOff>177800</xdr:colOff>
      <xdr:row>98</xdr:row>
      <xdr:rowOff>27637</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2814300" y="16753548"/>
          <a:ext cx="889000" cy="7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136348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149917</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51034</xdr:rowOff>
    </xdr:from>
    <xdr:to>
      <xdr:col>85</xdr:col>
      <xdr:colOff>177800</xdr:colOff>
      <xdr:row>97</xdr:row>
      <xdr:rowOff>152634</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6268700" y="1668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29461</xdr:rowOff>
    </xdr:from>
    <xdr:ext cx="534377" cy="259045"/>
    <xdr:sp macro="" textlink="">
      <xdr:nvSpPr>
        <xdr:cNvPr id="716" name="積立金該当値テキスト">
          <a:extLst>
            <a:ext uri="{FF2B5EF4-FFF2-40B4-BE49-F238E27FC236}">
              <a16:creationId xmlns:a16="http://schemas.microsoft.com/office/drawing/2014/main" id="{00000000-0008-0000-0600-0000CC020000}"/>
            </a:ext>
          </a:extLst>
        </xdr:cNvPr>
        <xdr:cNvSpPr txBox="1"/>
      </xdr:nvSpPr>
      <xdr:spPr>
        <a:xfrm>
          <a:off x="16370300" y="1666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49482</xdr:rowOff>
    </xdr:from>
    <xdr:to>
      <xdr:col>81</xdr:col>
      <xdr:colOff>101600</xdr:colOff>
      <xdr:row>98</xdr:row>
      <xdr:rowOff>151082</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5430500" y="1685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142209</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5214111" y="1694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60047</xdr:rowOff>
    </xdr:from>
    <xdr:to>
      <xdr:col>76</xdr:col>
      <xdr:colOff>165100</xdr:colOff>
      <xdr:row>98</xdr:row>
      <xdr:rowOff>161647</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4541500" y="1686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152774</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4357428" y="16954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148287</xdr:rowOff>
    </xdr:from>
    <xdr:to>
      <xdr:col>72</xdr:col>
      <xdr:colOff>38100</xdr:colOff>
      <xdr:row>98</xdr:row>
      <xdr:rowOff>78437</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3652500" y="1677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94964</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3436111" y="1655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72098</xdr:rowOff>
    </xdr:from>
    <xdr:to>
      <xdr:col>67</xdr:col>
      <xdr:colOff>101600</xdr:colOff>
      <xdr:row>98</xdr:row>
      <xdr:rowOff>2248</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2763500" y="1670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18775</xdr:rowOff>
    </xdr:from>
    <xdr:ext cx="534377"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2547111" y="1647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42926</xdr:rowOff>
    </xdr:from>
    <xdr:to>
      <xdr:col>116</xdr:col>
      <xdr:colOff>63500</xdr:colOff>
      <xdr:row>38</xdr:row>
      <xdr:rowOff>76378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1323300" y="6558026"/>
          <a:ext cx="8382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42926</xdr:rowOff>
    </xdr:from>
    <xdr:to>
      <xdr:col>111</xdr:col>
      <xdr:colOff>177800</xdr:colOff>
      <xdr:row>38</xdr:row>
      <xdr:rowOff>89256</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0434300" y="6558026"/>
          <a:ext cx="889000" cy="4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161891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67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147625</xdr:rowOff>
    </xdr:from>
    <xdr:to>
      <xdr:col>107</xdr:col>
      <xdr:colOff>50800</xdr:colOff>
      <xdr:row>38</xdr:row>
      <xdr:rowOff>89256</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9545300" y="6491275"/>
          <a:ext cx="889000" cy="1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14291</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5017" y="6700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10008</xdr:rowOff>
    </xdr:from>
    <xdr:to>
      <xdr:col>102</xdr:col>
      <xdr:colOff>114300</xdr:colOff>
      <xdr:row>37</xdr:row>
      <xdr:rowOff>147625</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656300" y="6353658"/>
          <a:ext cx="889000" cy="13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15815</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70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18407</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704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25578</xdr:rowOff>
    </xdr:from>
    <xdr:to>
      <xdr:col>116</xdr:col>
      <xdr:colOff>114300</xdr:colOff>
      <xdr:row>38</xdr:row>
      <xdr:rowOff>127178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54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48455</xdr:rowOff>
    </xdr:from>
    <xdr:ext cx="469744"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39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163576</xdr:rowOff>
    </xdr:from>
    <xdr:to>
      <xdr:col>112</xdr:col>
      <xdr:colOff>38100</xdr:colOff>
      <xdr:row>38</xdr:row>
      <xdr:rowOff>93726</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5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110253</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088428" y="62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38456</xdr:rowOff>
    </xdr:from>
    <xdr:to>
      <xdr:col>107</xdr:col>
      <xdr:colOff>101600</xdr:colOff>
      <xdr:row>38</xdr:row>
      <xdr:rowOff>140056</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5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156583</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199428" y="632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96825</xdr:rowOff>
    </xdr:from>
    <xdr:to>
      <xdr:col>102</xdr:col>
      <xdr:colOff>165100</xdr:colOff>
      <xdr:row>38</xdr:row>
      <xdr:rowOff>26975</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4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43502</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310428" y="621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130658</xdr:rowOff>
    </xdr:from>
    <xdr:to>
      <xdr:col>98</xdr:col>
      <xdr:colOff>38100</xdr:colOff>
      <xdr:row>37</xdr:row>
      <xdr:rowOff>60808</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30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77335</xdr:rowOff>
    </xdr:from>
    <xdr:ext cx="469744"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421428" y="607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21361</xdr:rowOff>
    </xdr:from>
    <xdr:to>
      <xdr:col>116</xdr:col>
      <xdr:colOff>63500</xdr:colOff>
      <xdr:row>59</xdr:row>
      <xdr:rowOff>21513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21323300" y="10136911"/>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21513</xdr:rowOff>
    </xdr:from>
    <xdr:to>
      <xdr:col>111</xdr:col>
      <xdr:colOff>177800</xdr:colOff>
      <xdr:row>59</xdr:row>
      <xdr:rowOff>21590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20434300" y="10137063"/>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21590</xdr:rowOff>
    </xdr:from>
    <xdr:to>
      <xdr:col>107</xdr:col>
      <xdr:colOff>50800</xdr:colOff>
      <xdr:row>59</xdr:row>
      <xdr:rowOff>21742</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flipV="1">
          <a:off x="19545300" y="1013714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21742</xdr:rowOff>
    </xdr:from>
    <xdr:to>
      <xdr:col>102</xdr:col>
      <xdr:colOff>114300</xdr:colOff>
      <xdr:row>59</xdr:row>
      <xdr:rowOff>21742</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656300" y="10137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142011</xdr:rowOff>
    </xdr:from>
    <xdr:to>
      <xdr:col>116</xdr:col>
      <xdr:colOff>114300</xdr:colOff>
      <xdr:row>59</xdr:row>
      <xdr:rowOff>72161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1008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57192</xdr:rowOff>
    </xdr:from>
    <xdr:ext cx="378565"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10001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142163</xdr:rowOff>
    </xdr:from>
    <xdr:to>
      <xdr:col>112</xdr:col>
      <xdr:colOff>38100</xdr:colOff>
      <xdr:row>59</xdr:row>
      <xdr:rowOff>72313</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1008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63440</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134017" y="10178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142240</xdr:rowOff>
    </xdr:from>
    <xdr:to>
      <xdr:col>107</xdr:col>
      <xdr:colOff>101600</xdr:colOff>
      <xdr:row>59</xdr:row>
      <xdr:rowOff>72390</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63517</xdr:rowOff>
    </xdr:from>
    <xdr:ext cx="378565"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245017" y="1017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142392</xdr:rowOff>
    </xdr:from>
    <xdr:to>
      <xdr:col>102</xdr:col>
      <xdr:colOff>165100</xdr:colOff>
      <xdr:row>59</xdr:row>
      <xdr:rowOff>72542</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100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63669</xdr:rowOff>
    </xdr:from>
    <xdr:ext cx="378565"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356017" y="10179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142392</xdr:rowOff>
    </xdr:from>
    <xdr:to>
      <xdr:col>98</xdr:col>
      <xdr:colOff>38100</xdr:colOff>
      <xdr:row>59</xdr:row>
      <xdr:rowOff>72542</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100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63669</xdr:rowOff>
    </xdr:from>
    <xdr:ext cx="378565"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467017" y="10179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id="{00000000-0008-0000-0600-00006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6" name="繰出金最小値テキスト">
          <a:extLst>
            <a:ext uri="{FF2B5EF4-FFF2-40B4-BE49-F238E27FC236}">
              <a16:creationId xmlns:a16="http://schemas.microsoft.com/office/drawing/2014/main" id="{00000000-0008-0000-0600-000062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8" name="繰出金最大値テキスト">
          <a:extLst>
            <a:ext uri="{FF2B5EF4-FFF2-40B4-BE49-F238E27FC236}">
              <a16:creationId xmlns:a16="http://schemas.microsoft.com/office/drawing/2014/main" id="{00000000-0008-0000-0600-000064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23408</xdr:rowOff>
    </xdr:from>
    <xdr:to>
      <xdr:col>116</xdr:col>
      <xdr:colOff>63500</xdr:colOff>
      <xdr:row>78</xdr:row>
      <xdr:rowOff>52178</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21323300" y="13396508"/>
          <a:ext cx="838200" cy="2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71" name="繰出金平均値テキスト">
          <a:extLst>
            <a:ext uri="{FF2B5EF4-FFF2-40B4-BE49-F238E27FC236}">
              <a16:creationId xmlns:a16="http://schemas.microsoft.com/office/drawing/2014/main" id="{00000000-0008-0000-0600-000067030000}"/>
            </a:ext>
          </a:extLst>
        </xdr:cNvPr>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29155</xdr:rowOff>
    </xdr:from>
    <xdr:to>
      <xdr:col>111</xdr:col>
      <xdr:colOff>177800</xdr:colOff>
      <xdr:row>78</xdr:row>
      <xdr:rowOff>52178</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0434300" y="13402255"/>
          <a:ext cx="889000" cy="2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24996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29155</xdr:rowOff>
    </xdr:from>
    <xdr:to>
      <xdr:col>107</xdr:col>
      <xdr:colOff>50800</xdr:colOff>
      <xdr:row>78</xdr:row>
      <xdr:rowOff>67855</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flipV="1">
          <a:off x="19545300" y="13402255"/>
          <a:ext cx="889000" cy="3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67855</xdr:rowOff>
    </xdr:from>
    <xdr:to>
      <xdr:col>102</xdr:col>
      <xdr:colOff>114300</xdr:colOff>
      <xdr:row>78</xdr:row>
      <xdr:rowOff>118734</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flipV="1">
          <a:off x="18656300" y="13440955"/>
          <a:ext cx="889000" cy="5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144058</xdr:rowOff>
    </xdr:from>
    <xdr:to>
      <xdr:col>116</xdr:col>
      <xdr:colOff>114300</xdr:colOff>
      <xdr:row>78</xdr:row>
      <xdr:rowOff>74208</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2110700" y="1334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122485</xdr:rowOff>
    </xdr:from>
    <xdr:ext cx="534377" cy="259045"/>
    <xdr:sp macro="" textlink="">
      <xdr:nvSpPr>
        <xdr:cNvPr id="890" name="繰出金該当値テキスト">
          <a:extLst>
            <a:ext uri="{FF2B5EF4-FFF2-40B4-BE49-F238E27FC236}">
              <a16:creationId xmlns:a16="http://schemas.microsoft.com/office/drawing/2014/main" id="{00000000-0008-0000-0600-00007A030000}"/>
            </a:ext>
          </a:extLst>
        </xdr:cNvPr>
        <xdr:cNvSpPr txBox="1"/>
      </xdr:nvSpPr>
      <xdr:spPr>
        <a:xfrm>
          <a:off x="22212300" y="1332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1378</xdr:rowOff>
    </xdr:from>
    <xdr:to>
      <xdr:col>112</xdr:col>
      <xdr:colOff>38100</xdr:colOff>
      <xdr:row>78</xdr:row>
      <xdr:rowOff>102978</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1272500" y="133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94105</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056111" y="1346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149805</xdr:rowOff>
    </xdr:from>
    <xdr:to>
      <xdr:col>107</xdr:col>
      <xdr:colOff>101600</xdr:colOff>
      <xdr:row>78</xdr:row>
      <xdr:rowOff>79955</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0383500" y="1335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71082</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167111" y="1344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17055</xdr:rowOff>
    </xdr:from>
    <xdr:to>
      <xdr:col>102</xdr:col>
      <xdr:colOff>165100</xdr:colOff>
      <xdr:row>78</xdr:row>
      <xdr:rowOff>118655</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9494500" y="1339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109782</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278111" y="1348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67934</xdr:rowOff>
    </xdr:from>
    <xdr:to>
      <xdr:col>98</xdr:col>
      <xdr:colOff>38100</xdr:colOff>
      <xdr:row>78</xdr:row>
      <xdr:rowOff>169534</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8605500" y="1344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160661</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389111" y="1353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id="{00000000-0008-0000-0600-00009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id="{00000000-0008-0000-0600-00009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id="{00000000-0008-0000-0600-00009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id="{00000000-0008-0000-0600-0000A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性質別歳出において、維持補修費と投資及び出資金が類似団体平均を上回っている。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維持補修費については、令和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年度から公共施設の点検や小規模な修繕を包括管理委託としたことなどにより増加し、類似団体平均をわずかに上回った。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投資及び出資金については、近年、水道事業として、配水場の整備などの大規模な整備に出資していることから、類似団体平均を上回ったものである。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その他として、補助費等については、令和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年度に実施した特別定額給付金給付に係る補助金がなくなったことで大きく減少したが、令和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年度には住民税非課税世帯等に対する臨時特別給付金などの新たな補助金を支出したことから、令和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年度以前と比較して高い水準となっている。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お、類似団体平均は超えていないものの、物件費及び扶助費については、新型コロナウイルス感染症対策に係る経費を除いても上昇傾向であり、今後も増加していくことが見込まれるため、市税徴収強化や受益者負担の見直しを図るなど、自主財源確保に向けた取り組み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62,726
61,401
35.48
24,977,075
23,551,604
1,147,488
13,075,462
21,487,395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1625</xdr:rowOff>
    </xdr:from>
    <xdr:to>
      <xdr:col>24</xdr:col>
      <xdr:colOff>63500</xdr:colOff>
      <xdr:row>36</xdr:row>
      <xdr:rowOff>8026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73825"/>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1625</xdr:rowOff>
    </xdr:from>
    <xdr:to>
      <xdr:col>19</xdr:col>
      <xdr:colOff>177800</xdr:colOff>
      <xdr:row>36</xdr:row>
      <xdr:rowOff>14427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173825"/>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131470</xdr:rowOff>
    </xdr:from>
    <xdr:to>
      <xdr:col>15</xdr:col>
      <xdr:colOff>50800</xdr:colOff>
      <xdr:row>36</xdr:row>
      <xdr:rowOff>14427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32220"/>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131470</xdr:rowOff>
    </xdr:from>
    <xdr:to>
      <xdr:col>10</xdr:col>
      <xdr:colOff>114300</xdr:colOff>
      <xdr:row>35</xdr:row>
      <xdr:rowOff>146101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32220"/>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128676</xdr:rowOff>
    </xdr:from>
    <xdr:to>
      <xdr:col>24</xdr:col>
      <xdr:colOff>114300</xdr:colOff>
      <xdr:row>36</xdr:row>
      <xdr:rowOff>58826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107103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0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122275</xdr:rowOff>
    </xdr:from>
    <xdr:to>
      <xdr:col>20</xdr:col>
      <xdr:colOff>38100</xdr:colOff>
      <xdr:row>36</xdr:row>
      <xdr:rowOff>52425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43552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1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135077</xdr:rowOff>
    </xdr:from>
    <xdr:to>
      <xdr:col>15</xdr:col>
      <xdr:colOff>101600</xdr:colOff>
      <xdr:row>36</xdr:row>
      <xdr:rowOff>65227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56354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80670</xdr:rowOff>
    </xdr:from>
    <xdr:to>
      <xdr:col>10</xdr:col>
      <xdr:colOff>165100</xdr:colOff>
      <xdr:row>36</xdr:row>
      <xdr:rowOff>10820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1947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95301</xdr:rowOff>
    </xdr:from>
    <xdr:to>
      <xdr:col>6</xdr:col>
      <xdr:colOff>38100</xdr:colOff>
      <xdr:row>36</xdr:row>
      <xdr:rowOff>25451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9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16578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8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7738</xdr:rowOff>
    </xdr:from>
    <xdr:to>
      <xdr:col>24</xdr:col>
      <xdr:colOff>63500</xdr:colOff>
      <xdr:row>57</xdr:row>
      <xdr:rowOff>86208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37488"/>
          <a:ext cx="838200" cy="42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7738</xdr:rowOff>
    </xdr:from>
    <xdr:to>
      <xdr:col>19</xdr:col>
      <xdr:colOff>177800</xdr:colOff>
      <xdr:row>57</xdr:row>
      <xdr:rowOff>110475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37488"/>
          <a:ext cx="889000" cy="44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92357</xdr:rowOff>
    </xdr:from>
    <xdr:to>
      <xdr:col>15</xdr:col>
      <xdr:colOff>50800</xdr:colOff>
      <xdr:row>57</xdr:row>
      <xdr:rowOff>110475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865007"/>
          <a:ext cx="889000" cy="1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96362</xdr:rowOff>
    </xdr:from>
    <xdr:to>
      <xdr:col>10</xdr:col>
      <xdr:colOff>114300</xdr:colOff>
      <xdr:row>57</xdr:row>
      <xdr:rowOff>92357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697562"/>
          <a:ext cx="889000" cy="16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130544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90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35408</xdr:rowOff>
    </xdr:from>
    <xdr:to>
      <xdr:col>24</xdr:col>
      <xdr:colOff>114300</xdr:colOff>
      <xdr:row>57</xdr:row>
      <xdr:rowOff>137008</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0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121785</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2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128388</xdr:rowOff>
    </xdr:from>
    <xdr:to>
      <xdr:col>20</xdr:col>
      <xdr:colOff>38100</xdr:colOff>
      <xdr:row>55</xdr:row>
      <xdr:rowOff>58538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8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49665</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79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59675</xdr:rowOff>
    </xdr:from>
    <xdr:to>
      <xdr:col>15</xdr:col>
      <xdr:colOff>101600</xdr:colOff>
      <xdr:row>57</xdr:row>
      <xdr:rowOff>161275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3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152402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41557</xdr:rowOff>
    </xdr:from>
    <xdr:to>
      <xdr:col>10</xdr:col>
      <xdr:colOff>165100</xdr:colOff>
      <xdr:row>57</xdr:row>
      <xdr:rowOff>143157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1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159684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58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45562</xdr:rowOff>
    </xdr:from>
    <xdr:to>
      <xdr:col>6</xdr:col>
      <xdr:colOff>38100</xdr:colOff>
      <xdr:row>56</xdr:row>
      <xdr:rowOff>147162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64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163689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42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6936</xdr:rowOff>
    </xdr:from>
    <xdr:to>
      <xdr:col>24</xdr:col>
      <xdr:colOff>63500</xdr:colOff>
      <xdr:row>78</xdr:row>
      <xdr:rowOff>20036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08586"/>
          <a:ext cx="838200" cy="18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20036</xdr:rowOff>
    </xdr:from>
    <xdr:to>
      <xdr:col>19</xdr:col>
      <xdr:colOff>177800</xdr:colOff>
      <xdr:row>78</xdr:row>
      <xdr:rowOff>57420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393136"/>
          <a:ext cx="889000" cy="3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46921</xdr:rowOff>
    </xdr:from>
    <xdr:to>
      <xdr:col>20</xdr:col>
      <xdr:colOff>38100</xdr:colOff>
      <xdr:row>76</xdr:row>
      <xdr:rowOff>148521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165048</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57420</xdr:rowOff>
    </xdr:from>
    <xdr:to>
      <xdr:col>15</xdr:col>
      <xdr:colOff>50800</xdr:colOff>
      <xdr:row>78</xdr:row>
      <xdr:rowOff>113396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430520"/>
          <a:ext cx="889000" cy="5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104026</xdr:rowOff>
    </xdr:from>
    <xdr:to>
      <xdr:col>15</xdr:col>
      <xdr:colOff>101600</xdr:colOff>
      <xdr:row>77</xdr:row>
      <xdr:rowOff>34176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50702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113396</xdr:rowOff>
    </xdr:from>
    <xdr:to>
      <xdr:col>10</xdr:col>
      <xdr:colOff>114300</xdr:colOff>
      <xdr:row>78</xdr:row>
      <xdr:rowOff>142900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486496"/>
          <a:ext cx="889000" cy="2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147665</xdr:rowOff>
    </xdr:from>
    <xdr:to>
      <xdr:col>10</xdr:col>
      <xdr:colOff>165100</xdr:colOff>
      <xdr:row>77</xdr:row>
      <xdr:rowOff>77815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94342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150873</xdr:rowOff>
    </xdr:from>
    <xdr:to>
      <xdr:col>6</xdr:col>
      <xdr:colOff>38100</xdr:colOff>
      <xdr:row>77</xdr:row>
      <xdr:rowOff>81023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8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97551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5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127586</xdr:rowOff>
    </xdr:from>
    <xdr:to>
      <xdr:col>24</xdr:col>
      <xdr:colOff>114300</xdr:colOff>
      <xdr:row>77</xdr:row>
      <xdr:rowOff>57736</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5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42513</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7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140686</xdr:rowOff>
    </xdr:from>
    <xdr:to>
      <xdr:col>20</xdr:col>
      <xdr:colOff>38100</xdr:colOff>
      <xdr:row>78</xdr:row>
      <xdr:rowOff>70836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34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61963</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43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6620</xdr:rowOff>
    </xdr:from>
    <xdr:to>
      <xdr:col>15</xdr:col>
      <xdr:colOff>101600</xdr:colOff>
      <xdr:row>78</xdr:row>
      <xdr:rowOff>108220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37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99347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47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62596</xdr:rowOff>
    </xdr:from>
    <xdr:to>
      <xdr:col>10</xdr:col>
      <xdr:colOff>165100</xdr:colOff>
      <xdr:row>78</xdr:row>
      <xdr:rowOff>164196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43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155323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528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92100</xdr:rowOff>
    </xdr:from>
    <xdr:to>
      <xdr:col>6</xdr:col>
      <xdr:colOff>38100</xdr:colOff>
      <xdr:row>79</xdr:row>
      <xdr:rowOff>22250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4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13377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55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137540</xdr:rowOff>
    </xdr:from>
    <xdr:to>
      <xdr:col>24</xdr:col>
      <xdr:colOff>63500</xdr:colOff>
      <xdr:row>99</xdr:row>
      <xdr:rowOff>106007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939640"/>
          <a:ext cx="838200" cy="13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106007</xdr:rowOff>
    </xdr:from>
    <xdr:to>
      <xdr:col>19</xdr:col>
      <xdr:colOff>177800</xdr:colOff>
      <xdr:row>99</xdr:row>
      <xdr:rowOff>119838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908300" y="17079557"/>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40188</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119838</xdr:rowOff>
    </xdr:from>
    <xdr:to>
      <xdr:col>15</xdr:col>
      <xdr:colOff>50800</xdr:colOff>
      <xdr:row>99</xdr:row>
      <xdr:rowOff>123482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019300" y="17093388"/>
          <a:ext cx="889000" cy="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80915</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7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84201</xdr:rowOff>
    </xdr:from>
    <xdr:to>
      <xdr:col>10</xdr:col>
      <xdr:colOff>114300</xdr:colOff>
      <xdr:row>99</xdr:row>
      <xdr:rowOff>123482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1130300" y="17057751"/>
          <a:ext cx="8890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94936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7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86740</xdr:rowOff>
    </xdr:from>
    <xdr:to>
      <xdr:col>24</xdr:col>
      <xdr:colOff>114300</xdr:colOff>
      <xdr:row>99</xdr:row>
      <xdr:rowOff>16890</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88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65167</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55207</xdr:rowOff>
    </xdr:from>
    <xdr:to>
      <xdr:col>20</xdr:col>
      <xdr:colOff>38100</xdr:colOff>
      <xdr:row>99</xdr:row>
      <xdr:rowOff>156807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7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147934</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712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69038</xdr:rowOff>
    </xdr:from>
    <xdr:to>
      <xdr:col>15</xdr:col>
      <xdr:colOff>101600</xdr:colOff>
      <xdr:row>99</xdr:row>
      <xdr:rowOff>170638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70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161765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713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72682</xdr:rowOff>
    </xdr:from>
    <xdr:to>
      <xdr:col>10</xdr:col>
      <xdr:colOff>165100</xdr:colOff>
      <xdr:row>100</xdr:row>
      <xdr:rowOff>2832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704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165409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713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33401</xdr:rowOff>
    </xdr:from>
    <xdr:to>
      <xdr:col>6</xdr:col>
      <xdr:colOff>38100</xdr:colOff>
      <xdr:row>99</xdr:row>
      <xdr:rowOff>135001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70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126128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709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52832</xdr:rowOff>
    </xdr:from>
    <xdr:to>
      <xdr:col>55</xdr:col>
      <xdr:colOff>0</xdr:colOff>
      <xdr:row>58</xdr:row>
      <xdr:rowOff>101043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996932"/>
          <a:ext cx="838200" cy="4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52832</xdr:rowOff>
    </xdr:from>
    <xdr:to>
      <xdr:col>50</xdr:col>
      <xdr:colOff>114300</xdr:colOff>
      <xdr:row>58</xdr:row>
      <xdr:rowOff>100289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996932"/>
          <a:ext cx="889000" cy="4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100289</xdr:rowOff>
    </xdr:from>
    <xdr:to>
      <xdr:col>45</xdr:col>
      <xdr:colOff>177800</xdr:colOff>
      <xdr:row>58</xdr:row>
      <xdr:rowOff>101455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10044389"/>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97317</xdr:rowOff>
    </xdr:from>
    <xdr:to>
      <xdr:col>41</xdr:col>
      <xdr:colOff>50800</xdr:colOff>
      <xdr:row>58</xdr:row>
      <xdr:rowOff>101455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10041417"/>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50243</xdr:rowOff>
    </xdr:from>
    <xdr:to>
      <xdr:col>55</xdr:col>
      <xdr:colOff>50800</xdr:colOff>
      <xdr:row>58</xdr:row>
      <xdr:rowOff>151843</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99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136620</xdr:rowOff>
    </xdr:from>
    <xdr:ext cx="469744"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90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2032</xdr:rowOff>
    </xdr:from>
    <xdr:to>
      <xdr:col>50</xdr:col>
      <xdr:colOff>165100</xdr:colOff>
      <xdr:row>58</xdr:row>
      <xdr:rowOff>103632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94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94759</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04428" y="1003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49489</xdr:rowOff>
    </xdr:from>
    <xdr:to>
      <xdr:col>46</xdr:col>
      <xdr:colOff>38100</xdr:colOff>
      <xdr:row>58</xdr:row>
      <xdr:rowOff>151089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99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142216</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15428" y="1008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50655</xdr:rowOff>
    </xdr:from>
    <xdr:to>
      <xdr:col>41</xdr:col>
      <xdr:colOff>101600</xdr:colOff>
      <xdr:row>58</xdr:row>
      <xdr:rowOff>152255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9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143382</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1008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46517</xdr:rowOff>
    </xdr:from>
    <xdr:to>
      <xdr:col>36</xdr:col>
      <xdr:colOff>165100</xdr:colOff>
      <xdr:row>58</xdr:row>
      <xdr:rowOff>148117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99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139244</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1008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55256</xdr:rowOff>
    </xdr:from>
    <xdr:to>
      <xdr:col>55</xdr:col>
      <xdr:colOff>0</xdr:colOff>
      <xdr:row>78</xdr:row>
      <xdr:rowOff>65084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3428356"/>
          <a:ext cx="838200" cy="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55256</xdr:rowOff>
    </xdr:from>
    <xdr:to>
      <xdr:col>50</xdr:col>
      <xdr:colOff>114300</xdr:colOff>
      <xdr:row>78</xdr:row>
      <xdr:rowOff>81499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3428356"/>
          <a:ext cx="8890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81499</xdr:rowOff>
    </xdr:from>
    <xdr:to>
      <xdr:col>45</xdr:col>
      <xdr:colOff>177800</xdr:colOff>
      <xdr:row>78</xdr:row>
      <xdr:rowOff>92906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454599"/>
          <a:ext cx="8890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92906</xdr:rowOff>
    </xdr:from>
    <xdr:to>
      <xdr:col>41</xdr:col>
      <xdr:colOff>50800</xdr:colOff>
      <xdr:row>78</xdr:row>
      <xdr:rowOff>102233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6972300" y="13466006"/>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14284</xdr:rowOff>
    </xdr:from>
    <xdr:to>
      <xdr:col>55</xdr:col>
      <xdr:colOff>50800</xdr:colOff>
      <xdr:row>78</xdr:row>
      <xdr:rowOff>115884</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38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100661</xdr:rowOff>
    </xdr:from>
    <xdr:ext cx="469744"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302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4456</xdr:rowOff>
    </xdr:from>
    <xdr:to>
      <xdr:col>50</xdr:col>
      <xdr:colOff>165100</xdr:colOff>
      <xdr:row>78</xdr:row>
      <xdr:rowOff>106056</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37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97183</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04428" y="1347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30699</xdr:rowOff>
    </xdr:from>
    <xdr:to>
      <xdr:col>46</xdr:col>
      <xdr:colOff>38100</xdr:colOff>
      <xdr:row>78</xdr:row>
      <xdr:rowOff>132299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40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123426</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428" y="1349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42106</xdr:rowOff>
    </xdr:from>
    <xdr:to>
      <xdr:col>41</xdr:col>
      <xdr:colOff>101600</xdr:colOff>
      <xdr:row>78</xdr:row>
      <xdr:rowOff>143706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41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134833</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50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51433</xdr:rowOff>
    </xdr:from>
    <xdr:to>
      <xdr:col>36</xdr:col>
      <xdr:colOff>165100</xdr:colOff>
      <xdr:row>78</xdr:row>
      <xdr:rowOff>153033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42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144160</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37428" y="1351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142050</xdr:rowOff>
    </xdr:from>
    <xdr:to>
      <xdr:col>55</xdr:col>
      <xdr:colOff>0</xdr:colOff>
      <xdr:row>97</xdr:row>
      <xdr:rowOff>26493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9639300" y="16601250"/>
          <a:ext cx="838200" cy="5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26493</xdr:rowOff>
    </xdr:from>
    <xdr:to>
      <xdr:col>50</xdr:col>
      <xdr:colOff>114300</xdr:colOff>
      <xdr:row>97</xdr:row>
      <xdr:rowOff>50597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6657143"/>
          <a:ext cx="889000" cy="2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50597</xdr:rowOff>
    </xdr:from>
    <xdr:to>
      <xdr:col>45</xdr:col>
      <xdr:colOff>177800</xdr:colOff>
      <xdr:row>97</xdr:row>
      <xdr:rowOff>128067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7861300" y="16681247"/>
          <a:ext cx="889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43142</xdr:rowOff>
    </xdr:from>
    <xdr:to>
      <xdr:col>41</xdr:col>
      <xdr:colOff>50800</xdr:colOff>
      <xdr:row>97</xdr:row>
      <xdr:rowOff>128067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972300" y="16673792"/>
          <a:ext cx="889000" cy="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91250</xdr:rowOff>
    </xdr:from>
    <xdr:to>
      <xdr:col>55</xdr:col>
      <xdr:colOff>50800</xdr:colOff>
      <xdr:row>97</xdr:row>
      <xdr:rowOff>21400</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5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69677</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147143</xdr:rowOff>
    </xdr:from>
    <xdr:to>
      <xdr:col>50</xdr:col>
      <xdr:colOff>165100</xdr:colOff>
      <xdr:row>97</xdr:row>
      <xdr:rowOff>77293</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60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68420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69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171247</xdr:rowOff>
    </xdr:from>
    <xdr:to>
      <xdr:col>46</xdr:col>
      <xdr:colOff>38100</xdr:colOff>
      <xdr:row>97</xdr:row>
      <xdr:rowOff>101397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63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92524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7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77267</xdr:rowOff>
    </xdr:from>
    <xdr:to>
      <xdr:col>41</xdr:col>
      <xdr:colOff>101600</xdr:colOff>
      <xdr:row>98</xdr:row>
      <xdr:rowOff>7417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70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169994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8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163792</xdr:rowOff>
    </xdr:from>
    <xdr:to>
      <xdr:col>36</xdr:col>
      <xdr:colOff>165100</xdr:colOff>
      <xdr:row>97</xdr:row>
      <xdr:rowOff>93942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6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85069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71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1397</xdr:rowOff>
    </xdr:from>
    <xdr:to>
      <xdr:col>85</xdr:col>
      <xdr:colOff>127000</xdr:colOff>
      <xdr:row>36</xdr:row>
      <xdr:rowOff>47803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173597"/>
          <a:ext cx="8382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1397</xdr:rowOff>
    </xdr:from>
    <xdr:to>
      <xdr:col>81</xdr:col>
      <xdr:colOff>50800</xdr:colOff>
      <xdr:row>36</xdr:row>
      <xdr:rowOff>46294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173597"/>
          <a:ext cx="889000" cy="4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46294</xdr:rowOff>
    </xdr:from>
    <xdr:to>
      <xdr:col>76</xdr:col>
      <xdr:colOff>114300</xdr:colOff>
      <xdr:row>36</xdr:row>
      <xdr:rowOff>51140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218494"/>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128637</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51140</xdr:rowOff>
    </xdr:from>
    <xdr:to>
      <xdr:col>71</xdr:col>
      <xdr:colOff>177800</xdr:colOff>
      <xdr:row>36</xdr:row>
      <xdr:rowOff>79578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223340"/>
          <a:ext cx="8890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155109</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136272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168453</xdr:rowOff>
    </xdr:from>
    <xdr:to>
      <xdr:col>85</xdr:col>
      <xdr:colOff>177800</xdr:colOff>
      <xdr:row>36</xdr:row>
      <xdr:rowOff>98603</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1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19880</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02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122047</xdr:rowOff>
    </xdr:from>
    <xdr:to>
      <xdr:col>81</xdr:col>
      <xdr:colOff>101600</xdr:colOff>
      <xdr:row>36</xdr:row>
      <xdr:rowOff>52197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12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68724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89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166944</xdr:rowOff>
    </xdr:from>
    <xdr:to>
      <xdr:col>76</xdr:col>
      <xdr:colOff>165100</xdr:colOff>
      <xdr:row>36</xdr:row>
      <xdr:rowOff>97094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16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113621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4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340</xdr:rowOff>
    </xdr:from>
    <xdr:to>
      <xdr:col>72</xdr:col>
      <xdr:colOff>38100</xdr:colOff>
      <xdr:row>36</xdr:row>
      <xdr:rowOff>101940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17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118467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94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28778</xdr:rowOff>
    </xdr:from>
    <xdr:to>
      <xdr:col>67</xdr:col>
      <xdr:colOff>101600</xdr:colOff>
      <xdr:row>36</xdr:row>
      <xdr:rowOff>130378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2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146905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7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102699</xdr:rowOff>
    </xdr:from>
    <xdr:to>
      <xdr:col>85</xdr:col>
      <xdr:colOff>127000</xdr:colOff>
      <xdr:row>56</xdr:row>
      <xdr:rowOff>114717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703899"/>
          <a:ext cx="8382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114717</xdr:rowOff>
    </xdr:from>
    <xdr:to>
      <xdr:col>81</xdr:col>
      <xdr:colOff>50800</xdr:colOff>
      <xdr:row>57</xdr:row>
      <xdr:rowOff>111941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715917"/>
          <a:ext cx="889000" cy="16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160405</xdr:rowOff>
    </xdr:from>
    <xdr:to>
      <xdr:col>76</xdr:col>
      <xdr:colOff>114300</xdr:colOff>
      <xdr:row>57</xdr:row>
      <xdr:rowOff>111941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418705"/>
          <a:ext cx="889000" cy="46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160405</xdr:rowOff>
    </xdr:from>
    <xdr:to>
      <xdr:col>71</xdr:col>
      <xdr:colOff>177800</xdr:colOff>
      <xdr:row>57</xdr:row>
      <xdr:rowOff>113411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418705"/>
          <a:ext cx="889000" cy="46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99429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8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51899</xdr:rowOff>
    </xdr:from>
    <xdr:to>
      <xdr:col>85</xdr:col>
      <xdr:colOff>177800</xdr:colOff>
      <xdr:row>56</xdr:row>
      <xdr:rowOff>153499</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65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74776</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50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63917</xdr:rowOff>
    </xdr:from>
    <xdr:to>
      <xdr:col>81</xdr:col>
      <xdr:colOff>101600</xdr:colOff>
      <xdr:row>56</xdr:row>
      <xdr:rowOff>165517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66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156644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75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61141</xdr:rowOff>
    </xdr:from>
    <xdr:to>
      <xdr:col>76</xdr:col>
      <xdr:colOff>165100</xdr:colOff>
      <xdr:row>57</xdr:row>
      <xdr:rowOff>162741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3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153868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2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109605</xdr:rowOff>
    </xdr:from>
    <xdr:to>
      <xdr:col>72</xdr:col>
      <xdr:colOff>38100</xdr:colOff>
      <xdr:row>55</xdr:row>
      <xdr:rowOff>39755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36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56282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14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62611</xdr:rowOff>
    </xdr:from>
    <xdr:to>
      <xdr:col>67</xdr:col>
      <xdr:colOff>101600</xdr:colOff>
      <xdr:row>57</xdr:row>
      <xdr:rowOff>164211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3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155338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82355</xdr:rowOff>
    </xdr:from>
    <xdr:to>
      <xdr:col>81</xdr:col>
      <xdr:colOff>50800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626905"/>
          <a:ext cx="889000" cy="1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82355</xdr:rowOff>
    </xdr:from>
    <xdr:to>
      <xdr:col>76</xdr:col>
      <xdr:colOff>114300</xdr:colOff>
      <xdr:row>79</xdr:row>
      <xdr:rowOff>94273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626905"/>
          <a:ext cx="889000" cy="1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94273</xdr:rowOff>
    </xdr:from>
    <xdr:to>
      <xdr:col>71</xdr:col>
      <xdr:colOff>177800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638823"/>
          <a:ext cx="889000" cy="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31555</xdr:rowOff>
    </xdr:from>
    <xdr:to>
      <xdr:col>76</xdr:col>
      <xdr:colOff>165100</xdr:colOff>
      <xdr:row>79</xdr:row>
      <xdr:rowOff>133155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124282</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668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43473</xdr:rowOff>
    </xdr:from>
    <xdr:to>
      <xdr:col>72</xdr:col>
      <xdr:colOff>38100</xdr:colOff>
      <xdr:row>79</xdr:row>
      <xdr:rowOff>145073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8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136200</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4017" y="13680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24257</xdr:rowOff>
    </xdr:from>
    <xdr:to>
      <xdr:col>85</xdr:col>
      <xdr:colOff>127000</xdr:colOff>
      <xdr:row>97</xdr:row>
      <xdr:rowOff>34100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654907"/>
          <a:ext cx="838200" cy="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18847</xdr:rowOff>
    </xdr:from>
    <xdr:to>
      <xdr:col>81</xdr:col>
      <xdr:colOff>50800</xdr:colOff>
      <xdr:row>97</xdr:row>
      <xdr:rowOff>34100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649497"/>
          <a:ext cx="889000" cy="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18847</xdr:rowOff>
    </xdr:from>
    <xdr:to>
      <xdr:col>76</xdr:col>
      <xdr:colOff>114300</xdr:colOff>
      <xdr:row>97</xdr:row>
      <xdr:rowOff>62661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649497"/>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62661</xdr:rowOff>
    </xdr:from>
    <xdr:to>
      <xdr:col>71</xdr:col>
      <xdr:colOff>177800</xdr:colOff>
      <xdr:row>97</xdr:row>
      <xdr:rowOff>80302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693311"/>
          <a:ext cx="8890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144907</xdr:rowOff>
    </xdr:from>
    <xdr:to>
      <xdr:col>85</xdr:col>
      <xdr:colOff>177800</xdr:colOff>
      <xdr:row>97</xdr:row>
      <xdr:rowOff>75057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60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123334</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58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154750</xdr:rowOff>
    </xdr:from>
    <xdr:to>
      <xdr:col>81</xdr:col>
      <xdr:colOff>101600</xdr:colOff>
      <xdr:row>97</xdr:row>
      <xdr:rowOff>84900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6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76027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70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139497</xdr:rowOff>
    </xdr:from>
    <xdr:to>
      <xdr:col>76</xdr:col>
      <xdr:colOff>165100</xdr:colOff>
      <xdr:row>97</xdr:row>
      <xdr:rowOff>69647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60774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69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11861</xdr:rowOff>
    </xdr:from>
    <xdr:to>
      <xdr:col>72</xdr:col>
      <xdr:colOff>38100</xdr:colOff>
      <xdr:row>97</xdr:row>
      <xdr:rowOff>113461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4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104588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73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29502</xdr:rowOff>
    </xdr:from>
    <xdr:to>
      <xdr:col>67</xdr:col>
      <xdr:colOff>101600</xdr:colOff>
      <xdr:row>97</xdr:row>
      <xdr:rowOff>131102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6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122229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目的別歳出において、消防費については、数値は前年度から減少したが、常に類似団体平均を上回っている。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に係る一部事務組合は、今後、施設の老朽化に伴う施設改修や緊急車両の更新を予定していることから、負担金の増加が見込まれる。このため、市のみならず、一部事務組合においても効率的な運営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また、教育費についても類似団体平均を上回ったが、主に小中学校の学習等端末等賃借料や空調設備リース料の増加によるものである。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民生費の増加傾向が続いていることなども踏まえて、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市税徴収強化や受益者負担の見直しを図るなど、自主財源確保に向けた取り組みが必要である。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その他として、総務費が大きく減少しているが、令和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年度に実施した特別定額給付金給付に係る補助金がなくなったことが主な要因である。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億円であったものが、令和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年度決算において、約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億円となり、約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億円減少したことで、標準財政規模における財政調整基金残高の比率が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実質収支は、普通交付税の追加交付に伴い約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億円となったことから、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標準財政規模における実質収支の比率が前年度比で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実質単年度収支が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年ぶりに黒字となったが、財政調整基金に依存した財政運営となっていることから、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市税徴収強化や受益者負担の見直しを図るなど、自主財源確保に向けた取り組みが必要である。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年度及び経年において、全ての会計が黒字である。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ぞれぞれの会計の令和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年度標準財政規模比は、前年比で後期高齢者特別会計及び介護保険特別会計は微減であるもののほぼ横這いであり、その他は全て増加した。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下水道事業については、令和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年度からの公営企業化に伴い、一般会計からの繰出しを行ったことから、引き続き黒字額及び比率が大きくなった。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水道事業では令和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年度に料金の改定を実施したことから経営戦略の見直しを行い、更なる経営の健全化に努め、下水道事業については、独立採算の原則に則り、より効率的な事業運営を推進していく必要がある。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後期高齢者医療特別会計及び介護保険特別会計については、高齢化などの社会情勢の変化に伴う各種サービスに係る需要増による一般会計からの繰出金の増加が見込まれるため、給付費や医療費の抑制に繋がる効果的な事業を実施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327_&#30333;&#20117;&#24066;_2021(2&#22238;&#30446;)&#20462;&#27491;&#30906;&#35469;&#28168;.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327_&#30333;&#20117;&#24066;_2021(2&#22238;&#30446;)&#20462;&#27491;&#30906;&#35469;&#281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15.3</v>
          </cell>
          <cell r="BX51">
            <v>40.200000000000003</v>
          </cell>
          <cell r="CF51">
            <v>53</v>
          </cell>
          <cell r="CN51">
            <v>57.2</v>
          </cell>
          <cell r="CV51">
            <v>32.700000000000003</v>
          </cell>
        </row>
        <row r="53">
          <cell r="BP53">
            <v>47.7</v>
          </cell>
          <cell r="BX53">
            <v>46.7</v>
          </cell>
          <cell r="CF53">
            <v>47.4</v>
          </cell>
          <cell r="CN53">
            <v>49.1</v>
          </cell>
          <cell r="CV53">
            <v>50.7</v>
          </cell>
        </row>
        <row r="55">
          <cell r="AN55" t="str">
            <v>類似団体内平均値</v>
          </cell>
          <cell r="BP55">
            <v>31.9</v>
          </cell>
          <cell r="BX55">
            <v>24.2</v>
          </cell>
          <cell r="CF55">
            <v>22.1</v>
          </cell>
          <cell r="CN55">
            <v>20.399999999999999</v>
          </cell>
          <cell r="CV55">
            <v>11.2</v>
          </cell>
        </row>
        <row r="57">
          <cell r="BP57">
            <v>59.4</v>
          </cell>
          <cell r="BX57">
            <v>60.1</v>
          </cell>
          <cell r="CF57">
            <v>61.5</v>
          </cell>
          <cell r="CN57">
            <v>63.1</v>
          </cell>
          <cell r="CV57">
            <v>63.2</v>
          </cell>
        </row>
        <row r="72">
          <cell r="BP72" t="str">
            <v>H29</v>
          </cell>
          <cell r="BX72" t="str">
            <v>H30</v>
          </cell>
          <cell r="CF72" t="str">
            <v>R01</v>
          </cell>
          <cell r="CN72" t="str">
            <v>R02</v>
          </cell>
          <cell r="CV72" t="str">
            <v>R03</v>
          </cell>
        </row>
        <row r="73">
          <cell r="AN73" t="str">
            <v>当該団体値</v>
          </cell>
          <cell r="BP73">
            <v>15.3</v>
          </cell>
          <cell r="BX73">
            <v>40.200000000000003</v>
          </cell>
          <cell r="CF73">
            <v>53</v>
          </cell>
          <cell r="CN73">
            <v>57.2</v>
          </cell>
          <cell r="CV73">
            <v>32.700000000000003</v>
          </cell>
        </row>
        <row r="75">
          <cell r="BP75">
            <v>1.1000000000000001</v>
          </cell>
          <cell r="BX75">
            <v>1.5</v>
          </cell>
          <cell r="CF75">
            <v>2.5</v>
          </cell>
          <cell r="CN75">
            <v>3.5</v>
          </cell>
          <cell r="CV75">
            <v>4.4000000000000004</v>
          </cell>
        </row>
        <row r="77">
          <cell r="AN77" t="str">
            <v>類似団体内平均値</v>
          </cell>
          <cell r="BP77">
            <v>31.9</v>
          </cell>
          <cell r="BX77">
            <v>24.2</v>
          </cell>
          <cell r="CF77">
            <v>22.1</v>
          </cell>
          <cell r="CN77">
            <v>20.399999999999999</v>
          </cell>
          <cell r="CV77">
            <v>11.2</v>
          </cell>
        </row>
        <row r="79">
          <cell r="BP79">
            <v>6.6</v>
          </cell>
          <cell r="BX79">
            <v>6.4</v>
          </cell>
          <cell r="CF79">
            <v>6.3</v>
          </cell>
          <cell r="CN79">
            <v>6.2</v>
          </cell>
          <cell r="CV79">
            <v>5.7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575" t="s">
        <v>79</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 thickBot="1" x14ac:dyDescent="0.25">
      <c r="B2" s="173" t="s">
        <v>80</v>
      </c>
      <c r="C2" s="173"/>
      <c r="D2" s="174"/>
    </row>
    <row r="3" spans="1:119" ht="18.75" customHeight="1" thickBot="1" x14ac:dyDescent="0.25">
      <c r="A3" s="172"/>
      <c r="B3" s="576" t="s">
        <v>81</v>
      </c>
      <c r="C3" s="577"/>
      <c r="D3" s="577"/>
      <c r="E3" s="578"/>
      <c r="F3" s="578"/>
      <c r="G3" s="578"/>
      <c r="H3" s="578"/>
      <c r="I3" s="578"/>
      <c r="J3" s="578"/>
      <c r="K3" s="578"/>
      <c r="L3" s="578" t="s">
        <v>82</v>
      </c>
      <c r="M3" s="578"/>
      <c r="N3" s="578"/>
      <c r="O3" s="578"/>
      <c r="P3" s="578"/>
      <c r="Q3" s="578"/>
      <c r="R3" s="581"/>
      <c r="S3" s="581"/>
      <c r="T3" s="581"/>
      <c r="U3" s="581"/>
      <c r="V3" s="582"/>
      <c r="W3" s="472" t="s">
        <v>83</v>
      </c>
      <c r="X3" s="473"/>
      <c r="Y3" s="473"/>
      <c r="Z3" s="473"/>
      <c r="AA3" s="473"/>
      <c r="AB3" s="577"/>
      <c r="AC3" s="581" t="s">
        <v>84</v>
      </c>
      <c r="AD3" s="473"/>
      <c r="AE3" s="473"/>
      <c r="AF3" s="473"/>
      <c r="AG3" s="473"/>
      <c r="AH3" s="473"/>
      <c r="AI3" s="473"/>
      <c r="AJ3" s="473"/>
      <c r="AK3" s="473"/>
      <c r="AL3" s="543"/>
      <c r="AM3" s="472" t="s">
        <v>85</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86</v>
      </c>
      <c r="BO3" s="473"/>
      <c r="BP3" s="473"/>
      <c r="BQ3" s="473"/>
      <c r="BR3" s="473"/>
      <c r="BS3" s="473"/>
      <c r="BT3" s="473"/>
      <c r="BU3" s="543"/>
      <c r="BV3" s="472" t="s">
        <v>87</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88</v>
      </c>
      <c r="CU3" s="473"/>
      <c r="CV3" s="473"/>
      <c r="CW3" s="473"/>
      <c r="CX3" s="473"/>
      <c r="CY3" s="473"/>
      <c r="CZ3" s="473"/>
      <c r="DA3" s="543"/>
      <c r="DB3" s="472" t="s">
        <v>89</v>
      </c>
      <c r="DC3" s="473"/>
      <c r="DD3" s="473"/>
      <c r="DE3" s="473"/>
      <c r="DF3" s="473"/>
      <c r="DG3" s="473"/>
      <c r="DH3" s="473"/>
      <c r="DI3" s="543"/>
    </row>
    <row r="4" spans="1:119" ht="18.75" customHeight="1" x14ac:dyDescent="0.2">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90</v>
      </c>
      <c r="AZ4" s="430"/>
      <c r="BA4" s="430"/>
      <c r="BB4" s="430"/>
      <c r="BC4" s="430"/>
      <c r="BD4" s="430"/>
      <c r="BE4" s="430"/>
      <c r="BF4" s="430"/>
      <c r="BG4" s="430"/>
      <c r="BH4" s="430"/>
      <c r="BI4" s="430"/>
      <c r="BJ4" s="430"/>
      <c r="BK4" s="430"/>
      <c r="BL4" s="430"/>
      <c r="BM4" s="431"/>
      <c r="BN4" s="432">
        <v>24977075</v>
      </c>
      <c r="BO4" s="433"/>
      <c r="BP4" s="433"/>
      <c r="BQ4" s="433"/>
      <c r="BR4" s="433"/>
      <c r="BS4" s="433"/>
      <c r="BT4" s="433"/>
      <c r="BU4" s="434"/>
      <c r="BV4" s="432">
        <v>28164056</v>
      </c>
      <c r="BW4" s="433"/>
      <c r="BX4" s="433"/>
      <c r="BY4" s="433"/>
      <c r="BZ4" s="433"/>
      <c r="CA4" s="433"/>
      <c r="CB4" s="433"/>
      <c r="CC4" s="434"/>
      <c r="CD4" s="569" t="s">
        <v>91</v>
      </c>
      <c r="CE4" s="570"/>
      <c r="CF4" s="570"/>
      <c r="CG4" s="570"/>
      <c r="CH4" s="570"/>
      <c r="CI4" s="570"/>
      <c r="CJ4" s="570"/>
      <c r="CK4" s="570"/>
      <c r="CL4" s="570"/>
      <c r="CM4" s="570"/>
      <c r="CN4" s="570"/>
      <c r="CO4" s="570"/>
      <c r="CP4" s="570"/>
      <c r="CQ4" s="570"/>
      <c r="CR4" s="570"/>
      <c r="CS4" s="571"/>
      <c r="CT4" s="572">
        <v>8.8000000000000007</v>
      </c>
      <c r="CU4" s="573"/>
      <c r="CV4" s="573"/>
      <c r="CW4" s="573"/>
      <c r="CX4" s="573"/>
      <c r="CY4" s="573"/>
      <c r="CZ4" s="573"/>
      <c r="DA4" s="574"/>
      <c r="DB4" s="572">
        <v>6.8</v>
      </c>
      <c r="DC4" s="573"/>
      <c r="DD4" s="573"/>
      <c r="DE4" s="573"/>
      <c r="DF4" s="573"/>
      <c r="DG4" s="573"/>
      <c r="DH4" s="573"/>
      <c r="DI4" s="574"/>
    </row>
    <row r="5" spans="1:119" ht="18.75" customHeight="1" x14ac:dyDescent="0.2">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92</v>
      </c>
      <c r="AN5" s="360"/>
      <c r="AO5" s="360"/>
      <c r="AP5" s="360"/>
      <c r="AQ5" s="360"/>
      <c r="AR5" s="360"/>
      <c r="AS5" s="360"/>
      <c r="AT5" s="361"/>
      <c r="AU5" s="461" t="s">
        <v>93</v>
      </c>
      <c r="AV5" s="462"/>
      <c r="AW5" s="462"/>
      <c r="AX5" s="462"/>
      <c r="AY5" s="417" t="s">
        <v>94</v>
      </c>
      <c r="AZ5" s="418"/>
      <c r="BA5" s="418"/>
      <c r="BB5" s="418"/>
      <c r="BC5" s="418"/>
      <c r="BD5" s="418"/>
      <c r="BE5" s="418"/>
      <c r="BF5" s="418"/>
      <c r="BG5" s="418"/>
      <c r="BH5" s="418"/>
      <c r="BI5" s="418"/>
      <c r="BJ5" s="418"/>
      <c r="BK5" s="418"/>
      <c r="BL5" s="418"/>
      <c r="BM5" s="419"/>
      <c r="BN5" s="403">
        <v>23551604</v>
      </c>
      <c r="BO5" s="404"/>
      <c r="BP5" s="404"/>
      <c r="BQ5" s="404"/>
      <c r="BR5" s="404"/>
      <c r="BS5" s="404"/>
      <c r="BT5" s="404"/>
      <c r="BU5" s="405"/>
      <c r="BV5" s="403">
        <v>27162755</v>
      </c>
      <c r="BW5" s="404"/>
      <c r="BX5" s="404"/>
      <c r="BY5" s="404"/>
      <c r="BZ5" s="404"/>
      <c r="CA5" s="404"/>
      <c r="CB5" s="404"/>
      <c r="CC5" s="405"/>
      <c r="CD5" s="443" t="s">
        <v>95</v>
      </c>
      <c r="CE5" s="363"/>
      <c r="CF5" s="363"/>
      <c r="CG5" s="363"/>
      <c r="CH5" s="363"/>
      <c r="CI5" s="363"/>
      <c r="CJ5" s="363"/>
      <c r="CK5" s="363"/>
      <c r="CL5" s="363"/>
      <c r="CM5" s="363"/>
      <c r="CN5" s="363"/>
      <c r="CO5" s="363"/>
      <c r="CP5" s="363"/>
      <c r="CQ5" s="363"/>
      <c r="CR5" s="363"/>
      <c r="CS5" s="444"/>
      <c r="CT5" s="400">
        <v>84.2</v>
      </c>
      <c r="CU5" s="401"/>
      <c r="CV5" s="401"/>
      <c r="CW5" s="401"/>
      <c r="CX5" s="401"/>
      <c r="CY5" s="401"/>
      <c r="CZ5" s="401"/>
      <c r="DA5" s="402"/>
      <c r="DB5" s="400">
        <v>91</v>
      </c>
      <c r="DC5" s="401"/>
      <c r="DD5" s="401"/>
      <c r="DE5" s="401"/>
      <c r="DF5" s="401"/>
      <c r="DG5" s="401"/>
      <c r="DH5" s="401"/>
      <c r="DI5" s="402"/>
    </row>
    <row r="6" spans="1:119" ht="18.75" customHeight="1" x14ac:dyDescent="0.2">
      <c r="A6" s="172"/>
      <c r="B6" s="549" t="s">
        <v>96</v>
      </c>
      <c r="C6" s="390"/>
      <c r="D6" s="390"/>
      <c r="E6" s="550"/>
      <c r="F6" s="550"/>
      <c r="G6" s="550"/>
      <c r="H6" s="550"/>
      <c r="I6" s="550"/>
      <c r="J6" s="550"/>
      <c r="K6" s="550"/>
      <c r="L6" s="550" t="s">
        <v>97</v>
      </c>
      <c r="M6" s="550"/>
      <c r="N6" s="550"/>
      <c r="O6" s="550"/>
      <c r="P6" s="550"/>
      <c r="Q6" s="550"/>
      <c r="R6" s="388"/>
      <c r="S6" s="388"/>
      <c r="T6" s="388"/>
      <c r="U6" s="388"/>
      <c r="V6" s="556"/>
      <c r="W6" s="493" t="s">
        <v>98</v>
      </c>
      <c r="X6" s="389"/>
      <c r="Y6" s="389"/>
      <c r="Z6" s="389"/>
      <c r="AA6" s="389"/>
      <c r="AB6" s="390"/>
      <c r="AC6" s="561" t="s">
        <v>99</v>
      </c>
      <c r="AD6" s="562"/>
      <c r="AE6" s="562"/>
      <c r="AF6" s="562"/>
      <c r="AG6" s="562"/>
      <c r="AH6" s="562"/>
      <c r="AI6" s="562"/>
      <c r="AJ6" s="562"/>
      <c r="AK6" s="562"/>
      <c r="AL6" s="563"/>
      <c r="AM6" s="460" t="s">
        <v>100</v>
      </c>
      <c r="AN6" s="360"/>
      <c r="AO6" s="360"/>
      <c r="AP6" s="360"/>
      <c r="AQ6" s="360"/>
      <c r="AR6" s="360"/>
      <c r="AS6" s="360"/>
      <c r="AT6" s="361"/>
      <c r="AU6" s="461" t="s">
        <v>101</v>
      </c>
      <c r="AV6" s="462"/>
      <c r="AW6" s="462"/>
      <c r="AX6" s="462"/>
      <c r="AY6" s="417" t="s">
        <v>102</v>
      </c>
      <c r="AZ6" s="418"/>
      <c r="BA6" s="418"/>
      <c r="BB6" s="418"/>
      <c r="BC6" s="418"/>
      <c r="BD6" s="418"/>
      <c r="BE6" s="418"/>
      <c r="BF6" s="418"/>
      <c r="BG6" s="418"/>
      <c r="BH6" s="418"/>
      <c r="BI6" s="418"/>
      <c r="BJ6" s="418"/>
      <c r="BK6" s="418"/>
      <c r="BL6" s="418"/>
      <c r="BM6" s="419"/>
      <c r="BN6" s="403">
        <v>1425471</v>
      </c>
      <c r="BO6" s="404"/>
      <c r="BP6" s="404"/>
      <c r="BQ6" s="404"/>
      <c r="BR6" s="404"/>
      <c r="BS6" s="404"/>
      <c r="BT6" s="404"/>
      <c r="BU6" s="405"/>
      <c r="BV6" s="403">
        <v>1001301</v>
      </c>
      <c r="BW6" s="404"/>
      <c r="BX6" s="404"/>
      <c r="BY6" s="404"/>
      <c r="BZ6" s="404"/>
      <c r="CA6" s="404"/>
      <c r="CB6" s="404"/>
      <c r="CC6" s="405"/>
      <c r="CD6" s="443" t="s">
        <v>103</v>
      </c>
      <c r="CE6" s="363"/>
      <c r="CF6" s="363"/>
      <c r="CG6" s="363"/>
      <c r="CH6" s="363"/>
      <c r="CI6" s="363"/>
      <c r="CJ6" s="363"/>
      <c r="CK6" s="363"/>
      <c r="CL6" s="363"/>
      <c r="CM6" s="363"/>
      <c r="CN6" s="363"/>
      <c r="CO6" s="363"/>
      <c r="CP6" s="363"/>
      <c r="CQ6" s="363"/>
      <c r="CR6" s="363"/>
      <c r="CS6" s="444"/>
      <c r="CT6" s="546">
        <v>91.6</v>
      </c>
      <c r="CU6" s="547"/>
      <c r="CV6" s="547"/>
      <c r="CW6" s="547"/>
      <c r="CX6" s="547"/>
      <c r="CY6" s="547"/>
      <c r="CZ6" s="547"/>
      <c r="DA6" s="548"/>
      <c r="DB6" s="546">
        <v>96.3</v>
      </c>
      <c r="DC6" s="547"/>
      <c r="DD6" s="547"/>
      <c r="DE6" s="547"/>
      <c r="DF6" s="547"/>
      <c r="DG6" s="547"/>
      <c r="DH6" s="547"/>
      <c r="DI6" s="548"/>
    </row>
    <row r="7" spans="1:119" ht="18.75" customHeight="1" x14ac:dyDescent="0.2">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104</v>
      </c>
      <c r="AN7" s="360"/>
      <c r="AO7" s="360"/>
      <c r="AP7" s="360"/>
      <c r="AQ7" s="360"/>
      <c r="AR7" s="360"/>
      <c r="AS7" s="360"/>
      <c r="AT7" s="361"/>
      <c r="AU7" s="461" t="s">
        <v>105</v>
      </c>
      <c r="AV7" s="462"/>
      <c r="AW7" s="462"/>
      <c r="AX7" s="462"/>
      <c r="AY7" s="417" t="s">
        <v>106</v>
      </c>
      <c r="AZ7" s="418"/>
      <c r="BA7" s="418"/>
      <c r="BB7" s="418"/>
      <c r="BC7" s="418"/>
      <c r="BD7" s="418"/>
      <c r="BE7" s="418"/>
      <c r="BF7" s="418"/>
      <c r="BG7" s="418"/>
      <c r="BH7" s="418"/>
      <c r="BI7" s="418"/>
      <c r="BJ7" s="418"/>
      <c r="BK7" s="418"/>
      <c r="BL7" s="418"/>
      <c r="BM7" s="419"/>
      <c r="BN7" s="403">
        <v>277983</v>
      </c>
      <c r="BO7" s="404"/>
      <c r="BP7" s="404"/>
      <c r="BQ7" s="404"/>
      <c r="BR7" s="404"/>
      <c r="BS7" s="404"/>
      <c r="BT7" s="404"/>
      <c r="BU7" s="405"/>
      <c r="BV7" s="403">
        <v>172889</v>
      </c>
      <c r="BW7" s="404"/>
      <c r="BX7" s="404"/>
      <c r="BY7" s="404"/>
      <c r="BZ7" s="404"/>
      <c r="CA7" s="404"/>
      <c r="CB7" s="404"/>
      <c r="CC7" s="405"/>
      <c r="CD7" s="443" t="s">
        <v>107</v>
      </c>
      <c r="CE7" s="363"/>
      <c r="CF7" s="363"/>
      <c r="CG7" s="363"/>
      <c r="CH7" s="363"/>
      <c r="CI7" s="363"/>
      <c r="CJ7" s="363"/>
      <c r="CK7" s="363"/>
      <c r="CL7" s="363"/>
      <c r="CM7" s="363"/>
      <c r="CN7" s="363"/>
      <c r="CO7" s="363"/>
      <c r="CP7" s="363"/>
      <c r="CQ7" s="363"/>
      <c r="CR7" s="363"/>
      <c r="CS7" s="444"/>
      <c r="CT7" s="403">
        <v>13075462</v>
      </c>
      <c r="CU7" s="404"/>
      <c r="CV7" s="404"/>
      <c r="CW7" s="404"/>
      <c r="CX7" s="404"/>
      <c r="CY7" s="404"/>
      <c r="CZ7" s="404"/>
      <c r="DA7" s="405"/>
      <c r="DB7" s="403">
        <v>12188587</v>
      </c>
      <c r="DC7" s="404"/>
      <c r="DD7" s="404"/>
      <c r="DE7" s="404"/>
      <c r="DF7" s="404"/>
      <c r="DG7" s="404"/>
      <c r="DH7" s="404"/>
      <c r="DI7" s="405"/>
    </row>
    <row r="8" spans="1:119" ht="18.75" customHeight="1" thickBot="1" x14ac:dyDescent="0.25">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108</v>
      </c>
      <c r="AN8" s="360"/>
      <c r="AO8" s="360"/>
      <c r="AP8" s="360"/>
      <c r="AQ8" s="360"/>
      <c r="AR8" s="360"/>
      <c r="AS8" s="360"/>
      <c r="AT8" s="361"/>
      <c r="AU8" s="461" t="s">
        <v>101</v>
      </c>
      <c r="AV8" s="462"/>
      <c r="AW8" s="462"/>
      <c r="AX8" s="462"/>
      <c r="AY8" s="417" t="s">
        <v>109</v>
      </c>
      <c r="AZ8" s="418"/>
      <c r="BA8" s="418"/>
      <c r="BB8" s="418"/>
      <c r="BC8" s="418"/>
      <c r="BD8" s="418"/>
      <c r="BE8" s="418"/>
      <c r="BF8" s="418"/>
      <c r="BG8" s="418"/>
      <c r="BH8" s="418"/>
      <c r="BI8" s="418"/>
      <c r="BJ8" s="418"/>
      <c r="BK8" s="418"/>
      <c r="BL8" s="418"/>
      <c r="BM8" s="419"/>
      <c r="BN8" s="403">
        <v>1147488</v>
      </c>
      <c r="BO8" s="404"/>
      <c r="BP8" s="404"/>
      <c r="BQ8" s="404"/>
      <c r="BR8" s="404"/>
      <c r="BS8" s="404"/>
      <c r="BT8" s="404"/>
      <c r="BU8" s="405"/>
      <c r="BV8" s="403">
        <v>828412</v>
      </c>
      <c r="BW8" s="404"/>
      <c r="BX8" s="404"/>
      <c r="BY8" s="404"/>
      <c r="BZ8" s="404"/>
      <c r="CA8" s="404"/>
      <c r="CB8" s="404"/>
      <c r="CC8" s="405"/>
      <c r="CD8" s="443" t="s">
        <v>110</v>
      </c>
      <c r="CE8" s="363"/>
      <c r="CF8" s="363"/>
      <c r="CG8" s="363"/>
      <c r="CH8" s="363"/>
      <c r="CI8" s="363"/>
      <c r="CJ8" s="363"/>
      <c r="CK8" s="363"/>
      <c r="CL8" s="363"/>
      <c r="CM8" s="363"/>
      <c r="CN8" s="363"/>
      <c r="CO8" s="363"/>
      <c r="CP8" s="363"/>
      <c r="CQ8" s="363"/>
      <c r="CR8" s="363"/>
      <c r="CS8" s="444"/>
      <c r="CT8" s="506">
        <v>0.87</v>
      </c>
      <c r="CU8" s="507"/>
      <c r="CV8" s="507"/>
      <c r="CW8" s="507"/>
      <c r="CX8" s="507"/>
      <c r="CY8" s="507"/>
      <c r="CZ8" s="507"/>
      <c r="DA8" s="508"/>
      <c r="DB8" s="506">
        <v>0.89</v>
      </c>
      <c r="DC8" s="507"/>
      <c r="DD8" s="507"/>
      <c r="DE8" s="507"/>
      <c r="DF8" s="507"/>
      <c r="DG8" s="507"/>
      <c r="DH8" s="507"/>
      <c r="DI8" s="508"/>
    </row>
    <row r="9" spans="1:119" ht="18.75" customHeight="1" thickBot="1" x14ac:dyDescent="0.25">
      <c r="A9" s="172"/>
      <c r="B9" s="535" t="s">
        <v>111</v>
      </c>
      <c r="C9" s="536"/>
      <c r="D9" s="536"/>
      <c r="E9" s="536"/>
      <c r="F9" s="536"/>
      <c r="G9" s="536"/>
      <c r="H9" s="536"/>
      <c r="I9" s="536"/>
      <c r="J9" s="536"/>
      <c r="K9" s="454"/>
      <c r="L9" s="537" t="s">
        <v>112</v>
      </c>
      <c r="M9" s="538"/>
      <c r="N9" s="538"/>
      <c r="O9" s="538"/>
      <c r="P9" s="538"/>
      <c r="Q9" s="539"/>
      <c r="R9" s="540">
        <v>62441</v>
      </c>
      <c r="S9" s="541"/>
      <c r="T9" s="541"/>
      <c r="U9" s="541"/>
      <c r="V9" s="542"/>
      <c r="W9" s="472" t="s">
        <v>113</v>
      </c>
      <c r="X9" s="473"/>
      <c r="Y9" s="473"/>
      <c r="Z9" s="473"/>
      <c r="AA9" s="473"/>
      <c r="AB9" s="473"/>
      <c r="AC9" s="473"/>
      <c r="AD9" s="473"/>
      <c r="AE9" s="473"/>
      <c r="AF9" s="473"/>
      <c r="AG9" s="473"/>
      <c r="AH9" s="473"/>
      <c r="AI9" s="473"/>
      <c r="AJ9" s="473"/>
      <c r="AK9" s="473"/>
      <c r="AL9" s="543"/>
      <c r="AM9" s="460" t="s">
        <v>114</v>
      </c>
      <c r="AN9" s="360"/>
      <c r="AO9" s="360"/>
      <c r="AP9" s="360"/>
      <c r="AQ9" s="360"/>
      <c r="AR9" s="360"/>
      <c r="AS9" s="360"/>
      <c r="AT9" s="361"/>
      <c r="AU9" s="461" t="s">
        <v>101</v>
      </c>
      <c r="AV9" s="462"/>
      <c r="AW9" s="462"/>
      <c r="AX9" s="462"/>
      <c r="AY9" s="417" t="s">
        <v>115</v>
      </c>
      <c r="AZ9" s="418"/>
      <c r="BA9" s="418"/>
      <c r="BB9" s="418"/>
      <c r="BC9" s="418"/>
      <c r="BD9" s="418"/>
      <c r="BE9" s="418"/>
      <c r="BF9" s="418"/>
      <c r="BG9" s="418"/>
      <c r="BH9" s="418"/>
      <c r="BI9" s="418"/>
      <c r="BJ9" s="418"/>
      <c r="BK9" s="418"/>
      <c r="BL9" s="418"/>
      <c r="BM9" s="419"/>
      <c r="BN9" s="403">
        <v>319076</v>
      </c>
      <c r="BO9" s="404"/>
      <c r="BP9" s="404"/>
      <c r="BQ9" s="404"/>
      <c r="BR9" s="404"/>
      <c r="BS9" s="404"/>
      <c r="BT9" s="404"/>
      <c r="BU9" s="405"/>
      <c r="BV9" s="403">
        <v>26786</v>
      </c>
      <c r="BW9" s="404"/>
      <c r="BX9" s="404"/>
      <c r="BY9" s="404"/>
      <c r="BZ9" s="404"/>
      <c r="CA9" s="404"/>
      <c r="CB9" s="404"/>
      <c r="CC9" s="405"/>
      <c r="CD9" s="443" t="s">
        <v>116</v>
      </c>
      <c r="CE9" s="363"/>
      <c r="CF9" s="363"/>
      <c r="CG9" s="363"/>
      <c r="CH9" s="363"/>
      <c r="CI9" s="363"/>
      <c r="CJ9" s="363"/>
      <c r="CK9" s="363"/>
      <c r="CL9" s="363"/>
      <c r="CM9" s="363"/>
      <c r="CN9" s="363"/>
      <c r="CO9" s="363"/>
      <c r="CP9" s="363"/>
      <c r="CQ9" s="363"/>
      <c r="CR9" s="363"/>
      <c r="CS9" s="444"/>
      <c r="CT9" s="400">
        <v>10.7</v>
      </c>
      <c r="CU9" s="401"/>
      <c r="CV9" s="401"/>
      <c r="CW9" s="401"/>
      <c r="CX9" s="401"/>
      <c r="CY9" s="401"/>
      <c r="CZ9" s="401"/>
      <c r="DA9" s="402"/>
      <c r="DB9" s="400">
        <v>11.7</v>
      </c>
      <c r="DC9" s="401"/>
      <c r="DD9" s="401"/>
      <c r="DE9" s="401"/>
      <c r="DF9" s="401"/>
      <c r="DG9" s="401"/>
      <c r="DH9" s="401"/>
      <c r="DI9" s="402"/>
    </row>
    <row r="10" spans="1:119" ht="18.75" customHeight="1" thickBot="1" x14ac:dyDescent="0.25">
      <c r="A10" s="172"/>
      <c r="B10" s="535"/>
      <c r="C10" s="536"/>
      <c r="D10" s="536"/>
      <c r="E10" s="536"/>
      <c r="F10" s="536"/>
      <c r="G10" s="536"/>
      <c r="H10" s="536"/>
      <c r="I10" s="536"/>
      <c r="J10" s="536"/>
      <c r="K10" s="454"/>
      <c r="L10" s="359" t="s">
        <v>117</v>
      </c>
      <c r="M10" s="360"/>
      <c r="N10" s="360"/>
      <c r="O10" s="360"/>
      <c r="P10" s="360"/>
      <c r="Q10" s="361"/>
      <c r="R10" s="356">
        <v>61674</v>
      </c>
      <c r="S10" s="357"/>
      <c r="T10" s="357"/>
      <c r="U10" s="357"/>
      <c r="V10" s="416"/>
      <c r="W10" s="544"/>
      <c r="X10" s="354"/>
      <c r="Y10" s="354"/>
      <c r="Z10" s="354"/>
      <c r="AA10" s="354"/>
      <c r="AB10" s="354"/>
      <c r="AC10" s="354"/>
      <c r="AD10" s="354"/>
      <c r="AE10" s="354"/>
      <c r="AF10" s="354"/>
      <c r="AG10" s="354"/>
      <c r="AH10" s="354"/>
      <c r="AI10" s="354"/>
      <c r="AJ10" s="354"/>
      <c r="AK10" s="354"/>
      <c r="AL10" s="545"/>
      <c r="AM10" s="460" t="s">
        <v>118</v>
      </c>
      <c r="AN10" s="360"/>
      <c r="AO10" s="360"/>
      <c r="AP10" s="360"/>
      <c r="AQ10" s="360"/>
      <c r="AR10" s="360"/>
      <c r="AS10" s="360"/>
      <c r="AT10" s="361"/>
      <c r="AU10" s="461" t="s">
        <v>101</v>
      </c>
      <c r="AV10" s="462"/>
      <c r="AW10" s="462"/>
      <c r="AX10" s="462"/>
      <c r="AY10" s="417" t="s">
        <v>119</v>
      </c>
      <c r="AZ10" s="418"/>
      <c r="BA10" s="418"/>
      <c r="BB10" s="418"/>
      <c r="BC10" s="418"/>
      <c r="BD10" s="418"/>
      <c r="BE10" s="418"/>
      <c r="BF10" s="418"/>
      <c r="BG10" s="418"/>
      <c r="BH10" s="418"/>
      <c r="BI10" s="418"/>
      <c r="BJ10" s="418"/>
      <c r="BK10" s="418"/>
      <c r="BL10" s="418"/>
      <c r="BM10" s="419"/>
      <c r="BN10" s="403">
        <v>839940</v>
      </c>
      <c r="BO10" s="404"/>
      <c r="BP10" s="404"/>
      <c r="BQ10" s="404"/>
      <c r="BR10" s="404"/>
      <c r="BS10" s="404"/>
      <c r="BT10" s="404"/>
      <c r="BU10" s="405"/>
      <c r="BV10" s="403">
        <v>510675</v>
      </c>
      <c r="BW10" s="404"/>
      <c r="BX10" s="404"/>
      <c r="BY10" s="404"/>
      <c r="BZ10" s="404"/>
      <c r="CA10" s="404"/>
      <c r="CB10" s="404"/>
      <c r="CC10" s="405"/>
      <c r="CD10" s="175" t="s">
        <v>120</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535"/>
      <c r="C11" s="536"/>
      <c r="D11" s="536"/>
      <c r="E11" s="536"/>
      <c r="F11" s="536"/>
      <c r="G11" s="536"/>
      <c r="H11" s="536"/>
      <c r="I11" s="536"/>
      <c r="J11" s="536"/>
      <c r="K11" s="454"/>
      <c r="L11" s="364" t="s">
        <v>121</v>
      </c>
      <c r="M11" s="365"/>
      <c r="N11" s="365"/>
      <c r="O11" s="365"/>
      <c r="P11" s="365"/>
      <c r="Q11" s="366"/>
      <c r="R11" s="532" t="s">
        <v>122</v>
      </c>
      <c r="S11" s="533"/>
      <c r="T11" s="533"/>
      <c r="U11" s="533"/>
      <c r="V11" s="534"/>
      <c r="W11" s="544"/>
      <c r="X11" s="354"/>
      <c r="Y11" s="354"/>
      <c r="Z11" s="354"/>
      <c r="AA11" s="354"/>
      <c r="AB11" s="354"/>
      <c r="AC11" s="354"/>
      <c r="AD11" s="354"/>
      <c r="AE11" s="354"/>
      <c r="AF11" s="354"/>
      <c r="AG11" s="354"/>
      <c r="AH11" s="354"/>
      <c r="AI11" s="354"/>
      <c r="AJ11" s="354"/>
      <c r="AK11" s="354"/>
      <c r="AL11" s="545"/>
      <c r="AM11" s="460" t="s">
        <v>123</v>
      </c>
      <c r="AN11" s="360"/>
      <c r="AO11" s="360"/>
      <c r="AP11" s="360"/>
      <c r="AQ11" s="360"/>
      <c r="AR11" s="360"/>
      <c r="AS11" s="360"/>
      <c r="AT11" s="361"/>
      <c r="AU11" s="461" t="s">
        <v>101</v>
      </c>
      <c r="AV11" s="462"/>
      <c r="AW11" s="462"/>
      <c r="AX11" s="462"/>
      <c r="AY11" s="417" t="s">
        <v>124</v>
      </c>
      <c r="AZ11" s="418"/>
      <c r="BA11" s="418"/>
      <c r="BB11" s="418"/>
      <c r="BC11" s="418"/>
      <c r="BD11" s="418"/>
      <c r="BE11" s="418"/>
      <c r="BF11" s="418"/>
      <c r="BG11" s="418"/>
      <c r="BH11" s="418"/>
      <c r="BI11" s="418"/>
      <c r="BJ11" s="418"/>
      <c r="BK11" s="418"/>
      <c r="BL11" s="418"/>
      <c r="BM11" s="419"/>
      <c r="BN11" s="403">
        <v>0</v>
      </c>
      <c r="BO11" s="404"/>
      <c r="BP11" s="404"/>
      <c r="BQ11" s="404"/>
      <c r="BR11" s="404"/>
      <c r="BS11" s="404"/>
      <c r="BT11" s="404"/>
      <c r="BU11" s="405"/>
      <c r="BV11" s="403">
        <v>0</v>
      </c>
      <c r="BW11" s="404"/>
      <c r="BX11" s="404"/>
      <c r="BY11" s="404"/>
      <c r="BZ11" s="404"/>
      <c r="CA11" s="404"/>
      <c r="CB11" s="404"/>
      <c r="CC11" s="405"/>
      <c r="CD11" s="443" t="s">
        <v>125</v>
      </c>
      <c r="CE11" s="363"/>
      <c r="CF11" s="363"/>
      <c r="CG11" s="363"/>
      <c r="CH11" s="363"/>
      <c r="CI11" s="363"/>
      <c r="CJ11" s="363"/>
      <c r="CK11" s="363"/>
      <c r="CL11" s="363"/>
      <c r="CM11" s="363"/>
      <c r="CN11" s="363"/>
      <c r="CO11" s="363"/>
      <c r="CP11" s="363"/>
      <c r="CQ11" s="363"/>
      <c r="CR11" s="363"/>
      <c r="CS11" s="444"/>
      <c r="CT11" s="506" t="s">
        <v>126</v>
      </c>
      <c r="CU11" s="507"/>
      <c r="CV11" s="507"/>
      <c r="CW11" s="507"/>
      <c r="CX11" s="507"/>
      <c r="CY11" s="507"/>
      <c r="CZ11" s="507"/>
      <c r="DA11" s="508"/>
      <c r="DB11" s="506" t="s">
        <v>126</v>
      </c>
      <c r="DC11" s="507"/>
      <c r="DD11" s="507"/>
      <c r="DE11" s="507"/>
      <c r="DF11" s="507"/>
      <c r="DG11" s="507"/>
      <c r="DH11" s="507"/>
      <c r="DI11" s="508"/>
    </row>
    <row r="12" spans="1:119" ht="18.75" customHeight="1" x14ac:dyDescent="0.2">
      <c r="A12" s="172"/>
      <c r="B12" s="509" t="s">
        <v>127</v>
      </c>
      <c r="C12" s="510"/>
      <c r="D12" s="510"/>
      <c r="E12" s="510"/>
      <c r="F12" s="510"/>
      <c r="G12" s="510"/>
      <c r="H12" s="510"/>
      <c r="I12" s="510"/>
      <c r="J12" s="510"/>
      <c r="K12" s="511"/>
      <c r="L12" s="518" t="s">
        <v>128</v>
      </c>
      <c r="M12" s="519"/>
      <c r="N12" s="519"/>
      <c r="O12" s="519"/>
      <c r="P12" s="519"/>
      <c r="Q12" s="520"/>
      <c r="R12" s="521">
        <v>62726</v>
      </c>
      <c r="S12" s="522"/>
      <c r="T12" s="522"/>
      <c r="U12" s="522"/>
      <c r="V12" s="523"/>
      <c r="W12" s="524" t="s">
        <v>1</v>
      </c>
      <c r="X12" s="462"/>
      <c r="Y12" s="462"/>
      <c r="Z12" s="462"/>
      <c r="AA12" s="462"/>
      <c r="AB12" s="525"/>
      <c r="AC12" s="526" t="s">
        <v>129</v>
      </c>
      <c r="AD12" s="527"/>
      <c r="AE12" s="527"/>
      <c r="AF12" s="527"/>
      <c r="AG12" s="528"/>
      <c r="AH12" s="526" t="s">
        <v>130</v>
      </c>
      <c r="AI12" s="527"/>
      <c r="AJ12" s="527"/>
      <c r="AK12" s="527"/>
      <c r="AL12" s="529"/>
      <c r="AM12" s="460" t="s">
        <v>131</v>
      </c>
      <c r="AN12" s="360"/>
      <c r="AO12" s="360"/>
      <c r="AP12" s="360"/>
      <c r="AQ12" s="360"/>
      <c r="AR12" s="360"/>
      <c r="AS12" s="360"/>
      <c r="AT12" s="361"/>
      <c r="AU12" s="461" t="s">
        <v>93</v>
      </c>
      <c r="AV12" s="462"/>
      <c r="AW12" s="462"/>
      <c r="AX12" s="462"/>
      <c r="AY12" s="417" t="s">
        <v>132</v>
      </c>
      <c r="AZ12" s="418"/>
      <c r="BA12" s="418"/>
      <c r="BB12" s="418"/>
      <c r="BC12" s="418"/>
      <c r="BD12" s="418"/>
      <c r="BE12" s="418"/>
      <c r="BF12" s="418"/>
      <c r="BG12" s="418"/>
      <c r="BH12" s="418"/>
      <c r="BI12" s="418"/>
      <c r="BJ12" s="418"/>
      <c r="BK12" s="418"/>
      <c r="BL12" s="418"/>
      <c r="BM12" s="419"/>
      <c r="BN12" s="403">
        <v>895794</v>
      </c>
      <c r="BO12" s="404"/>
      <c r="BP12" s="404"/>
      <c r="BQ12" s="404"/>
      <c r="BR12" s="404"/>
      <c r="BS12" s="404"/>
      <c r="BT12" s="404"/>
      <c r="BU12" s="405"/>
      <c r="BV12" s="403">
        <v>732196</v>
      </c>
      <c r="BW12" s="404"/>
      <c r="BX12" s="404"/>
      <c r="BY12" s="404"/>
      <c r="BZ12" s="404"/>
      <c r="CA12" s="404"/>
      <c r="CB12" s="404"/>
      <c r="CC12" s="405"/>
      <c r="CD12" s="443" t="s">
        <v>133</v>
      </c>
      <c r="CE12" s="363"/>
      <c r="CF12" s="363"/>
      <c r="CG12" s="363"/>
      <c r="CH12" s="363"/>
      <c r="CI12" s="363"/>
      <c r="CJ12" s="363"/>
      <c r="CK12" s="363"/>
      <c r="CL12" s="363"/>
      <c r="CM12" s="363"/>
      <c r="CN12" s="363"/>
      <c r="CO12" s="363"/>
      <c r="CP12" s="363"/>
      <c r="CQ12" s="363"/>
      <c r="CR12" s="363"/>
      <c r="CS12" s="444"/>
      <c r="CT12" s="506" t="s">
        <v>126</v>
      </c>
      <c r="CU12" s="507"/>
      <c r="CV12" s="507"/>
      <c r="CW12" s="507"/>
      <c r="CX12" s="507"/>
      <c r="CY12" s="507"/>
      <c r="CZ12" s="507"/>
      <c r="DA12" s="508"/>
      <c r="DB12" s="506" t="s">
        <v>126</v>
      </c>
      <c r="DC12" s="507"/>
      <c r="DD12" s="507"/>
      <c r="DE12" s="507"/>
      <c r="DF12" s="507"/>
      <c r="DG12" s="507"/>
      <c r="DH12" s="507"/>
      <c r="DI12" s="508"/>
    </row>
    <row r="13" spans="1:119" ht="18.75" customHeight="1" x14ac:dyDescent="0.2">
      <c r="A13" s="172"/>
      <c r="B13" s="512"/>
      <c r="C13" s="513"/>
      <c r="D13" s="513"/>
      <c r="E13" s="513"/>
      <c r="F13" s="513"/>
      <c r="G13" s="513"/>
      <c r="H13" s="513"/>
      <c r="I13" s="513"/>
      <c r="J13" s="513"/>
      <c r="K13" s="514"/>
      <c r="L13" s="181"/>
      <c r="M13" s="487" t="s">
        <v>134</v>
      </c>
      <c r="N13" s="488"/>
      <c r="O13" s="488"/>
      <c r="P13" s="488"/>
      <c r="Q13" s="489"/>
      <c r="R13" s="490">
        <v>61401</v>
      </c>
      <c r="S13" s="491"/>
      <c r="T13" s="491"/>
      <c r="U13" s="491"/>
      <c r="V13" s="492"/>
      <c r="W13" s="493" t="s">
        <v>135</v>
      </c>
      <c r="X13" s="389"/>
      <c r="Y13" s="389"/>
      <c r="Z13" s="389"/>
      <c r="AA13" s="389"/>
      <c r="AB13" s="390"/>
      <c r="AC13" s="356">
        <v>965</v>
      </c>
      <c r="AD13" s="357"/>
      <c r="AE13" s="357"/>
      <c r="AF13" s="357"/>
      <c r="AG13" s="358"/>
      <c r="AH13" s="356">
        <v>1083</v>
      </c>
      <c r="AI13" s="357"/>
      <c r="AJ13" s="357"/>
      <c r="AK13" s="357"/>
      <c r="AL13" s="416"/>
      <c r="AM13" s="460" t="s">
        <v>136</v>
      </c>
      <c r="AN13" s="360"/>
      <c r="AO13" s="360"/>
      <c r="AP13" s="360"/>
      <c r="AQ13" s="360"/>
      <c r="AR13" s="360"/>
      <c r="AS13" s="360"/>
      <c r="AT13" s="361"/>
      <c r="AU13" s="461" t="s">
        <v>137</v>
      </c>
      <c r="AV13" s="462"/>
      <c r="AW13" s="462"/>
      <c r="AX13" s="462"/>
      <c r="AY13" s="417" t="s">
        <v>138</v>
      </c>
      <c r="AZ13" s="418"/>
      <c r="BA13" s="418"/>
      <c r="BB13" s="418"/>
      <c r="BC13" s="418"/>
      <c r="BD13" s="418"/>
      <c r="BE13" s="418"/>
      <c r="BF13" s="418"/>
      <c r="BG13" s="418"/>
      <c r="BH13" s="418"/>
      <c r="BI13" s="418"/>
      <c r="BJ13" s="418"/>
      <c r="BK13" s="418"/>
      <c r="BL13" s="418"/>
      <c r="BM13" s="419"/>
      <c r="BN13" s="403">
        <v>263222</v>
      </c>
      <c r="BO13" s="404"/>
      <c r="BP13" s="404"/>
      <c r="BQ13" s="404"/>
      <c r="BR13" s="404"/>
      <c r="BS13" s="404"/>
      <c r="BT13" s="404"/>
      <c r="BU13" s="405"/>
      <c r="BV13" s="403">
        <v>-194735</v>
      </c>
      <c r="BW13" s="404"/>
      <c r="BX13" s="404"/>
      <c r="BY13" s="404"/>
      <c r="BZ13" s="404"/>
      <c r="CA13" s="404"/>
      <c r="CB13" s="404"/>
      <c r="CC13" s="405"/>
      <c r="CD13" s="443" t="s">
        <v>139</v>
      </c>
      <c r="CE13" s="363"/>
      <c r="CF13" s="363"/>
      <c r="CG13" s="363"/>
      <c r="CH13" s="363"/>
      <c r="CI13" s="363"/>
      <c r="CJ13" s="363"/>
      <c r="CK13" s="363"/>
      <c r="CL13" s="363"/>
      <c r="CM13" s="363"/>
      <c r="CN13" s="363"/>
      <c r="CO13" s="363"/>
      <c r="CP13" s="363"/>
      <c r="CQ13" s="363"/>
      <c r="CR13" s="363"/>
      <c r="CS13" s="444"/>
      <c r="CT13" s="400">
        <v>4.4000000000000004</v>
      </c>
      <c r="CU13" s="401"/>
      <c r="CV13" s="401"/>
      <c r="CW13" s="401"/>
      <c r="CX13" s="401"/>
      <c r="CY13" s="401"/>
      <c r="CZ13" s="401"/>
      <c r="DA13" s="402"/>
      <c r="DB13" s="400">
        <v>3.5</v>
      </c>
      <c r="DC13" s="401"/>
      <c r="DD13" s="401"/>
      <c r="DE13" s="401"/>
      <c r="DF13" s="401"/>
      <c r="DG13" s="401"/>
      <c r="DH13" s="401"/>
      <c r="DI13" s="402"/>
    </row>
    <row r="14" spans="1:119" ht="18.75" customHeight="1" thickBot="1" x14ac:dyDescent="0.25">
      <c r="A14" s="172"/>
      <c r="B14" s="512"/>
      <c r="C14" s="513"/>
      <c r="D14" s="513"/>
      <c r="E14" s="513"/>
      <c r="F14" s="513"/>
      <c r="G14" s="513"/>
      <c r="H14" s="513"/>
      <c r="I14" s="513"/>
      <c r="J14" s="513"/>
      <c r="K14" s="514"/>
      <c r="L14" s="477" t="s">
        <v>140</v>
      </c>
      <c r="M14" s="530"/>
      <c r="N14" s="530"/>
      <c r="O14" s="530"/>
      <c r="P14" s="530"/>
      <c r="Q14" s="531"/>
      <c r="R14" s="490">
        <v>63162</v>
      </c>
      <c r="S14" s="491"/>
      <c r="T14" s="491"/>
      <c r="U14" s="491"/>
      <c r="V14" s="492"/>
      <c r="W14" s="494"/>
      <c r="X14" s="392"/>
      <c r="Y14" s="392"/>
      <c r="Z14" s="392"/>
      <c r="AA14" s="392"/>
      <c r="AB14" s="393"/>
      <c r="AC14" s="483">
        <v>3.5</v>
      </c>
      <c r="AD14" s="484"/>
      <c r="AE14" s="484"/>
      <c r="AF14" s="484"/>
      <c r="AG14" s="485"/>
      <c r="AH14" s="483">
        <v>3.8</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141</v>
      </c>
      <c r="CE14" s="441"/>
      <c r="CF14" s="441"/>
      <c r="CG14" s="441"/>
      <c r="CH14" s="441"/>
      <c r="CI14" s="441"/>
      <c r="CJ14" s="441"/>
      <c r="CK14" s="441"/>
      <c r="CL14" s="441"/>
      <c r="CM14" s="441"/>
      <c r="CN14" s="441"/>
      <c r="CO14" s="441"/>
      <c r="CP14" s="441"/>
      <c r="CQ14" s="441"/>
      <c r="CR14" s="441"/>
      <c r="CS14" s="442"/>
      <c r="CT14" s="500">
        <v>32.700000000000003</v>
      </c>
      <c r="CU14" s="501"/>
      <c r="CV14" s="501"/>
      <c r="CW14" s="501"/>
      <c r="CX14" s="501"/>
      <c r="CY14" s="501"/>
      <c r="CZ14" s="501"/>
      <c r="DA14" s="502"/>
      <c r="DB14" s="500">
        <v>57.2</v>
      </c>
      <c r="DC14" s="501"/>
      <c r="DD14" s="501"/>
      <c r="DE14" s="501"/>
      <c r="DF14" s="501"/>
      <c r="DG14" s="501"/>
      <c r="DH14" s="501"/>
      <c r="DI14" s="502"/>
    </row>
    <row r="15" spans="1:119" ht="18.75" customHeight="1" x14ac:dyDescent="0.2">
      <c r="A15" s="172"/>
      <c r="B15" s="512"/>
      <c r="C15" s="513"/>
      <c r="D15" s="513"/>
      <c r="E15" s="513"/>
      <c r="F15" s="513"/>
      <c r="G15" s="513"/>
      <c r="H15" s="513"/>
      <c r="I15" s="513"/>
      <c r="J15" s="513"/>
      <c r="K15" s="514"/>
      <c r="L15" s="181"/>
      <c r="M15" s="487" t="s">
        <v>134</v>
      </c>
      <c r="N15" s="488"/>
      <c r="O15" s="488"/>
      <c r="P15" s="488"/>
      <c r="Q15" s="489"/>
      <c r="R15" s="490">
        <v>61867</v>
      </c>
      <c r="S15" s="491"/>
      <c r="T15" s="491"/>
      <c r="U15" s="491"/>
      <c r="V15" s="492"/>
      <c r="W15" s="493" t="s">
        <v>142</v>
      </c>
      <c r="X15" s="389"/>
      <c r="Y15" s="389"/>
      <c r="Z15" s="389"/>
      <c r="AA15" s="389"/>
      <c r="AB15" s="390"/>
      <c r="AC15" s="356">
        <v>5294</v>
      </c>
      <c r="AD15" s="357"/>
      <c r="AE15" s="357"/>
      <c r="AF15" s="357"/>
      <c r="AG15" s="358"/>
      <c r="AH15" s="356">
        <v>5684</v>
      </c>
      <c r="AI15" s="357"/>
      <c r="AJ15" s="357"/>
      <c r="AK15" s="357"/>
      <c r="AL15" s="416"/>
      <c r="AM15" s="460"/>
      <c r="AN15" s="360"/>
      <c r="AO15" s="360"/>
      <c r="AP15" s="360"/>
      <c r="AQ15" s="360"/>
      <c r="AR15" s="360"/>
      <c r="AS15" s="360"/>
      <c r="AT15" s="361"/>
      <c r="AU15" s="461"/>
      <c r="AV15" s="462"/>
      <c r="AW15" s="462"/>
      <c r="AX15" s="462"/>
      <c r="AY15" s="429" t="s">
        <v>143</v>
      </c>
      <c r="AZ15" s="430"/>
      <c r="BA15" s="430"/>
      <c r="BB15" s="430"/>
      <c r="BC15" s="430"/>
      <c r="BD15" s="430"/>
      <c r="BE15" s="430"/>
      <c r="BF15" s="430"/>
      <c r="BG15" s="430"/>
      <c r="BH15" s="430"/>
      <c r="BI15" s="430"/>
      <c r="BJ15" s="430"/>
      <c r="BK15" s="430"/>
      <c r="BL15" s="430"/>
      <c r="BM15" s="431"/>
      <c r="BN15" s="432">
        <v>8172718</v>
      </c>
      <c r="BO15" s="433"/>
      <c r="BP15" s="433"/>
      <c r="BQ15" s="433"/>
      <c r="BR15" s="433"/>
      <c r="BS15" s="433"/>
      <c r="BT15" s="433"/>
      <c r="BU15" s="434"/>
      <c r="BV15" s="432">
        <v>8239473</v>
      </c>
      <c r="BW15" s="433"/>
      <c r="BX15" s="433"/>
      <c r="BY15" s="433"/>
      <c r="BZ15" s="433"/>
      <c r="CA15" s="433"/>
      <c r="CB15" s="433"/>
      <c r="CC15" s="434"/>
      <c r="CD15" s="503" t="s">
        <v>144</v>
      </c>
      <c r="CE15" s="504"/>
      <c r="CF15" s="504"/>
      <c r="CG15" s="504"/>
      <c r="CH15" s="504"/>
      <c r="CI15" s="504"/>
      <c r="CJ15" s="504"/>
      <c r="CK15" s="504"/>
      <c r="CL15" s="504"/>
      <c r="CM15" s="504"/>
      <c r="CN15" s="504"/>
      <c r="CO15" s="504"/>
      <c r="CP15" s="504"/>
      <c r="CQ15" s="504"/>
      <c r="CR15" s="504"/>
      <c r="CS15" s="505"/>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512"/>
      <c r="C16" s="513"/>
      <c r="D16" s="513"/>
      <c r="E16" s="513"/>
      <c r="F16" s="513"/>
      <c r="G16" s="513"/>
      <c r="H16" s="513"/>
      <c r="I16" s="513"/>
      <c r="J16" s="513"/>
      <c r="K16" s="514"/>
      <c r="L16" s="477" t="s">
        <v>145</v>
      </c>
      <c r="M16" s="478"/>
      <c r="N16" s="478"/>
      <c r="O16" s="478"/>
      <c r="P16" s="478"/>
      <c r="Q16" s="479"/>
      <c r="R16" s="480" t="s">
        <v>146</v>
      </c>
      <c r="S16" s="481"/>
      <c r="T16" s="481"/>
      <c r="U16" s="481"/>
      <c r="V16" s="482"/>
      <c r="W16" s="494"/>
      <c r="X16" s="392"/>
      <c r="Y16" s="392"/>
      <c r="Z16" s="392"/>
      <c r="AA16" s="392"/>
      <c r="AB16" s="393"/>
      <c r="AC16" s="483">
        <v>19</v>
      </c>
      <c r="AD16" s="484"/>
      <c r="AE16" s="484"/>
      <c r="AF16" s="484"/>
      <c r="AG16" s="485"/>
      <c r="AH16" s="483">
        <v>20.2</v>
      </c>
      <c r="AI16" s="484"/>
      <c r="AJ16" s="484"/>
      <c r="AK16" s="484"/>
      <c r="AL16" s="486"/>
      <c r="AM16" s="460"/>
      <c r="AN16" s="360"/>
      <c r="AO16" s="360"/>
      <c r="AP16" s="360"/>
      <c r="AQ16" s="360"/>
      <c r="AR16" s="360"/>
      <c r="AS16" s="360"/>
      <c r="AT16" s="361"/>
      <c r="AU16" s="461"/>
      <c r="AV16" s="462"/>
      <c r="AW16" s="462"/>
      <c r="AX16" s="462"/>
      <c r="AY16" s="417" t="s">
        <v>147</v>
      </c>
      <c r="AZ16" s="418"/>
      <c r="BA16" s="418"/>
      <c r="BB16" s="418"/>
      <c r="BC16" s="418"/>
      <c r="BD16" s="418"/>
      <c r="BE16" s="418"/>
      <c r="BF16" s="418"/>
      <c r="BG16" s="418"/>
      <c r="BH16" s="418"/>
      <c r="BI16" s="418"/>
      <c r="BJ16" s="418"/>
      <c r="BK16" s="418"/>
      <c r="BL16" s="418"/>
      <c r="BM16" s="419"/>
      <c r="BN16" s="403">
        <v>9679792</v>
      </c>
      <c r="BO16" s="404"/>
      <c r="BP16" s="404"/>
      <c r="BQ16" s="404"/>
      <c r="BR16" s="404"/>
      <c r="BS16" s="404"/>
      <c r="BT16" s="404"/>
      <c r="BU16" s="405"/>
      <c r="BV16" s="403">
        <v>9230897</v>
      </c>
      <c r="BW16" s="404"/>
      <c r="BX16" s="404"/>
      <c r="BY16" s="404"/>
      <c r="BZ16" s="404"/>
      <c r="CA16" s="404"/>
      <c r="CB16" s="404"/>
      <c r="CC16" s="405"/>
      <c r="CD16" s="185"/>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5">
      <c r="A17" s="172"/>
      <c r="B17" s="515"/>
      <c r="C17" s="516"/>
      <c r="D17" s="516"/>
      <c r="E17" s="516"/>
      <c r="F17" s="516"/>
      <c r="G17" s="516"/>
      <c r="H17" s="516"/>
      <c r="I17" s="516"/>
      <c r="J17" s="516"/>
      <c r="K17" s="517"/>
      <c r="L17" s="186"/>
      <c r="M17" s="496" t="s">
        <v>148</v>
      </c>
      <c r="N17" s="497"/>
      <c r="O17" s="497"/>
      <c r="P17" s="497"/>
      <c r="Q17" s="498"/>
      <c r="R17" s="480" t="s">
        <v>149</v>
      </c>
      <c r="S17" s="481"/>
      <c r="T17" s="481"/>
      <c r="U17" s="481"/>
      <c r="V17" s="482"/>
      <c r="W17" s="493" t="s">
        <v>150</v>
      </c>
      <c r="X17" s="389"/>
      <c r="Y17" s="389"/>
      <c r="Z17" s="389"/>
      <c r="AA17" s="389"/>
      <c r="AB17" s="390"/>
      <c r="AC17" s="356">
        <v>21540</v>
      </c>
      <c r="AD17" s="357"/>
      <c r="AE17" s="357"/>
      <c r="AF17" s="357"/>
      <c r="AG17" s="358"/>
      <c r="AH17" s="356">
        <v>21377</v>
      </c>
      <c r="AI17" s="357"/>
      <c r="AJ17" s="357"/>
      <c r="AK17" s="357"/>
      <c r="AL17" s="416"/>
      <c r="AM17" s="460"/>
      <c r="AN17" s="360"/>
      <c r="AO17" s="360"/>
      <c r="AP17" s="360"/>
      <c r="AQ17" s="360"/>
      <c r="AR17" s="360"/>
      <c r="AS17" s="360"/>
      <c r="AT17" s="361"/>
      <c r="AU17" s="461"/>
      <c r="AV17" s="462"/>
      <c r="AW17" s="462"/>
      <c r="AX17" s="462"/>
      <c r="AY17" s="417" t="s">
        <v>151</v>
      </c>
      <c r="AZ17" s="418"/>
      <c r="BA17" s="418"/>
      <c r="BB17" s="418"/>
      <c r="BC17" s="418"/>
      <c r="BD17" s="418"/>
      <c r="BE17" s="418"/>
      <c r="BF17" s="418"/>
      <c r="BG17" s="418"/>
      <c r="BH17" s="418"/>
      <c r="BI17" s="418"/>
      <c r="BJ17" s="418"/>
      <c r="BK17" s="418"/>
      <c r="BL17" s="418"/>
      <c r="BM17" s="419"/>
      <c r="BN17" s="403">
        <v>10421456</v>
      </c>
      <c r="BO17" s="404"/>
      <c r="BP17" s="404"/>
      <c r="BQ17" s="404"/>
      <c r="BR17" s="404"/>
      <c r="BS17" s="404"/>
      <c r="BT17" s="404"/>
      <c r="BU17" s="405"/>
      <c r="BV17" s="403">
        <v>10522237</v>
      </c>
      <c r="BW17" s="404"/>
      <c r="BX17" s="404"/>
      <c r="BY17" s="404"/>
      <c r="BZ17" s="404"/>
      <c r="CA17" s="404"/>
      <c r="CB17" s="404"/>
      <c r="CC17" s="405"/>
      <c r="CD17" s="185"/>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5">
      <c r="A18" s="172"/>
      <c r="B18" s="453" t="s">
        <v>152</v>
      </c>
      <c r="C18" s="454"/>
      <c r="D18" s="454"/>
      <c r="E18" s="455"/>
      <c r="F18" s="455"/>
      <c r="G18" s="455"/>
      <c r="H18" s="455"/>
      <c r="I18" s="455"/>
      <c r="J18" s="455"/>
      <c r="K18" s="455"/>
      <c r="L18" s="456">
        <v>35.479999999999997</v>
      </c>
      <c r="M18" s="456"/>
      <c r="N18" s="456"/>
      <c r="O18" s="456"/>
      <c r="P18" s="456"/>
      <c r="Q18" s="456"/>
      <c r="R18" s="457"/>
      <c r="S18" s="457"/>
      <c r="T18" s="457"/>
      <c r="U18" s="457"/>
      <c r="V18" s="458"/>
      <c r="W18" s="474"/>
      <c r="X18" s="475"/>
      <c r="Y18" s="475"/>
      <c r="Z18" s="475"/>
      <c r="AA18" s="475"/>
      <c r="AB18" s="499"/>
      <c r="AC18" s="373">
        <v>77.5</v>
      </c>
      <c r="AD18" s="374"/>
      <c r="AE18" s="374"/>
      <c r="AF18" s="374"/>
      <c r="AG18" s="459"/>
      <c r="AH18" s="373">
        <v>76</v>
      </c>
      <c r="AI18" s="374"/>
      <c r="AJ18" s="374"/>
      <c r="AK18" s="374"/>
      <c r="AL18" s="375"/>
      <c r="AM18" s="460"/>
      <c r="AN18" s="360"/>
      <c r="AO18" s="360"/>
      <c r="AP18" s="360"/>
      <c r="AQ18" s="360"/>
      <c r="AR18" s="360"/>
      <c r="AS18" s="360"/>
      <c r="AT18" s="361"/>
      <c r="AU18" s="461"/>
      <c r="AV18" s="462"/>
      <c r="AW18" s="462"/>
      <c r="AX18" s="462"/>
      <c r="AY18" s="417" t="s">
        <v>153</v>
      </c>
      <c r="AZ18" s="418"/>
      <c r="BA18" s="418"/>
      <c r="BB18" s="418"/>
      <c r="BC18" s="418"/>
      <c r="BD18" s="418"/>
      <c r="BE18" s="418"/>
      <c r="BF18" s="418"/>
      <c r="BG18" s="418"/>
      <c r="BH18" s="418"/>
      <c r="BI18" s="418"/>
      <c r="BJ18" s="418"/>
      <c r="BK18" s="418"/>
      <c r="BL18" s="418"/>
      <c r="BM18" s="419"/>
      <c r="BN18" s="403">
        <v>11336293</v>
      </c>
      <c r="BO18" s="404"/>
      <c r="BP18" s="404"/>
      <c r="BQ18" s="404"/>
      <c r="BR18" s="404"/>
      <c r="BS18" s="404"/>
      <c r="BT18" s="404"/>
      <c r="BU18" s="405"/>
      <c r="BV18" s="403">
        <v>11107656</v>
      </c>
      <c r="BW18" s="404"/>
      <c r="BX18" s="404"/>
      <c r="BY18" s="404"/>
      <c r="BZ18" s="404"/>
      <c r="CA18" s="404"/>
      <c r="CB18" s="404"/>
      <c r="CC18" s="405"/>
      <c r="CD18" s="185"/>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5">
      <c r="A19" s="172"/>
      <c r="B19" s="453" t="s">
        <v>154</v>
      </c>
      <c r="C19" s="454"/>
      <c r="D19" s="454"/>
      <c r="E19" s="455"/>
      <c r="F19" s="455"/>
      <c r="G19" s="455"/>
      <c r="H19" s="455"/>
      <c r="I19" s="455"/>
      <c r="J19" s="455"/>
      <c r="K19" s="455"/>
      <c r="L19" s="463">
        <v>1760</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155</v>
      </c>
      <c r="AZ19" s="418"/>
      <c r="BA19" s="418"/>
      <c r="BB19" s="418"/>
      <c r="BC19" s="418"/>
      <c r="BD19" s="418"/>
      <c r="BE19" s="418"/>
      <c r="BF19" s="418"/>
      <c r="BG19" s="418"/>
      <c r="BH19" s="418"/>
      <c r="BI19" s="418"/>
      <c r="BJ19" s="418"/>
      <c r="BK19" s="418"/>
      <c r="BL19" s="418"/>
      <c r="BM19" s="419"/>
      <c r="BN19" s="403">
        <v>16832384</v>
      </c>
      <c r="BO19" s="404"/>
      <c r="BP19" s="404"/>
      <c r="BQ19" s="404"/>
      <c r="BR19" s="404"/>
      <c r="BS19" s="404"/>
      <c r="BT19" s="404"/>
      <c r="BU19" s="405"/>
      <c r="BV19" s="403">
        <v>15018157</v>
      </c>
      <c r="BW19" s="404"/>
      <c r="BX19" s="404"/>
      <c r="BY19" s="404"/>
      <c r="BZ19" s="404"/>
      <c r="CA19" s="404"/>
      <c r="CB19" s="404"/>
      <c r="CC19" s="405"/>
      <c r="CD19" s="185"/>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5">
      <c r="A20" s="172"/>
      <c r="B20" s="453" t="s">
        <v>156</v>
      </c>
      <c r="C20" s="454"/>
      <c r="D20" s="454"/>
      <c r="E20" s="455"/>
      <c r="F20" s="455"/>
      <c r="G20" s="455"/>
      <c r="H20" s="455"/>
      <c r="I20" s="455"/>
      <c r="J20" s="455"/>
      <c r="K20" s="455"/>
      <c r="L20" s="463">
        <v>24141</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5"/>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5">
      <c r="A21" s="172"/>
      <c r="B21" s="450" t="s">
        <v>157</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5"/>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2">
      <c r="A22" s="172"/>
      <c r="B22" s="379" t="s">
        <v>158</v>
      </c>
      <c r="C22" s="380"/>
      <c r="D22" s="381"/>
      <c r="E22" s="388" t="s">
        <v>1</v>
      </c>
      <c r="F22" s="389"/>
      <c r="G22" s="389"/>
      <c r="H22" s="389"/>
      <c r="I22" s="389"/>
      <c r="J22" s="389"/>
      <c r="K22" s="390"/>
      <c r="L22" s="388" t="s">
        <v>159</v>
      </c>
      <c r="M22" s="389"/>
      <c r="N22" s="389"/>
      <c r="O22" s="389"/>
      <c r="P22" s="390"/>
      <c r="Q22" s="394" t="s">
        <v>160</v>
      </c>
      <c r="R22" s="395"/>
      <c r="S22" s="395"/>
      <c r="T22" s="395"/>
      <c r="U22" s="395"/>
      <c r="V22" s="396"/>
      <c r="W22" s="445" t="s">
        <v>161</v>
      </c>
      <c r="X22" s="380"/>
      <c r="Y22" s="381"/>
      <c r="Z22" s="388" t="s">
        <v>1</v>
      </c>
      <c r="AA22" s="389"/>
      <c r="AB22" s="389"/>
      <c r="AC22" s="389"/>
      <c r="AD22" s="389"/>
      <c r="AE22" s="389"/>
      <c r="AF22" s="389"/>
      <c r="AG22" s="390"/>
      <c r="AH22" s="406" t="s">
        <v>162</v>
      </c>
      <c r="AI22" s="389"/>
      <c r="AJ22" s="389"/>
      <c r="AK22" s="389"/>
      <c r="AL22" s="390"/>
      <c r="AM22" s="406" t="s">
        <v>163</v>
      </c>
      <c r="AN22" s="407"/>
      <c r="AO22" s="407"/>
      <c r="AP22" s="407"/>
      <c r="AQ22" s="407"/>
      <c r="AR22" s="408"/>
      <c r="AS22" s="394" t="s">
        <v>160</v>
      </c>
      <c r="AT22" s="395"/>
      <c r="AU22" s="395"/>
      <c r="AV22" s="395"/>
      <c r="AW22" s="395"/>
      <c r="AX22" s="412"/>
      <c r="AY22" s="429" t="s">
        <v>164</v>
      </c>
      <c r="AZ22" s="430"/>
      <c r="BA22" s="430"/>
      <c r="BB22" s="430"/>
      <c r="BC22" s="430"/>
      <c r="BD22" s="430"/>
      <c r="BE22" s="430"/>
      <c r="BF22" s="430"/>
      <c r="BG22" s="430"/>
      <c r="BH22" s="430"/>
      <c r="BI22" s="430"/>
      <c r="BJ22" s="430"/>
      <c r="BK22" s="430"/>
      <c r="BL22" s="430"/>
      <c r="BM22" s="431"/>
      <c r="BN22" s="432">
        <v>21487395</v>
      </c>
      <c r="BO22" s="433"/>
      <c r="BP22" s="433"/>
      <c r="BQ22" s="433"/>
      <c r="BR22" s="433"/>
      <c r="BS22" s="433"/>
      <c r="BT22" s="433"/>
      <c r="BU22" s="434"/>
      <c r="BV22" s="432">
        <v>21356372</v>
      </c>
      <c r="BW22" s="433"/>
      <c r="BX22" s="433"/>
      <c r="BY22" s="433"/>
      <c r="BZ22" s="433"/>
      <c r="CA22" s="433"/>
      <c r="CB22" s="433"/>
      <c r="CC22" s="434"/>
      <c r="CD22" s="185"/>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2">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165</v>
      </c>
      <c r="AZ23" s="418"/>
      <c r="BA23" s="418"/>
      <c r="BB23" s="418"/>
      <c r="BC23" s="418"/>
      <c r="BD23" s="418"/>
      <c r="BE23" s="418"/>
      <c r="BF23" s="418"/>
      <c r="BG23" s="418"/>
      <c r="BH23" s="418"/>
      <c r="BI23" s="418"/>
      <c r="BJ23" s="418"/>
      <c r="BK23" s="418"/>
      <c r="BL23" s="418"/>
      <c r="BM23" s="419"/>
      <c r="BN23" s="403">
        <v>14203938</v>
      </c>
      <c r="BO23" s="404"/>
      <c r="BP23" s="404"/>
      <c r="BQ23" s="404"/>
      <c r="BR23" s="404"/>
      <c r="BS23" s="404"/>
      <c r="BT23" s="404"/>
      <c r="BU23" s="405"/>
      <c r="BV23" s="403">
        <v>13882288</v>
      </c>
      <c r="BW23" s="404"/>
      <c r="BX23" s="404"/>
      <c r="BY23" s="404"/>
      <c r="BZ23" s="404"/>
      <c r="CA23" s="404"/>
      <c r="CB23" s="404"/>
      <c r="CC23" s="405"/>
      <c r="CD23" s="185"/>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5">
      <c r="A24" s="172"/>
      <c r="B24" s="382"/>
      <c r="C24" s="383"/>
      <c r="D24" s="384"/>
      <c r="E24" s="359" t="s">
        <v>166</v>
      </c>
      <c r="F24" s="360"/>
      <c r="G24" s="360"/>
      <c r="H24" s="360"/>
      <c r="I24" s="360"/>
      <c r="J24" s="360"/>
      <c r="K24" s="361"/>
      <c r="L24" s="356">
        <v>1</v>
      </c>
      <c r="M24" s="357"/>
      <c r="N24" s="357"/>
      <c r="O24" s="357"/>
      <c r="P24" s="358"/>
      <c r="Q24" s="356">
        <v>7470</v>
      </c>
      <c r="R24" s="357"/>
      <c r="S24" s="357"/>
      <c r="T24" s="357"/>
      <c r="U24" s="357"/>
      <c r="V24" s="358"/>
      <c r="W24" s="446"/>
      <c r="X24" s="383"/>
      <c r="Y24" s="384"/>
      <c r="Z24" s="359" t="s">
        <v>167</v>
      </c>
      <c r="AA24" s="360"/>
      <c r="AB24" s="360"/>
      <c r="AC24" s="360"/>
      <c r="AD24" s="360"/>
      <c r="AE24" s="360"/>
      <c r="AF24" s="360"/>
      <c r="AG24" s="361"/>
      <c r="AH24" s="356">
        <v>350</v>
      </c>
      <c r="AI24" s="357"/>
      <c r="AJ24" s="357"/>
      <c r="AK24" s="357"/>
      <c r="AL24" s="358"/>
      <c r="AM24" s="356">
        <v>1081850</v>
      </c>
      <c r="AN24" s="357"/>
      <c r="AO24" s="357"/>
      <c r="AP24" s="357"/>
      <c r="AQ24" s="357"/>
      <c r="AR24" s="358"/>
      <c r="AS24" s="356">
        <v>3091</v>
      </c>
      <c r="AT24" s="357"/>
      <c r="AU24" s="357"/>
      <c r="AV24" s="357"/>
      <c r="AW24" s="357"/>
      <c r="AX24" s="416"/>
      <c r="AY24" s="376" t="s">
        <v>168</v>
      </c>
      <c r="AZ24" s="377"/>
      <c r="BA24" s="377"/>
      <c r="BB24" s="377"/>
      <c r="BC24" s="377"/>
      <c r="BD24" s="377"/>
      <c r="BE24" s="377"/>
      <c r="BF24" s="377"/>
      <c r="BG24" s="377"/>
      <c r="BH24" s="377"/>
      <c r="BI24" s="377"/>
      <c r="BJ24" s="377"/>
      <c r="BK24" s="377"/>
      <c r="BL24" s="377"/>
      <c r="BM24" s="378"/>
      <c r="BN24" s="403">
        <v>12130828</v>
      </c>
      <c r="BO24" s="404"/>
      <c r="BP24" s="404"/>
      <c r="BQ24" s="404"/>
      <c r="BR24" s="404"/>
      <c r="BS24" s="404"/>
      <c r="BT24" s="404"/>
      <c r="BU24" s="405"/>
      <c r="BV24" s="403">
        <v>12333940</v>
      </c>
      <c r="BW24" s="404"/>
      <c r="BX24" s="404"/>
      <c r="BY24" s="404"/>
      <c r="BZ24" s="404"/>
      <c r="CA24" s="404"/>
      <c r="CB24" s="404"/>
      <c r="CC24" s="405"/>
      <c r="CD24" s="185"/>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2">
      <c r="A25" s="172"/>
      <c r="B25" s="382"/>
      <c r="C25" s="383"/>
      <c r="D25" s="384"/>
      <c r="E25" s="359" t="s">
        <v>169</v>
      </c>
      <c r="F25" s="360"/>
      <c r="G25" s="360"/>
      <c r="H25" s="360"/>
      <c r="I25" s="360"/>
      <c r="J25" s="360"/>
      <c r="K25" s="361"/>
      <c r="L25" s="356">
        <v>1</v>
      </c>
      <c r="M25" s="357"/>
      <c r="N25" s="357"/>
      <c r="O25" s="357"/>
      <c r="P25" s="358"/>
      <c r="Q25" s="356">
        <v>6555</v>
      </c>
      <c r="R25" s="357"/>
      <c r="S25" s="357"/>
      <c r="T25" s="357"/>
      <c r="U25" s="357"/>
      <c r="V25" s="358"/>
      <c r="W25" s="446"/>
      <c r="X25" s="383"/>
      <c r="Y25" s="384"/>
      <c r="Z25" s="359" t="s">
        <v>170</v>
      </c>
      <c r="AA25" s="360"/>
      <c r="AB25" s="360"/>
      <c r="AC25" s="360"/>
      <c r="AD25" s="360"/>
      <c r="AE25" s="360"/>
      <c r="AF25" s="360"/>
      <c r="AG25" s="361"/>
      <c r="AH25" s="356" t="s">
        <v>171</v>
      </c>
      <c r="AI25" s="357"/>
      <c r="AJ25" s="357"/>
      <c r="AK25" s="357"/>
      <c r="AL25" s="358"/>
      <c r="AM25" s="356" t="s">
        <v>126</v>
      </c>
      <c r="AN25" s="357"/>
      <c r="AO25" s="357"/>
      <c r="AP25" s="357"/>
      <c r="AQ25" s="357"/>
      <c r="AR25" s="358"/>
      <c r="AS25" s="356" t="s">
        <v>126</v>
      </c>
      <c r="AT25" s="357"/>
      <c r="AU25" s="357"/>
      <c r="AV25" s="357"/>
      <c r="AW25" s="357"/>
      <c r="AX25" s="416"/>
      <c r="AY25" s="429" t="s">
        <v>172</v>
      </c>
      <c r="AZ25" s="430"/>
      <c r="BA25" s="430"/>
      <c r="BB25" s="430"/>
      <c r="BC25" s="430"/>
      <c r="BD25" s="430"/>
      <c r="BE25" s="430"/>
      <c r="BF25" s="430"/>
      <c r="BG25" s="430"/>
      <c r="BH25" s="430"/>
      <c r="BI25" s="430"/>
      <c r="BJ25" s="430"/>
      <c r="BK25" s="430"/>
      <c r="BL25" s="430"/>
      <c r="BM25" s="431"/>
      <c r="BN25" s="432">
        <v>11891484</v>
      </c>
      <c r="BO25" s="433"/>
      <c r="BP25" s="433"/>
      <c r="BQ25" s="433"/>
      <c r="BR25" s="433"/>
      <c r="BS25" s="433"/>
      <c r="BT25" s="433"/>
      <c r="BU25" s="434"/>
      <c r="BV25" s="432">
        <v>12809315</v>
      </c>
      <c r="BW25" s="433"/>
      <c r="BX25" s="433"/>
      <c r="BY25" s="433"/>
      <c r="BZ25" s="433"/>
      <c r="CA25" s="433"/>
      <c r="CB25" s="433"/>
      <c r="CC25" s="434"/>
      <c r="CD25" s="185"/>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2">
      <c r="A26" s="172"/>
      <c r="B26" s="382"/>
      <c r="C26" s="383"/>
      <c r="D26" s="384"/>
      <c r="E26" s="359" t="s">
        <v>173</v>
      </c>
      <c r="F26" s="360"/>
      <c r="G26" s="360"/>
      <c r="H26" s="360"/>
      <c r="I26" s="360"/>
      <c r="J26" s="360"/>
      <c r="K26" s="361"/>
      <c r="L26" s="356">
        <v>1</v>
      </c>
      <c r="M26" s="357"/>
      <c r="N26" s="357"/>
      <c r="O26" s="357"/>
      <c r="P26" s="358"/>
      <c r="Q26" s="356">
        <v>6370</v>
      </c>
      <c r="R26" s="357"/>
      <c r="S26" s="357"/>
      <c r="T26" s="357"/>
      <c r="U26" s="357"/>
      <c r="V26" s="358"/>
      <c r="W26" s="446"/>
      <c r="X26" s="383"/>
      <c r="Y26" s="384"/>
      <c r="Z26" s="359" t="s">
        <v>174</v>
      </c>
      <c r="AA26" s="414"/>
      <c r="AB26" s="414"/>
      <c r="AC26" s="414"/>
      <c r="AD26" s="414"/>
      <c r="AE26" s="414"/>
      <c r="AF26" s="414"/>
      <c r="AG26" s="415"/>
      <c r="AH26" s="356">
        <v>9</v>
      </c>
      <c r="AI26" s="357"/>
      <c r="AJ26" s="357"/>
      <c r="AK26" s="357"/>
      <c r="AL26" s="358"/>
      <c r="AM26" s="356">
        <v>26190</v>
      </c>
      <c r="AN26" s="357"/>
      <c r="AO26" s="357"/>
      <c r="AP26" s="357"/>
      <c r="AQ26" s="357"/>
      <c r="AR26" s="358"/>
      <c r="AS26" s="356">
        <v>2910</v>
      </c>
      <c r="AT26" s="357"/>
      <c r="AU26" s="357"/>
      <c r="AV26" s="357"/>
      <c r="AW26" s="357"/>
      <c r="AX26" s="416"/>
      <c r="AY26" s="443" t="s">
        <v>175</v>
      </c>
      <c r="AZ26" s="363"/>
      <c r="BA26" s="363"/>
      <c r="BB26" s="363"/>
      <c r="BC26" s="363"/>
      <c r="BD26" s="363"/>
      <c r="BE26" s="363"/>
      <c r="BF26" s="363"/>
      <c r="BG26" s="363"/>
      <c r="BH26" s="363"/>
      <c r="BI26" s="363"/>
      <c r="BJ26" s="363"/>
      <c r="BK26" s="363"/>
      <c r="BL26" s="363"/>
      <c r="BM26" s="444"/>
      <c r="BN26" s="403" t="s">
        <v>126</v>
      </c>
      <c r="BO26" s="404"/>
      <c r="BP26" s="404"/>
      <c r="BQ26" s="404"/>
      <c r="BR26" s="404"/>
      <c r="BS26" s="404"/>
      <c r="BT26" s="404"/>
      <c r="BU26" s="405"/>
      <c r="BV26" s="403" t="s">
        <v>171</v>
      </c>
      <c r="BW26" s="404"/>
      <c r="BX26" s="404"/>
      <c r="BY26" s="404"/>
      <c r="BZ26" s="404"/>
      <c r="CA26" s="404"/>
      <c r="CB26" s="404"/>
      <c r="CC26" s="405"/>
      <c r="CD26" s="185"/>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5">
      <c r="A27" s="172"/>
      <c r="B27" s="382"/>
      <c r="C27" s="383"/>
      <c r="D27" s="384"/>
      <c r="E27" s="359" t="s">
        <v>176</v>
      </c>
      <c r="F27" s="360"/>
      <c r="G27" s="360"/>
      <c r="H27" s="360"/>
      <c r="I27" s="360"/>
      <c r="J27" s="360"/>
      <c r="K27" s="361"/>
      <c r="L27" s="356">
        <v>1</v>
      </c>
      <c r="M27" s="357"/>
      <c r="N27" s="357"/>
      <c r="O27" s="357"/>
      <c r="P27" s="358"/>
      <c r="Q27" s="356">
        <v>3900</v>
      </c>
      <c r="R27" s="357"/>
      <c r="S27" s="357"/>
      <c r="T27" s="357"/>
      <c r="U27" s="357"/>
      <c r="V27" s="358"/>
      <c r="W27" s="446"/>
      <c r="X27" s="383"/>
      <c r="Y27" s="384"/>
      <c r="Z27" s="359" t="s">
        <v>177</v>
      </c>
      <c r="AA27" s="360"/>
      <c r="AB27" s="360"/>
      <c r="AC27" s="360"/>
      <c r="AD27" s="360"/>
      <c r="AE27" s="360"/>
      <c r="AF27" s="360"/>
      <c r="AG27" s="361"/>
      <c r="AH27" s="356">
        <v>6</v>
      </c>
      <c r="AI27" s="357"/>
      <c r="AJ27" s="357"/>
      <c r="AK27" s="357"/>
      <c r="AL27" s="358"/>
      <c r="AM27" s="356">
        <v>23742</v>
      </c>
      <c r="AN27" s="357"/>
      <c r="AO27" s="357"/>
      <c r="AP27" s="357"/>
      <c r="AQ27" s="357"/>
      <c r="AR27" s="358"/>
      <c r="AS27" s="356">
        <v>3957</v>
      </c>
      <c r="AT27" s="357"/>
      <c r="AU27" s="357"/>
      <c r="AV27" s="357"/>
      <c r="AW27" s="357"/>
      <c r="AX27" s="416"/>
      <c r="AY27" s="440" t="s">
        <v>178</v>
      </c>
      <c r="AZ27" s="441"/>
      <c r="BA27" s="441"/>
      <c r="BB27" s="441"/>
      <c r="BC27" s="441"/>
      <c r="BD27" s="441"/>
      <c r="BE27" s="441"/>
      <c r="BF27" s="441"/>
      <c r="BG27" s="441"/>
      <c r="BH27" s="441"/>
      <c r="BI27" s="441"/>
      <c r="BJ27" s="441"/>
      <c r="BK27" s="441"/>
      <c r="BL27" s="441"/>
      <c r="BM27" s="442"/>
      <c r="BN27" s="437">
        <v>1281107</v>
      </c>
      <c r="BO27" s="438"/>
      <c r="BP27" s="438"/>
      <c r="BQ27" s="438"/>
      <c r="BR27" s="438"/>
      <c r="BS27" s="438"/>
      <c r="BT27" s="438"/>
      <c r="BU27" s="439"/>
      <c r="BV27" s="437">
        <v>1281107</v>
      </c>
      <c r="BW27" s="438"/>
      <c r="BX27" s="438"/>
      <c r="BY27" s="438"/>
      <c r="BZ27" s="438"/>
      <c r="CA27" s="438"/>
      <c r="CB27" s="438"/>
      <c r="CC27" s="439"/>
      <c r="CD27" s="187"/>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2">
      <c r="A28" s="172"/>
      <c r="B28" s="382"/>
      <c r="C28" s="383"/>
      <c r="D28" s="384"/>
      <c r="E28" s="359" t="s">
        <v>179</v>
      </c>
      <c r="F28" s="360"/>
      <c r="G28" s="360"/>
      <c r="H28" s="360"/>
      <c r="I28" s="360"/>
      <c r="J28" s="360"/>
      <c r="K28" s="361"/>
      <c r="L28" s="356">
        <v>1</v>
      </c>
      <c r="M28" s="357"/>
      <c r="N28" s="357"/>
      <c r="O28" s="357"/>
      <c r="P28" s="358"/>
      <c r="Q28" s="356">
        <v>3200</v>
      </c>
      <c r="R28" s="357"/>
      <c r="S28" s="357"/>
      <c r="T28" s="357"/>
      <c r="U28" s="357"/>
      <c r="V28" s="358"/>
      <c r="W28" s="446"/>
      <c r="X28" s="383"/>
      <c r="Y28" s="384"/>
      <c r="Z28" s="359" t="s">
        <v>180</v>
      </c>
      <c r="AA28" s="360"/>
      <c r="AB28" s="360"/>
      <c r="AC28" s="360"/>
      <c r="AD28" s="360"/>
      <c r="AE28" s="360"/>
      <c r="AF28" s="360"/>
      <c r="AG28" s="361"/>
      <c r="AH28" s="356" t="s">
        <v>171</v>
      </c>
      <c r="AI28" s="357"/>
      <c r="AJ28" s="357"/>
      <c r="AK28" s="357"/>
      <c r="AL28" s="358"/>
      <c r="AM28" s="356" t="s">
        <v>126</v>
      </c>
      <c r="AN28" s="357"/>
      <c r="AO28" s="357"/>
      <c r="AP28" s="357"/>
      <c r="AQ28" s="357"/>
      <c r="AR28" s="358"/>
      <c r="AS28" s="356" t="s">
        <v>171</v>
      </c>
      <c r="AT28" s="357"/>
      <c r="AU28" s="357"/>
      <c r="AV28" s="357"/>
      <c r="AW28" s="357"/>
      <c r="AX28" s="416"/>
      <c r="AY28" s="420" t="s">
        <v>181</v>
      </c>
      <c r="AZ28" s="421"/>
      <c r="BA28" s="421"/>
      <c r="BB28" s="422"/>
      <c r="BC28" s="429" t="s">
        <v>47</v>
      </c>
      <c r="BD28" s="430"/>
      <c r="BE28" s="430"/>
      <c r="BF28" s="430"/>
      <c r="BG28" s="430"/>
      <c r="BH28" s="430"/>
      <c r="BI28" s="430"/>
      <c r="BJ28" s="430"/>
      <c r="BK28" s="430"/>
      <c r="BL28" s="430"/>
      <c r="BM28" s="431"/>
      <c r="BN28" s="432">
        <v>2137301</v>
      </c>
      <c r="BO28" s="433"/>
      <c r="BP28" s="433"/>
      <c r="BQ28" s="433"/>
      <c r="BR28" s="433"/>
      <c r="BS28" s="433"/>
      <c r="BT28" s="433"/>
      <c r="BU28" s="434"/>
      <c r="BV28" s="432">
        <v>2193155</v>
      </c>
      <c r="BW28" s="433"/>
      <c r="BX28" s="433"/>
      <c r="BY28" s="433"/>
      <c r="BZ28" s="433"/>
      <c r="CA28" s="433"/>
      <c r="CB28" s="433"/>
      <c r="CC28" s="434"/>
      <c r="CD28" s="185"/>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2">
      <c r="A29" s="172"/>
      <c r="B29" s="382"/>
      <c r="C29" s="383"/>
      <c r="D29" s="384"/>
      <c r="E29" s="359" t="s">
        <v>182</v>
      </c>
      <c r="F29" s="360"/>
      <c r="G29" s="360"/>
      <c r="H29" s="360"/>
      <c r="I29" s="360"/>
      <c r="J29" s="360"/>
      <c r="K29" s="361"/>
      <c r="L29" s="356">
        <v>19</v>
      </c>
      <c r="M29" s="357"/>
      <c r="N29" s="357"/>
      <c r="O29" s="357"/>
      <c r="P29" s="358"/>
      <c r="Q29" s="356">
        <v>3000</v>
      </c>
      <c r="R29" s="357"/>
      <c r="S29" s="357"/>
      <c r="T29" s="357"/>
      <c r="U29" s="357"/>
      <c r="V29" s="358"/>
      <c r="W29" s="447"/>
      <c r="X29" s="448"/>
      <c r="Y29" s="449"/>
      <c r="Z29" s="359" t="s">
        <v>183</v>
      </c>
      <c r="AA29" s="360"/>
      <c r="AB29" s="360"/>
      <c r="AC29" s="360"/>
      <c r="AD29" s="360"/>
      <c r="AE29" s="360"/>
      <c r="AF29" s="360"/>
      <c r="AG29" s="361"/>
      <c r="AH29" s="356">
        <v>356</v>
      </c>
      <c r="AI29" s="357"/>
      <c r="AJ29" s="357"/>
      <c r="AK29" s="357"/>
      <c r="AL29" s="358"/>
      <c r="AM29" s="356">
        <v>1105592</v>
      </c>
      <c r="AN29" s="357"/>
      <c r="AO29" s="357"/>
      <c r="AP29" s="357"/>
      <c r="AQ29" s="357"/>
      <c r="AR29" s="358"/>
      <c r="AS29" s="356">
        <v>3106</v>
      </c>
      <c r="AT29" s="357"/>
      <c r="AU29" s="357"/>
      <c r="AV29" s="357"/>
      <c r="AW29" s="357"/>
      <c r="AX29" s="416"/>
      <c r="AY29" s="423"/>
      <c r="AZ29" s="424"/>
      <c r="BA29" s="424"/>
      <c r="BB29" s="425"/>
      <c r="BC29" s="417" t="s">
        <v>184</v>
      </c>
      <c r="BD29" s="418"/>
      <c r="BE29" s="418"/>
      <c r="BF29" s="418"/>
      <c r="BG29" s="418"/>
      <c r="BH29" s="418"/>
      <c r="BI29" s="418"/>
      <c r="BJ29" s="418"/>
      <c r="BK29" s="418"/>
      <c r="BL29" s="418"/>
      <c r="BM29" s="419"/>
      <c r="BN29" s="403">
        <v>301003</v>
      </c>
      <c r="BO29" s="404"/>
      <c r="BP29" s="404"/>
      <c r="BQ29" s="404"/>
      <c r="BR29" s="404"/>
      <c r="BS29" s="404"/>
      <c r="BT29" s="404"/>
      <c r="BU29" s="405"/>
      <c r="BV29" s="403">
        <v>615</v>
      </c>
      <c r="BW29" s="404"/>
      <c r="BX29" s="404"/>
      <c r="BY29" s="404"/>
      <c r="BZ29" s="404"/>
      <c r="CA29" s="404"/>
      <c r="CB29" s="404"/>
      <c r="CC29" s="405"/>
      <c r="CD29" s="187"/>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5">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185</v>
      </c>
      <c r="X30" s="371"/>
      <c r="Y30" s="371"/>
      <c r="Z30" s="371"/>
      <c r="AA30" s="371"/>
      <c r="AB30" s="371"/>
      <c r="AC30" s="371"/>
      <c r="AD30" s="371"/>
      <c r="AE30" s="371"/>
      <c r="AF30" s="371"/>
      <c r="AG30" s="372"/>
      <c r="AH30" s="373">
        <v>101.3</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49</v>
      </c>
      <c r="BD30" s="377"/>
      <c r="BE30" s="377"/>
      <c r="BF30" s="377"/>
      <c r="BG30" s="377"/>
      <c r="BH30" s="377"/>
      <c r="BI30" s="377"/>
      <c r="BJ30" s="377"/>
      <c r="BK30" s="377"/>
      <c r="BL30" s="377"/>
      <c r="BM30" s="378"/>
      <c r="BN30" s="437">
        <v>1531244</v>
      </c>
      <c r="BO30" s="438"/>
      <c r="BP30" s="438"/>
      <c r="BQ30" s="438"/>
      <c r="BR30" s="438"/>
      <c r="BS30" s="438"/>
      <c r="BT30" s="438"/>
      <c r="BU30" s="439"/>
      <c r="BV30" s="437">
        <v>1476889</v>
      </c>
      <c r="BW30" s="438"/>
      <c r="BX30" s="438"/>
      <c r="BY30" s="438"/>
      <c r="BZ30" s="438"/>
      <c r="CA30" s="438"/>
      <c r="CB30" s="438"/>
      <c r="CC30" s="4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362" t="s">
        <v>186</v>
      </c>
      <c r="D32" s="362"/>
      <c r="E32" s="362"/>
      <c r="F32" s="362"/>
      <c r="G32" s="362"/>
      <c r="H32" s="362"/>
      <c r="I32" s="362"/>
      <c r="J32" s="362"/>
      <c r="K32" s="362"/>
      <c r="L32" s="362"/>
      <c r="M32" s="362"/>
      <c r="N32" s="362"/>
      <c r="O32" s="362"/>
      <c r="P32" s="362"/>
      <c r="Q32" s="362"/>
      <c r="R32" s="362"/>
      <c r="S32" s="362"/>
      <c r="U32" s="363" t="s">
        <v>187</v>
      </c>
      <c r="V32" s="363"/>
      <c r="W32" s="363"/>
      <c r="X32" s="363"/>
      <c r="Y32" s="363"/>
      <c r="Z32" s="363"/>
      <c r="AA32" s="363"/>
      <c r="AB32" s="363"/>
      <c r="AC32" s="363"/>
      <c r="AD32" s="363"/>
      <c r="AE32" s="363"/>
      <c r="AF32" s="363"/>
      <c r="AG32" s="363"/>
      <c r="AH32" s="363"/>
      <c r="AI32" s="363"/>
      <c r="AJ32" s="363"/>
      <c r="AK32" s="363"/>
      <c r="AM32" s="363" t="s">
        <v>188</v>
      </c>
      <c r="AN32" s="363"/>
      <c r="AO32" s="363"/>
      <c r="AP32" s="363"/>
      <c r="AQ32" s="363"/>
      <c r="AR32" s="363"/>
      <c r="AS32" s="363"/>
      <c r="AT32" s="363"/>
      <c r="AU32" s="363"/>
      <c r="AV32" s="363"/>
      <c r="AW32" s="363"/>
      <c r="AX32" s="363"/>
      <c r="AY32" s="363"/>
      <c r="AZ32" s="363"/>
      <c r="BA32" s="363"/>
      <c r="BB32" s="363"/>
      <c r="BC32" s="363"/>
      <c r="BE32" s="363" t="s">
        <v>189</v>
      </c>
      <c r="BF32" s="363"/>
      <c r="BG32" s="363"/>
      <c r="BH32" s="363"/>
      <c r="BI32" s="363"/>
      <c r="BJ32" s="363"/>
      <c r="BK32" s="363"/>
      <c r="BL32" s="363"/>
      <c r="BM32" s="363"/>
      <c r="BN32" s="363"/>
      <c r="BO32" s="363"/>
      <c r="BP32" s="363"/>
      <c r="BQ32" s="363"/>
      <c r="BR32" s="363"/>
      <c r="BS32" s="363"/>
      <c r="BT32" s="363"/>
      <c r="BU32" s="363"/>
      <c r="BW32" s="363" t="s">
        <v>190</v>
      </c>
      <c r="BX32" s="363"/>
      <c r="BY32" s="363"/>
      <c r="BZ32" s="363"/>
      <c r="CA32" s="363"/>
      <c r="CB32" s="363"/>
      <c r="CC32" s="363"/>
      <c r="CD32" s="363"/>
      <c r="CE32" s="363"/>
      <c r="CF32" s="363"/>
      <c r="CG32" s="363"/>
      <c r="CH32" s="363"/>
      <c r="CI32" s="363"/>
      <c r="CJ32" s="363"/>
      <c r="CK32" s="363"/>
      <c r="CL32" s="363"/>
      <c r="CM32" s="363"/>
      <c r="CO32" s="363" t="s">
        <v>191</v>
      </c>
      <c r="CP32" s="363"/>
      <c r="CQ32" s="363"/>
      <c r="CR32" s="363"/>
      <c r="CS32" s="363"/>
      <c r="CT32" s="363"/>
      <c r="CU32" s="363"/>
      <c r="CV32" s="363"/>
      <c r="CW32" s="363"/>
      <c r="CX32" s="363"/>
      <c r="CY32" s="363"/>
      <c r="CZ32" s="363"/>
      <c r="DA32" s="363"/>
      <c r="DB32" s="363"/>
      <c r="DC32" s="363"/>
      <c r="DD32" s="363"/>
      <c r="DE32" s="363"/>
      <c r="DI32" s="195"/>
    </row>
    <row r="33" spans="1:113" ht="13.5" customHeight="1" x14ac:dyDescent="0.2">
      <c r="A33" s="172"/>
      <c r="B33" s="196"/>
      <c r="C33" s="355" t="s">
        <v>192</v>
      </c>
      <c r="D33" s="355"/>
      <c r="E33" s="354" t="s">
        <v>193</v>
      </c>
      <c r="F33" s="354"/>
      <c r="G33" s="354"/>
      <c r="H33" s="354"/>
      <c r="I33" s="354"/>
      <c r="J33" s="354"/>
      <c r="K33" s="354"/>
      <c r="L33" s="354"/>
      <c r="M33" s="354"/>
      <c r="N33" s="354"/>
      <c r="O33" s="354"/>
      <c r="P33" s="354"/>
      <c r="Q33" s="354"/>
      <c r="R33" s="354"/>
      <c r="S33" s="354"/>
      <c r="T33" s="197"/>
      <c r="U33" s="355" t="s">
        <v>194</v>
      </c>
      <c r="V33" s="355"/>
      <c r="W33" s="354" t="s">
        <v>195</v>
      </c>
      <c r="X33" s="354"/>
      <c r="Y33" s="354"/>
      <c r="Z33" s="354"/>
      <c r="AA33" s="354"/>
      <c r="AB33" s="354"/>
      <c r="AC33" s="354"/>
      <c r="AD33" s="354"/>
      <c r="AE33" s="354"/>
      <c r="AF33" s="354"/>
      <c r="AG33" s="354"/>
      <c r="AH33" s="354"/>
      <c r="AI33" s="354"/>
      <c r="AJ33" s="354"/>
      <c r="AK33" s="354"/>
      <c r="AL33" s="197"/>
      <c r="AM33" s="355" t="s">
        <v>194</v>
      </c>
      <c r="AN33" s="355"/>
      <c r="AO33" s="354" t="s">
        <v>195</v>
      </c>
      <c r="AP33" s="354"/>
      <c r="AQ33" s="354"/>
      <c r="AR33" s="354"/>
      <c r="AS33" s="354"/>
      <c r="AT33" s="354"/>
      <c r="AU33" s="354"/>
      <c r="AV33" s="354"/>
      <c r="AW33" s="354"/>
      <c r="AX33" s="354"/>
      <c r="AY33" s="354"/>
      <c r="AZ33" s="354"/>
      <c r="BA33" s="354"/>
      <c r="BB33" s="354"/>
      <c r="BC33" s="354"/>
      <c r="BD33" s="198"/>
      <c r="BE33" s="354" t="s">
        <v>196</v>
      </c>
      <c r="BF33" s="354"/>
      <c r="BG33" s="354" t="s">
        <v>197</v>
      </c>
      <c r="BH33" s="354"/>
      <c r="BI33" s="354"/>
      <c r="BJ33" s="354"/>
      <c r="BK33" s="354"/>
      <c r="BL33" s="354"/>
      <c r="BM33" s="354"/>
      <c r="BN33" s="354"/>
      <c r="BO33" s="354"/>
      <c r="BP33" s="354"/>
      <c r="BQ33" s="354"/>
      <c r="BR33" s="354"/>
      <c r="BS33" s="354"/>
      <c r="BT33" s="354"/>
      <c r="BU33" s="354"/>
      <c r="BV33" s="198"/>
      <c r="BW33" s="355" t="s">
        <v>196</v>
      </c>
      <c r="BX33" s="355"/>
      <c r="BY33" s="354" t="s">
        <v>198</v>
      </c>
      <c r="BZ33" s="354"/>
      <c r="CA33" s="354"/>
      <c r="CB33" s="354"/>
      <c r="CC33" s="354"/>
      <c r="CD33" s="354"/>
      <c r="CE33" s="354"/>
      <c r="CF33" s="354"/>
      <c r="CG33" s="354"/>
      <c r="CH33" s="354"/>
      <c r="CI33" s="354"/>
      <c r="CJ33" s="354"/>
      <c r="CK33" s="354"/>
      <c r="CL33" s="354"/>
      <c r="CM33" s="354"/>
      <c r="CN33" s="197"/>
      <c r="CO33" s="355" t="s">
        <v>194</v>
      </c>
      <c r="CP33" s="355"/>
      <c r="CQ33" s="354" t="s">
        <v>199</v>
      </c>
      <c r="CR33" s="354"/>
      <c r="CS33" s="354"/>
      <c r="CT33" s="354"/>
      <c r="CU33" s="354"/>
      <c r="CV33" s="354"/>
      <c r="CW33" s="354"/>
      <c r="CX33" s="354"/>
      <c r="CY33" s="354"/>
      <c r="CZ33" s="354"/>
      <c r="DA33" s="354"/>
      <c r="DB33" s="354"/>
      <c r="DC33" s="354"/>
      <c r="DD33" s="354"/>
      <c r="DE33" s="354"/>
      <c r="DF33" s="197"/>
      <c r="DG33" s="353" t="s">
        <v>200</v>
      </c>
      <c r="DH33" s="353"/>
      <c r="DI33" s="199"/>
    </row>
    <row r="34" spans="1:113" ht="32.25" customHeight="1" x14ac:dyDescent="0.2">
      <c r="A34" s="172"/>
      <c r="B34" s="196"/>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2</v>
      </c>
      <c r="V34" s="351"/>
      <c r="W34" s="352" t="str">
        <f>IF('各会計、関係団体の財政状況及び健全化判断比率'!B28="","",'各会計、関係団体の財政状況及び健全化判断比率'!B28)</f>
        <v>白井市国民健康保険特別会計事業勘定</v>
      </c>
      <c r="X34" s="352"/>
      <c r="Y34" s="352"/>
      <c r="Z34" s="352"/>
      <c r="AA34" s="352"/>
      <c r="AB34" s="352"/>
      <c r="AC34" s="352"/>
      <c r="AD34" s="352"/>
      <c r="AE34" s="352"/>
      <c r="AF34" s="352"/>
      <c r="AG34" s="352"/>
      <c r="AH34" s="352"/>
      <c r="AI34" s="352"/>
      <c r="AJ34" s="352"/>
      <c r="AK34" s="352"/>
      <c r="AL34" s="172"/>
      <c r="AM34" s="351">
        <f>IF(AO34="","",MAX(C34:D43,U34:V43)+1)</f>
        <v>5</v>
      </c>
      <c r="AN34" s="351"/>
      <c r="AO34" s="352" t="str">
        <f>IF('各会計、関係団体の財政状況及び健全化判断比率'!B31="","",'各会計、関係団体の財政状況及び健全化判断比率'!B31)</f>
        <v>白井市水道事業会計</v>
      </c>
      <c r="AP34" s="352"/>
      <c r="AQ34" s="352"/>
      <c r="AR34" s="352"/>
      <c r="AS34" s="352"/>
      <c r="AT34" s="352"/>
      <c r="AU34" s="352"/>
      <c r="AV34" s="352"/>
      <c r="AW34" s="352"/>
      <c r="AX34" s="352"/>
      <c r="AY34" s="352"/>
      <c r="AZ34" s="352"/>
      <c r="BA34" s="352"/>
      <c r="BB34" s="352"/>
      <c r="BC34" s="352"/>
      <c r="BD34" s="172"/>
      <c r="BE34" s="351" t="str">
        <f>IF(BG34="","",MAX(C34:D43,U34:V43,AM34:AN43)+1)</f>
        <v/>
      </c>
      <c r="BF34" s="351"/>
      <c r="BG34" s="352"/>
      <c r="BH34" s="352"/>
      <c r="BI34" s="352"/>
      <c r="BJ34" s="352"/>
      <c r="BK34" s="352"/>
      <c r="BL34" s="352"/>
      <c r="BM34" s="352"/>
      <c r="BN34" s="352"/>
      <c r="BO34" s="352"/>
      <c r="BP34" s="352"/>
      <c r="BQ34" s="352"/>
      <c r="BR34" s="352"/>
      <c r="BS34" s="352"/>
      <c r="BT34" s="352"/>
      <c r="BU34" s="352"/>
      <c r="BV34" s="172"/>
      <c r="BW34" s="351">
        <f>IF(BY34="","",MAX(C34:D43,U34:V43,AM34:AN43,BE34:BF43)+1)</f>
        <v>7</v>
      </c>
      <c r="BX34" s="351"/>
      <c r="BY34" s="352" t="str">
        <f>IF('各会計、関係団体の財政状況及び健全化判断比率'!B68="","",'各会計、関係団体の財政状況及び健全化判断比率'!B68)</f>
        <v>千葉県市町村総合事務組合　一般会計</v>
      </c>
      <c r="BZ34" s="352"/>
      <c r="CA34" s="352"/>
      <c r="CB34" s="352"/>
      <c r="CC34" s="352"/>
      <c r="CD34" s="352"/>
      <c r="CE34" s="352"/>
      <c r="CF34" s="352"/>
      <c r="CG34" s="352"/>
      <c r="CH34" s="352"/>
      <c r="CI34" s="352"/>
      <c r="CJ34" s="352"/>
      <c r="CK34" s="352"/>
      <c r="CL34" s="352"/>
      <c r="CM34" s="352"/>
      <c r="CN34" s="172"/>
      <c r="CO34" s="351" t="str">
        <f>IF(CQ34="","",MAX(C34:D43,U34:V43,AM34:AN43,BE34:BF43,BW34:BX43)+1)</f>
        <v/>
      </c>
      <c r="CP34" s="351"/>
      <c r="CQ34" s="352" t="str">
        <f>IF('各会計、関係団体の財政状況及び健全化判断比率'!BS7="","",'各会計、関係団体の財政状況及び健全化判断比率'!BS7)</f>
        <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99"/>
    </row>
    <row r="35" spans="1:113" ht="32.25" customHeight="1" x14ac:dyDescent="0.2">
      <c r="A35" s="172"/>
      <c r="B35" s="196"/>
      <c r="C35" s="351" t="str">
        <f>IF(E35="","",C34+1)</f>
        <v/>
      </c>
      <c r="D35" s="351"/>
      <c r="E35" s="352" t="str">
        <f>IF('各会計、関係団体の財政状況及び健全化判断比率'!B8="","",'各会計、関係団体の財政状況及び健全化判断比率'!B8)</f>
        <v/>
      </c>
      <c r="F35" s="352"/>
      <c r="G35" s="352"/>
      <c r="H35" s="352"/>
      <c r="I35" s="352"/>
      <c r="J35" s="352"/>
      <c r="K35" s="352"/>
      <c r="L35" s="352"/>
      <c r="M35" s="352"/>
      <c r="N35" s="352"/>
      <c r="O35" s="352"/>
      <c r="P35" s="352"/>
      <c r="Q35" s="352"/>
      <c r="R35" s="352"/>
      <c r="S35" s="352"/>
      <c r="T35" s="172"/>
      <c r="U35" s="351">
        <f>IF(W35="","",U34+1)</f>
        <v>3</v>
      </c>
      <c r="V35" s="351"/>
      <c r="W35" s="352" t="str">
        <f>IF('各会計、関係団体の財政状況及び健全化判断比率'!B29="","",'各会計、関係団体の財政状況及び健全化判断比率'!B29)</f>
        <v>白井市介護保険特別会計保険事業勘定</v>
      </c>
      <c r="X35" s="352"/>
      <c r="Y35" s="352"/>
      <c r="Z35" s="352"/>
      <c r="AA35" s="352"/>
      <c r="AB35" s="352"/>
      <c r="AC35" s="352"/>
      <c r="AD35" s="352"/>
      <c r="AE35" s="352"/>
      <c r="AF35" s="352"/>
      <c r="AG35" s="352"/>
      <c r="AH35" s="352"/>
      <c r="AI35" s="352"/>
      <c r="AJ35" s="352"/>
      <c r="AK35" s="352"/>
      <c r="AL35" s="172"/>
      <c r="AM35" s="351">
        <f t="shared" ref="AM35:AM43" si="0">IF(AO35="","",AM34+1)</f>
        <v>6</v>
      </c>
      <c r="AN35" s="351"/>
      <c r="AO35" s="352" t="str">
        <f>IF('各会計、関係団体の財政状況及び健全化判断比率'!B32="","",'各会計、関係団体の財政状況及び健全化判断比率'!B32)</f>
        <v>白井市下水道事業会計</v>
      </c>
      <c r="AP35" s="352"/>
      <c r="AQ35" s="352"/>
      <c r="AR35" s="352"/>
      <c r="AS35" s="352"/>
      <c r="AT35" s="352"/>
      <c r="AU35" s="352"/>
      <c r="AV35" s="352"/>
      <c r="AW35" s="352"/>
      <c r="AX35" s="352"/>
      <c r="AY35" s="352"/>
      <c r="AZ35" s="352"/>
      <c r="BA35" s="352"/>
      <c r="BB35" s="352"/>
      <c r="BC35" s="352"/>
      <c r="BD35" s="172"/>
      <c r="BE35" s="351" t="str">
        <f t="shared" ref="BE35:BE43" si="1">IF(BG35="","",BE34+1)</f>
        <v/>
      </c>
      <c r="BF35" s="351"/>
      <c r="BG35" s="352"/>
      <c r="BH35" s="352"/>
      <c r="BI35" s="352"/>
      <c r="BJ35" s="352"/>
      <c r="BK35" s="352"/>
      <c r="BL35" s="352"/>
      <c r="BM35" s="352"/>
      <c r="BN35" s="352"/>
      <c r="BO35" s="352"/>
      <c r="BP35" s="352"/>
      <c r="BQ35" s="352"/>
      <c r="BR35" s="352"/>
      <c r="BS35" s="352"/>
      <c r="BT35" s="352"/>
      <c r="BU35" s="352"/>
      <c r="BV35" s="172"/>
      <c r="BW35" s="351">
        <f t="shared" ref="BW35:BW43" si="2">IF(BY35="","",BW34+1)</f>
        <v>8</v>
      </c>
      <c r="BX35" s="351"/>
      <c r="BY35" s="352" t="str">
        <f>IF('各会計、関係団体の財政状況及び健全化判断比率'!B69="","",'各会計、関係団体の財政状況及び健全化判断比率'!B69)</f>
        <v>千葉県市町村総合事務組合　千葉県自治会館管理運営特別会計</v>
      </c>
      <c r="BZ35" s="352"/>
      <c r="CA35" s="352"/>
      <c r="CB35" s="352"/>
      <c r="CC35" s="352"/>
      <c r="CD35" s="352"/>
      <c r="CE35" s="352"/>
      <c r="CF35" s="352"/>
      <c r="CG35" s="352"/>
      <c r="CH35" s="352"/>
      <c r="CI35" s="352"/>
      <c r="CJ35" s="352"/>
      <c r="CK35" s="352"/>
      <c r="CL35" s="352"/>
      <c r="CM35" s="352"/>
      <c r="CN35" s="172"/>
      <c r="CO35" s="351" t="str">
        <f t="shared" ref="CO35:CO43" si="3">IF(CQ35="","",CO34+1)</f>
        <v/>
      </c>
      <c r="CP35" s="351"/>
      <c r="CQ35" s="352" t="str">
        <f>IF('各会計、関係団体の財政状況及び健全化判断比率'!BS8="","",'各会計、関係団体の財政状況及び健全化判断比率'!BS8)</f>
        <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99"/>
    </row>
    <row r="36" spans="1:113" ht="32.25" customHeight="1" x14ac:dyDescent="0.2">
      <c r="A36" s="172"/>
      <c r="B36" s="196"/>
      <c r="C36" s="351" t="str">
        <f>IF(E36="","",C35+1)</f>
        <v/>
      </c>
      <c r="D36" s="351"/>
      <c r="E36" s="352" t="str">
        <f>IF('各会計、関係団体の財政状況及び健全化判断比率'!B9="","",'各会計、関係団体の財政状況及び健全化判断比率'!B9)</f>
        <v/>
      </c>
      <c r="F36" s="352"/>
      <c r="G36" s="352"/>
      <c r="H36" s="352"/>
      <c r="I36" s="352"/>
      <c r="J36" s="352"/>
      <c r="K36" s="352"/>
      <c r="L36" s="352"/>
      <c r="M36" s="352"/>
      <c r="N36" s="352"/>
      <c r="O36" s="352"/>
      <c r="P36" s="352"/>
      <c r="Q36" s="352"/>
      <c r="R36" s="352"/>
      <c r="S36" s="352"/>
      <c r="T36" s="172"/>
      <c r="U36" s="351">
        <f t="shared" ref="U36:U43" si="4">IF(W36="","",U35+1)</f>
        <v>4</v>
      </c>
      <c r="V36" s="351"/>
      <c r="W36" s="352" t="str">
        <f>IF('各会計、関係団体の財政状況及び健全化判断比率'!B30="","",'各会計、関係団体の財政状況及び健全化判断比率'!B30)</f>
        <v>白井市後期高齢者医療特別会計</v>
      </c>
      <c r="X36" s="352"/>
      <c r="Y36" s="352"/>
      <c r="Z36" s="352"/>
      <c r="AA36" s="352"/>
      <c r="AB36" s="352"/>
      <c r="AC36" s="352"/>
      <c r="AD36" s="352"/>
      <c r="AE36" s="352"/>
      <c r="AF36" s="352"/>
      <c r="AG36" s="352"/>
      <c r="AH36" s="352"/>
      <c r="AI36" s="352"/>
      <c r="AJ36" s="352"/>
      <c r="AK36" s="352"/>
      <c r="AL36" s="172"/>
      <c r="AM36" s="351" t="str">
        <f t="shared" si="0"/>
        <v/>
      </c>
      <c r="AN36" s="351"/>
      <c r="AO36" s="352"/>
      <c r="AP36" s="352"/>
      <c r="AQ36" s="352"/>
      <c r="AR36" s="352"/>
      <c r="AS36" s="352"/>
      <c r="AT36" s="352"/>
      <c r="AU36" s="352"/>
      <c r="AV36" s="352"/>
      <c r="AW36" s="352"/>
      <c r="AX36" s="352"/>
      <c r="AY36" s="352"/>
      <c r="AZ36" s="352"/>
      <c r="BA36" s="352"/>
      <c r="BB36" s="352"/>
      <c r="BC36" s="352"/>
      <c r="BD36" s="172"/>
      <c r="BE36" s="351" t="str">
        <f t="shared" si="1"/>
        <v/>
      </c>
      <c r="BF36" s="351"/>
      <c r="BG36" s="352"/>
      <c r="BH36" s="352"/>
      <c r="BI36" s="352"/>
      <c r="BJ36" s="352"/>
      <c r="BK36" s="352"/>
      <c r="BL36" s="352"/>
      <c r="BM36" s="352"/>
      <c r="BN36" s="352"/>
      <c r="BO36" s="352"/>
      <c r="BP36" s="352"/>
      <c r="BQ36" s="352"/>
      <c r="BR36" s="352"/>
      <c r="BS36" s="352"/>
      <c r="BT36" s="352"/>
      <c r="BU36" s="352"/>
      <c r="BV36" s="172"/>
      <c r="BW36" s="351">
        <f t="shared" si="2"/>
        <v>9</v>
      </c>
      <c r="BX36" s="351"/>
      <c r="BY36" s="352" t="str">
        <f>IF('各会計、関係団体の財政状況及び健全化判断比率'!B70="","",'各会計、関係団体の財政状況及び健全化判断比率'!B70)</f>
        <v>千葉県市町村総合事務組合　千葉県自治研修センター特別会計</v>
      </c>
      <c r="BZ36" s="352"/>
      <c r="CA36" s="352"/>
      <c r="CB36" s="352"/>
      <c r="CC36" s="352"/>
      <c r="CD36" s="352"/>
      <c r="CE36" s="352"/>
      <c r="CF36" s="352"/>
      <c r="CG36" s="352"/>
      <c r="CH36" s="352"/>
      <c r="CI36" s="352"/>
      <c r="CJ36" s="352"/>
      <c r="CK36" s="352"/>
      <c r="CL36" s="352"/>
      <c r="CM36" s="352"/>
      <c r="CN36" s="172"/>
      <c r="CO36" s="351" t="str">
        <f t="shared" si="3"/>
        <v/>
      </c>
      <c r="CP36" s="351"/>
      <c r="CQ36" s="352" t="str">
        <f>IF('各会計、関係団体の財政状況及び健全化判断比率'!BS9="","",'各会計、関係団体の財政状況及び健全化判断比率'!BS9)</f>
        <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99"/>
    </row>
    <row r="37" spans="1:113" ht="32.25" customHeight="1" x14ac:dyDescent="0.2">
      <c r="A37" s="172"/>
      <c r="B37" s="196"/>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t="str">
        <f t="shared" si="4"/>
        <v/>
      </c>
      <c r="V37" s="351"/>
      <c r="W37" s="352"/>
      <c r="X37" s="352"/>
      <c r="Y37" s="352"/>
      <c r="Z37" s="352"/>
      <c r="AA37" s="352"/>
      <c r="AB37" s="352"/>
      <c r="AC37" s="352"/>
      <c r="AD37" s="352"/>
      <c r="AE37" s="352"/>
      <c r="AF37" s="352"/>
      <c r="AG37" s="352"/>
      <c r="AH37" s="352"/>
      <c r="AI37" s="352"/>
      <c r="AJ37" s="352"/>
      <c r="AK37" s="352"/>
      <c r="AL37" s="172"/>
      <c r="AM37" s="351" t="str">
        <f t="shared" si="0"/>
        <v/>
      </c>
      <c r="AN37" s="351"/>
      <c r="AO37" s="352"/>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f t="shared" si="2"/>
        <v>10</v>
      </c>
      <c r="BX37" s="351"/>
      <c r="BY37" s="352" t="str">
        <f>IF('各会計、関係団体の財政状況及び健全化判断比率'!B71="","",'各会計、関係団体の財政状況及び健全化判断比率'!B71)</f>
        <v>千葉県市町村総合事務組合　千葉県市町村交通災害共済特別会計</v>
      </c>
      <c r="BZ37" s="352"/>
      <c r="CA37" s="352"/>
      <c r="CB37" s="352"/>
      <c r="CC37" s="352"/>
      <c r="CD37" s="352"/>
      <c r="CE37" s="352"/>
      <c r="CF37" s="352"/>
      <c r="CG37" s="352"/>
      <c r="CH37" s="352"/>
      <c r="CI37" s="352"/>
      <c r="CJ37" s="352"/>
      <c r="CK37" s="352"/>
      <c r="CL37" s="352"/>
      <c r="CM37" s="352"/>
      <c r="CN37" s="172"/>
      <c r="CO37" s="351" t="str">
        <f t="shared" si="3"/>
        <v/>
      </c>
      <c r="CP37" s="351"/>
      <c r="CQ37" s="352" t="str">
        <f>IF('各会計、関係団体の財政状況及び健全化判断比率'!BS10="","",'各会計、関係団体の財政状況及び健全化判断比率'!BS10)</f>
        <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99"/>
    </row>
    <row r="38" spans="1:113" ht="32.25" customHeight="1" x14ac:dyDescent="0.2">
      <c r="A38" s="172"/>
      <c r="B38" s="196"/>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f t="shared" si="2"/>
        <v>11</v>
      </c>
      <c r="BX38" s="351"/>
      <c r="BY38" s="352" t="str">
        <f>IF('各会計、関係団体の財政状況及び健全化判断比率'!B72="","",'各会計、関係団体の財政状況及び健全化判断比率'!B72)</f>
        <v>印旛郡市広域市町村圏事務組合　一般会計</v>
      </c>
      <c r="BZ38" s="352"/>
      <c r="CA38" s="352"/>
      <c r="CB38" s="352"/>
      <c r="CC38" s="352"/>
      <c r="CD38" s="352"/>
      <c r="CE38" s="352"/>
      <c r="CF38" s="352"/>
      <c r="CG38" s="352"/>
      <c r="CH38" s="352"/>
      <c r="CI38" s="352"/>
      <c r="CJ38" s="352"/>
      <c r="CK38" s="352"/>
      <c r="CL38" s="352"/>
      <c r="CM38" s="352"/>
      <c r="CN38" s="172"/>
      <c r="CO38" s="351" t="str">
        <f t="shared" si="3"/>
        <v/>
      </c>
      <c r="CP38" s="351"/>
      <c r="CQ38" s="352" t="str">
        <f>IF('各会計、関係団体の財政状況及び健全化判断比率'!BS11="","",'各会計、関係団体の財政状況及び健全化判断比率'!BS11)</f>
        <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99"/>
    </row>
    <row r="39" spans="1:113" ht="32.25" customHeight="1" x14ac:dyDescent="0.2">
      <c r="A39" s="172"/>
      <c r="B39" s="196"/>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f t="shared" si="2"/>
        <v>12</v>
      </c>
      <c r="BX39" s="351"/>
      <c r="BY39" s="352" t="str">
        <f>IF('各会計、関係団体の財政状況及び健全化判断比率'!B73="","",'各会計、関係団体の財政状況及び健全化判断比率'!B73)</f>
        <v>印旛郡市広域市町村圏事務組合　水道用水供給事業</v>
      </c>
      <c r="BZ39" s="352"/>
      <c r="CA39" s="352"/>
      <c r="CB39" s="352"/>
      <c r="CC39" s="352"/>
      <c r="CD39" s="352"/>
      <c r="CE39" s="352"/>
      <c r="CF39" s="352"/>
      <c r="CG39" s="352"/>
      <c r="CH39" s="352"/>
      <c r="CI39" s="352"/>
      <c r="CJ39" s="352"/>
      <c r="CK39" s="352"/>
      <c r="CL39" s="352"/>
      <c r="CM39" s="352"/>
      <c r="CN39" s="172"/>
      <c r="CO39" s="351" t="str">
        <f t="shared" si="3"/>
        <v/>
      </c>
      <c r="CP39" s="351"/>
      <c r="CQ39" s="352" t="str">
        <f>IF('各会計、関係団体の財政状況及び健全化判断比率'!BS12="","",'各会計、関係団体の財政状況及び健全化判断比率'!BS12)</f>
        <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99"/>
    </row>
    <row r="40" spans="1:113" ht="32.25" customHeight="1" x14ac:dyDescent="0.2">
      <c r="A40" s="172"/>
      <c r="B40" s="196"/>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f t="shared" si="2"/>
        <v>13</v>
      </c>
      <c r="BX40" s="351"/>
      <c r="BY40" s="352" t="str">
        <f>IF('各会計、関係団体の財政状況及び健全化判断比率'!B74="","",'各会計、関係団体の財政状況及び健全化判断比率'!B74)</f>
        <v>印西地区消防組合　一般会計</v>
      </c>
      <c r="BZ40" s="352"/>
      <c r="CA40" s="352"/>
      <c r="CB40" s="352"/>
      <c r="CC40" s="352"/>
      <c r="CD40" s="352"/>
      <c r="CE40" s="352"/>
      <c r="CF40" s="352"/>
      <c r="CG40" s="352"/>
      <c r="CH40" s="352"/>
      <c r="CI40" s="352"/>
      <c r="CJ40" s="352"/>
      <c r="CK40" s="352"/>
      <c r="CL40" s="352"/>
      <c r="CM40" s="352"/>
      <c r="CN40" s="172"/>
      <c r="CO40" s="351" t="str">
        <f t="shared" si="3"/>
        <v/>
      </c>
      <c r="CP40" s="351"/>
      <c r="CQ40" s="352" t="str">
        <f>IF('各会計、関係団体の財政状況及び健全化判断比率'!BS13="","",'各会計、関係団体の財政状況及び健全化判断比率'!BS13)</f>
        <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99"/>
    </row>
    <row r="41" spans="1:113" ht="32.25" customHeight="1" x14ac:dyDescent="0.2">
      <c r="A41" s="172"/>
      <c r="B41" s="196"/>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f t="shared" si="2"/>
        <v>14</v>
      </c>
      <c r="BX41" s="351"/>
      <c r="BY41" s="352" t="str">
        <f>IF('各会計、関係団体の財政状況及び健全化判断比率'!B75="","",'各会計、関係団体の財政状況及び健全化判断比率'!B75)</f>
        <v>印西地区環境整備事業組合　一般会計</v>
      </c>
      <c r="BZ41" s="352"/>
      <c r="CA41" s="352"/>
      <c r="CB41" s="352"/>
      <c r="CC41" s="352"/>
      <c r="CD41" s="352"/>
      <c r="CE41" s="352"/>
      <c r="CF41" s="352"/>
      <c r="CG41" s="352"/>
      <c r="CH41" s="352"/>
      <c r="CI41" s="352"/>
      <c r="CJ41" s="352"/>
      <c r="CK41" s="352"/>
      <c r="CL41" s="352"/>
      <c r="CM41" s="352"/>
      <c r="CN41" s="172"/>
      <c r="CO41" s="351" t="str">
        <f t="shared" si="3"/>
        <v/>
      </c>
      <c r="CP41" s="351"/>
      <c r="CQ41" s="352" t="str">
        <f>IF('各会計、関係団体の財政状況及び健全化判断比率'!BS14="","",'各会計、関係団体の財政状況及び健全化判断比率'!BS14)</f>
        <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99"/>
    </row>
    <row r="42" spans="1:113" ht="32.25" customHeight="1" x14ac:dyDescent="0.2">
      <c r="B42" s="196"/>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f t="shared" si="2"/>
        <v>15</v>
      </c>
      <c r="BX42" s="351"/>
      <c r="BY42" s="352" t="str">
        <f>IF('各会計、関係団体の財政状況及び健全化判断比率'!B76="","",'各会計、関係団体の財政状況及び健全化判断比率'!B76)</f>
        <v>印西地区環境整備事業組合　墓地事業特別会計</v>
      </c>
      <c r="BZ42" s="352"/>
      <c r="CA42" s="352"/>
      <c r="CB42" s="352"/>
      <c r="CC42" s="352"/>
      <c r="CD42" s="352"/>
      <c r="CE42" s="352"/>
      <c r="CF42" s="352"/>
      <c r="CG42" s="352"/>
      <c r="CH42" s="352"/>
      <c r="CI42" s="352"/>
      <c r="CJ42" s="352"/>
      <c r="CK42" s="352"/>
      <c r="CL42" s="352"/>
      <c r="CM42" s="352"/>
      <c r="CN42" s="172"/>
      <c r="CO42" s="351" t="str">
        <f t="shared" si="3"/>
        <v/>
      </c>
      <c r="CP42" s="351"/>
      <c r="CQ42" s="352" t="str">
        <f>IF('各会計、関係団体の財政状況及び健全化判断比率'!BS15="","",'各会計、関係団体の財政状況及び健全化判断比率'!BS15)</f>
        <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99"/>
    </row>
    <row r="43" spans="1:113" ht="32.25" customHeight="1" x14ac:dyDescent="0.2">
      <c r="B43" s="196"/>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f t="shared" si="2"/>
        <v>16</v>
      </c>
      <c r="BX43" s="351"/>
      <c r="BY43" s="352" t="str">
        <f>IF('各会計、関係団体の財政状況及び健全化判断比率'!B77="","",'各会計、関係団体の財政状況及び健全化判断比率'!B77)</f>
        <v>印西地区環境整備事業組合(平岡自然公園分)</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201</v>
      </c>
      <c r="E46" s="348" t="s">
        <v>202</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2">
      <c r="E47" s="348" t="s">
        <v>203</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2">
      <c r="E48" s="348" t="s">
        <v>204</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2">
      <c r="E49" s="350" t="s">
        <v>205</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2">
      <c r="E50" s="348" t="s">
        <v>206</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2">
      <c r="E51" s="348" t="s">
        <v>207</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2">
      <c r="E52" s="348" t="s">
        <v>208</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2">
      <c r="E53" s="171" t="s">
        <v>587</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543</v>
      </c>
      <c r="G33" s="29" t="s">
        <v>544</v>
      </c>
      <c r="H33" s="29" t="s">
        <v>545</v>
      </c>
      <c r="I33" s="29" t="s">
        <v>546</v>
      </c>
      <c r="J33" s="30" t="s">
        <v>547</v>
      </c>
      <c r="K33" s="22"/>
      <c r="L33" s="22"/>
      <c r="M33" s="22"/>
      <c r="N33" s="22"/>
      <c r="O33" s="22"/>
      <c r="P33" s="22"/>
    </row>
    <row r="34" spans="1:16" ht="39" customHeight="1" x14ac:dyDescent="0.2">
      <c r="A34" s="22"/>
      <c r="B34" s="31"/>
      <c r="C34" s="1132" t="s">
        <v>551</v>
      </c>
      <c r="D34" s="1132"/>
      <c r="E34" s="1133"/>
      <c r="F34" s="32">
        <v>7.69</v>
      </c>
      <c r="G34" s="33">
        <v>6</v>
      </c>
      <c r="H34" s="33">
        <v>6.79</v>
      </c>
      <c r="I34" s="33">
        <v>6.79</v>
      </c>
      <c r="J34" s="34">
        <v>8.77</v>
      </c>
      <c r="K34" s="22"/>
      <c r="L34" s="22"/>
      <c r="M34" s="22"/>
      <c r="N34" s="22"/>
      <c r="O34" s="22"/>
      <c r="P34" s="22"/>
    </row>
    <row r="35" spans="1:16" ht="39" customHeight="1" x14ac:dyDescent="0.2">
      <c r="A35" s="22"/>
      <c r="B35" s="35"/>
      <c r="C35" s="1128" t="s">
        <v>552</v>
      </c>
      <c r="D35" s="1128"/>
      <c r="E35" s="1129"/>
      <c r="F35" s="36">
        <v>6.89</v>
      </c>
      <c r="G35" s="37">
        <v>7.49</v>
      </c>
      <c r="H35" s="37">
        <v>7.41</v>
      </c>
      <c r="I35" s="37">
        <v>6.98</v>
      </c>
      <c r="J35" s="38">
        <v>7.45</v>
      </c>
      <c r="K35" s="22"/>
      <c r="L35" s="22"/>
      <c r="M35" s="22"/>
      <c r="N35" s="22"/>
      <c r="O35" s="22"/>
      <c r="P35" s="22"/>
    </row>
    <row r="36" spans="1:16" ht="39" customHeight="1" x14ac:dyDescent="0.2">
      <c r="A36" s="22"/>
      <c r="B36" s="35"/>
      <c r="C36" s="1128" t="s">
        <v>553</v>
      </c>
      <c r="D36" s="1128"/>
      <c r="E36" s="1129"/>
      <c r="F36" s="36">
        <v>0.66</v>
      </c>
      <c r="G36" s="37">
        <v>0.66</v>
      </c>
      <c r="H36" s="37">
        <v>1.19</v>
      </c>
      <c r="I36" s="37">
        <v>3.15</v>
      </c>
      <c r="J36" s="38">
        <v>3.37</v>
      </c>
      <c r="K36" s="22"/>
      <c r="L36" s="22"/>
      <c r="M36" s="22"/>
      <c r="N36" s="22"/>
      <c r="O36" s="22"/>
      <c r="P36" s="22"/>
    </row>
    <row r="37" spans="1:16" ht="39" customHeight="1" x14ac:dyDescent="0.2">
      <c r="A37" s="22"/>
      <c r="B37" s="35"/>
      <c r="C37" s="1128" t="s">
        <v>554</v>
      </c>
      <c r="D37" s="1128"/>
      <c r="E37" s="1129"/>
      <c r="F37" s="36">
        <v>1.85</v>
      </c>
      <c r="G37" s="37">
        <v>1.03</v>
      </c>
      <c r="H37" s="37">
        <v>1.18</v>
      </c>
      <c r="I37" s="37">
        <v>1.5</v>
      </c>
      <c r="J37" s="38">
        <v>1.48</v>
      </c>
      <c r="K37" s="22"/>
      <c r="L37" s="22"/>
      <c r="M37" s="22"/>
      <c r="N37" s="22"/>
      <c r="O37" s="22"/>
      <c r="P37" s="22"/>
    </row>
    <row r="38" spans="1:16" ht="39" customHeight="1" x14ac:dyDescent="0.2">
      <c r="A38" s="22"/>
      <c r="B38" s="35"/>
      <c r="C38" s="1128" t="s">
        <v>555</v>
      </c>
      <c r="D38" s="1128"/>
      <c r="E38" s="1129"/>
      <c r="F38" s="36">
        <v>3.69</v>
      </c>
      <c r="G38" s="37">
        <v>1.48</v>
      </c>
      <c r="H38" s="37">
        <v>0.77</v>
      </c>
      <c r="I38" s="37">
        <v>0.99</v>
      </c>
      <c r="J38" s="38">
        <v>1.22</v>
      </c>
      <c r="K38" s="22"/>
      <c r="L38" s="22"/>
      <c r="M38" s="22"/>
      <c r="N38" s="22"/>
      <c r="O38" s="22"/>
      <c r="P38" s="22"/>
    </row>
    <row r="39" spans="1:16" ht="39" customHeight="1" x14ac:dyDescent="0.2">
      <c r="A39" s="22"/>
      <c r="B39" s="35"/>
      <c r="C39" s="1128" t="s">
        <v>556</v>
      </c>
      <c r="D39" s="1128"/>
      <c r="E39" s="1129"/>
      <c r="F39" s="36">
        <v>0.03</v>
      </c>
      <c r="G39" s="37">
        <v>0.02</v>
      </c>
      <c r="H39" s="37">
        <v>0.02</v>
      </c>
      <c r="I39" s="37">
        <v>0.03</v>
      </c>
      <c r="J39" s="38">
        <v>0.02</v>
      </c>
      <c r="K39" s="22"/>
      <c r="L39" s="22"/>
      <c r="M39" s="22"/>
      <c r="N39" s="22"/>
      <c r="O39" s="22"/>
      <c r="P39" s="22"/>
    </row>
    <row r="40" spans="1:16" ht="39" customHeight="1" x14ac:dyDescent="0.2">
      <c r="A40" s="22"/>
      <c r="B40" s="35"/>
      <c r="C40" s="1128"/>
      <c r="D40" s="1128"/>
      <c r="E40" s="1129"/>
      <c r="F40" s="36"/>
      <c r="G40" s="37"/>
      <c r="H40" s="37"/>
      <c r="I40" s="37"/>
      <c r="J40" s="38"/>
      <c r="K40" s="22"/>
      <c r="L40" s="22"/>
      <c r="M40" s="22"/>
      <c r="N40" s="22"/>
      <c r="O40" s="22"/>
      <c r="P40" s="22"/>
    </row>
    <row r="41" spans="1:16" ht="39" customHeight="1" x14ac:dyDescent="0.2">
      <c r="A41" s="22"/>
      <c r="B41" s="35"/>
      <c r="C41" s="1128"/>
      <c r="D41" s="1128"/>
      <c r="E41" s="1129"/>
      <c r="F41" s="36"/>
      <c r="G41" s="37"/>
      <c r="H41" s="37"/>
      <c r="I41" s="37"/>
      <c r="J41" s="38"/>
      <c r="K41" s="22"/>
      <c r="L41" s="22"/>
      <c r="M41" s="22"/>
      <c r="N41" s="22"/>
      <c r="O41" s="22"/>
      <c r="P41" s="22"/>
    </row>
    <row r="42" spans="1:16" ht="39" customHeight="1" x14ac:dyDescent="0.2">
      <c r="A42" s="22"/>
      <c r="B42" s="39"/>
      <c r="C42" s="1128" t="s">
        <v>557</v>
      </c>
      <c r="D42" s="1128"/>
      <c r="E42" s="1129"/>
      <c r="F42" s="36" t="s">
        <v>516</v>
      </c>
      <c r="G42" s="37" t="s">
        <v>516</v>
      </c>
      <c r="H42" s="37" t="s">
        <v>516</v>
      </c>
      <c r="I42" s="37" t="s">
        <v>516</v>
      </c>
      <c r="J42" s="38" t="s">
        <v>516</v>
      </c>
      <c r="K42" s="22"/>
      <c r="L42" s="22"/>
      <c r="M42" s="22"/>
      <c r="N42" s="22"/>
      <c r="O42" s="22"/>
      <c r="P42" s="22"/>
    </row>
    <row r="43" spans="1:16" ht="39" customHeight="1" thickBot="1" x14ac:dyDescent="0.25">
      <c r="A43" s="22"/>
      <c r="B43" s="40"/>
      <c r="C43" s="1130" t="s">
        <v>558</v>
      </c>
      <c r="D43" s="1130"/>
      <c r="E43" s="1131"/>
      <c r="F43" s="41">
        <v>0.08</v>
      </c>
      <c r="G43" s="42">
        <v>0</v>
      </c>
      <c r="H43" s="42" t="s">
        <v>516</v>
      </c>
      <c r="I43" s="42" t="s">
        <v>516</v>
      </c>
      <c r="J43" s="43" t="s">
        <v>516</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Qe22hgq82XIGA4RH2MRnFRz9iqaAmoK/2i1zuOSjA7x9zB6tbekjHOiOEVk6dfduyMOlWDnKcfR9KDecEcgrg==" saltValue="RmEW5QDLjQ4hUWMxyjWU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543</v>
      </c>
      <c r="L44" s="54" t="s">
        <v>544</v>
      </c>
      <c r="M44" s="54" t="s">
        <v>545</v>
      </c>
      <c r="N44" s="54" t="s">
        <v>546</v>
      </c>
      <c r="O44" s="55" t="s">
        <v>547</v>
      </c>
      <c r="P44" s="46"/>
      <c r="Q44" s="46"/>
      <c r="R44" s="46"/>
      <c r="S44" s="46"/>
      <c r="T44" s="46"/>
      <c r="U44" s="46"/>
    </row>
    <row r="45" spans="1:21" ht="30.75" customHeight="1" x14ac:dyDescent="0.2">
      <c r="A45" s="46"/>
      <c r="B45" s="1152" t="s">
        <v>10</v>
      </c>
      <c r="C45" s="1153"/>
      <c r="D45" s="56"/>
      <c r="E45" s="1158" t="s">
        <v>11</v>
      </c>
      <c r="F45" s="1158"/>
      <c r="G45" s="1158"/>
      <c r="H45" s="1158"/>
      <c r="I45" s="1158"/>
      <c r="J45" s="1159"/>
      <c r="K45" s="57">
        <v>1542</v>
      </c>
      <c r="L45" s="58">
        <v>1629</v>
      </c>
      <c r="M45" s="58">
        <v>1837</v>
      </c>
      <c r="N45" s="58">
        <v>1757</v>
      </c>
      <c r="O45" s="59">
        <v>1793</v>
      </c>
      <c r="P45" s="46"/>
      <c r="Q45" s="46"/>
      <c r="R45" s="46"/>
      <c r="S45" s="46"/>
      <c r="T45" s="46"/>
      <c r="U45" s="46"/>
    </row>
    <row r="46" spans="1:21" ht="30.75" customHeight="1" x14ac:dyDescent="0.2">
      <c r="A46" s="46"/>
      <c r="B46" s="1154"/>
      <c r="C46" s="1155"/>
      <c r="D46" s="60"/>
      <c r="E46" s="1136" t="s">
        <v>12</v>
      </c>
      <c r="F46" s="1136"/>
      <c r="G46" s="1136"/>
      <c r="H46" s="1136"/>
      <c r="I46" s="1136"/>
      <c r="J46" s="1137"/>
      <c r="K46" s="61" t="s">
        <v>516</v>
      </c>
      <c r="L46" s="62" t="s">
        <v>516</v>
      </c>
      <c r="M46" s="62" t="s">
        <v>516</v>
      </c>
      <c r="N46" s="62" t="s">
        <v>516</v>
      </c>
      <c r="O46" s="63" t="s">
        <v>516</v>
      </c>
      <c r="P46" s="46"/>
      <c r="Q46" s="46"/>
      <c r="R46" s="46"/>
      <c r="S46" s="46"/>
      <c r="T46" s="46"/>
      <c r="U46" s="46"/>
    </row>
    <row r="47" spans="1:21" ht="30.75" customHeight="1" x14ac:dyDescent="0.2">
      <c r="A47" s="46"/>
      <c r="B47" s="1154"/>
      <c r="C47" s="1155"/>
      <c r="D47" s="60"/>
      <c r="E47" s="1136" t="s">
        <v>13</v>
      </c>
      <c r="F47" s="1136"/>
      <c r="G47" s="1136"/>
      <c r="H47" s="1136"/>
      <c r="I47" s="1136"/>
      <c r="J47" s="1137"/>
      <c r="K47" s="61" t="s">
        <v>516</v>
      </c>
      <c r="L47" s="62" t="s">
        <v>516</v>
      </c>
      <c r="M47" s="62" t="s">
        <v>516</v>
      </c>
      <c r="N47" s="62" t="s">
        <v>516</v>
      </c>
      <c r="O47" s="63" t="s">
        <v>516</v>
      </c>
      <c r="P47" s="46"/>
      <c r="Q47" s="46"/>
      <c r="R47" s="46"/>
      <c r="S47" s="46"/>
      <c r="T47" s="46"/>
      <c r="U47" s="46"/>
    </row>
    <row r="48" spans="1:21" ht="30.75" customHeight="1" x14ac:dyDescent="0.2">
      <c r="A48" s="46"/>
      <c r="B48" s="1154"/>
      <c r="C48" s="1155"/>
      <c r="D48" s="60"/>
      <c r="E48" s="1136" t="s">
        <v>14</v>
      </c>
      <c r="F48" s="1136"/>
      <c r="G48" s="1136"/>
      <c r="H48" s="1136"/>
      <c r="I48" s="1136"/>
      <c r="J48" s="1137"/>
      <c r="K48" s="61">
        <v>66</v>
      </c>
      <c r="L48" s="62">
        <v>60</v>
      </c>
      <c r="M48" s="62">
        <v>63</v>
      </c>
      <c r="N48" s="62">
        <v>124</v>
      </c>
      <c r="O48" s="63">
        <v>74</v>
      </c>
      <c r="P48" s="46"/>
      <c r="Q48" s="46"/>
      <c r="R48" s="46"/>
      <c r="S48" s="46"/>
      <c r="T48" s="46"/>
      <c r="U48" s="46"/>
    </row>
    <row r="49" spans="1:21" ht="30.75" customHeight="1" x14ac:dyDescent="0.2">
      <c r="A49" s="46"/>
      <c r="B49" s="1154"/>
      <c r="C49" s="1155"/>
      <c r="D49" s="60"/>
      <c r="E49" s="1136" t="s">
        <v>15</v>
      </c>
      <c r="F49" s="1136"/>
      <c r="G49" s="1136"/>
      <c r="H49" s="1136"/>
      <c r="I49" s="1136"/>
      <c r="J49" s="1137"/>
      <c r="K49" s="61">
        <v>103</v>
      </c>
      <c r="L49" s="62">
        <v>72</v>
      </c>
      <c r="M49" s="62">
        <v>103</v>
      </c>
      <c r="N49" s="62">
        <v>141</v>
      </c>
      <c r="O49" s="63">
        <v>160</v>
      </c>
      <c r="P49" s="46"/>
      <c r="Q49" s="46"/>
      <c r="R49" s="46"/>
      <c r="S49" s="46"/>
      <c r="T49" s="46"/>
      <c r="U49" s="46"/>
    </row>
    <row r="50" spans="1:21" ht="30.75" customHeight="1" x14ac:dyDescent="0.2">
      <c r="A50" s="46"/>
      <c r="B50" s="1154"/>
      <c r="C50" s="1155"/>
      <c r="D50" s="60"/>
      <c r="E50" s="1136" t="s">
        <v>16</v>
      </c>
      <c r="F50" s="1136"/>
      <c r="G50" s="1136"/>
      <c r="H50" s="1136"/>
      <c r="I50" s="1136"/>
      <c r="J50" s="1137"/>
      <c r="K50" s="61">
        <v>152</v>
      </c>
      <c r="L50" s="62">
        <v>152</v>
      </c>
      <c r="M50" s="62">
        <v>152</v>
      </c>
      <c r="N50" s="62">
        <v>108</v>
      </c>
      <c r="O50" s="63">
        <v>108</v>
      </c>
      <c r="P50" s="46"/>
      <c r="Q50" s="46"/>
      <c r="R50" s="46"/>
      <c r="S50" s="46"/>
      <c r="T50" s="46"/>
      <c r="U50" s="46"/>
    </row>
    <row r="51" spans="1:21" ht="30.75" customHeight="1" x14ac:dyDescent="0.2">
      <c r="A51" s="46"/>
      <c r="B51" s="1156"/>
      <c r="C51" s="1157"/>
      <c r="D51" s="64"/>
      <c r="E51" s="1136" t="s">
        <v>17</v>
      </c>
      <c r="F51" s="1136"/>
      <c r="G51" s="1136"/>
      <c r="H51" s="1136"/>
      <c r="I51" s="1136"/>
      <c r="J51" s="1137"/>
      <c r="K51" s="61" t="s">
        <v>516</v>
      </c>
      <c r="L51" s="62" t="s">
        <v>516</v>
      </c>
      <c r="M51" s="62" t="s">
        <v>516</v>
      </c>
      <c r="N51" s="62" t="s">
        <v>516</v>
      </c>
      <c r="O51" s="63" t="s">
        <v>516</v>
      </c>
      <c r="P51" s="46"/>
      <c r="Q51" s="46"/>
      <c r="R51" s="46"/>
      <c r="S51" s="46"/>
      <c r="T51" s="46"/>
      <c r="U51" s="46"/>
    </row>
    <row r="52" spans="1:21" ht="30.75" customHeight="1" x14ac:dyDescent="0.2">
      <c r="A52" s="46"/>
      <c r="B52" s="1134" t="s">
        <v>18</v>
      </c>
      <c r="C52" s="1135"/>
      <c r="D52" s="64"/>
      <c r="E52" s="1136" t="s">
        <v>19</v>
      </c>
      <c r="F52" s="1136"/>
      <c r="G52" s="1136"/>
      <c r="H52" s="1136"/>
      <c r="I52" s="1136"/>
      <c r="J52" s="1137"/>
      <c r="K52" s="61">
        <v>1673</v>
      </c>
      <c r="L52" s="62">
        <v>1734</v>
      </c>
      <c r="M52" s="62">
        <v>1734</v>
      </c>
      <c r="N52" s="62">
        <v>1592</v>
      </c>
      <c r="O52" s="63">
        <v>1618</v>
      </c>
      <c r="P52" s="46"/>
      <c r="Q52" s="46"/>
      <c r="R52" s="46"/>
      <c r="S52" s="46"/>
      <c r="T52" s="46"/>
      <c r="U52" s="46"/>
    </row>
    <row r="53" spans="1:21" ht="30.75" customHeight="1" thickBot="1" x14ac:dyDescent="0.25">
      <c r="A53" s="46"/>
      <c r="B53" s="1138" t="s">
        <v>20</v>
      </c>
      <c r="C53" s="1139"/>
      <c r="D53" s="65"/>
      <c r="E53" s="1140" t="s">
        <v>21</v>
      </c>
      <c r="F53" s="1140"/>
      <c r="G53" s="1140"/>
      <c r="H53" s="1140"/>
      <c r="I53" s="1140"/>
      <c r="J53" s="1141"/>
      <c r="K53" s="66">
        <v>190</v>
      </c>
      <c r="L53" s="67">
        <v>179</v>
      </c>
      <c r="M53" s="67">
        <v>421</v>
      </c>
      <c r="N53" s="67">
        <v>538</v>
      </c>
      <c r="O53" s="68">
        <v>517</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23</v>
      </c>
      <c r="C55" s="71"/>
      <c r="D55" s="71"/>
      <c r="E55" s="71"/>
      <c r="F55" s="71"/>
      <c r="G55" s="71"/>
      <c r="H55" s="71"/>
      <c r="I55" s="71"/>
      <c r="J55" s="71"/>
      <c r="K55" s="72"/>
      <c r="L55" s="72"/>
      <c r="M55" s="72"/>
      <c r="N55" s="72"/>
      <c r="O55" s="73" t="s">
        <v>559</v>
      </c>
      <c r="P55" s="46"/>
      <c r="Q55" s="46"/>
      <c r="R55" s="46"/>
      <c r="S55" s="46"/>
      <c r="T55" s="46"/>
      <c r="U55" s="46"/>
    </row>
    <row r="56" spans="1:21" ht="31.5" customHeight="1" thickBot="1" x14ac:dyDescent="0.25">
      <c r="A56" s="46"/>
      <c r="B56" s="74"/>
      <c r="C56" s="75"/>
      <c r="D56" s="75"/>
      <c r="E56" s="76"/>
      <c r="F56" s="76"/>
      <c r="G56" s="76"/>
      <c r="H56" s="76"/>
      <c r="I56" s="76"/>
      <c r="J56" s="77" t="s">
        <v>2</v>
      </c>
      <c r="K56" s="78" t="s">
        <v>560</v>
      </c>
      <c r="L56" s="79" t="s">
        <v>561</v>
      </c>
      <c r="M56" s="79" t="s">
        <v>562</v>
      </c>
      <c r="N56" s="79" t="s">
        <v>563</v>
      </c>
      <c r="O56" s="80" t="s">
        <v>564</v>
      </c>
      <c r="P56" s="46"/>
      <c r="Q56" s="46"/>
      <c r="R56" s="46"/>
      <c r="S56" s="46"/>
      <c r="T56" s="46"/>
      <c r="U56" s="46"/>
    </row>
    <row r="57" spans="1:21" ht="31.5" customHeight="1" x14ac:dyDescent="0.2">
      <c r="B57" s="1142" t="s">
        <v>24</v>
      </c>
      <c r="C57" s="1143"/>
      <c r="D57" s="1146" t="s">
        <v>25</v>
      </c>
      <c r="E57" s="1147"/>
      <c r="F57" s="1147"/>
      <c r="G57" s="1147"/>
      <c r="H57" s="1147"/>
      <c r="I57" s="1147"/>
      <c r="J57" s="1148"/>
      <c r="K57" s="81" t="s">
        <v>581</v>
      </c>
      <c r="L57" s="82" t="s">
        <v>581</v>
      </c>
      <c r="M57" s="82" t="s">
        <v>581</v>
      </c>
      <c r="N57" s="82" t="s">
        <v>581</v>
      </c>
      <c r="O57" s="83" t="s">
        <v>581</v>
      </c>
    </row>
    <row r="58" spans="1:21" ht="31.5" customHeight="1" thickBot="1" x14ac:dyDescent="0.25">
      <c r="B58" s="1144"/>
      <c r="C58" s="1145"/>
      <c r="D58" s="1149" t="s">
        <v>26</v>
      </c>
      <c r="E58" s="1150"/>
      <c r="F58" s="1150"/>
      <c r="G58" s="1150"/>
      <c r="H58" s="1150"/>
      <c r="I58" s="1150"/>
      <c r="J58" s="1151"/>
      <c r="K58" s="84" t="s">
        <v>581</v>
      </c>
      <c r="L58" s="85" t="s">
        <v>581</v>
      </c>
      <c r="M58" s="85" t="s">
        <v>581</v>
      </c>
      <c r="N58" s="85" t="s">
        <v>582</v>
      </c>
      <c r="O58" s="86" t="s">
        <v>581</v>
      </c>
    </row>
    <row r="59" spans="1:21" ht="24" customHeight="1" x14ac:dyDescent="0.2">
      <c r="B59" s="87"/>
      <c r="C59" s="87"/>
      <c r="D59" s="88" t="s">
        <v>27</v>
      </c>
      <c r="E59" s="89"/>
      <c r="F59" s="89"/>
      <c r="G59" s="89"/>
      <c r="H59" s="89"/>
      <c r="I59" s="89"/>
      <c r="J59" s="89"/>
      <c r="K59" s="89"/>
      <c r="L59" s="89"/>
      <c r="M59" s="89"/>
      <c r="N59" s="89"/>
      <c r="O59" s="89"/>
    </row>
    <row r="60" spans="1:21" ht="24" customHeight="1" x14ac:dyDescent="0.2">
      <c r="B60" s="90"/>
      <c r="C60" s="90"/>
      <c r="D60" s="88" t="s">
        <v>28</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kx/yzdiowxJjEMHAAAEX87ev4lVhgw7gEG/hnrbOI6skk0NG5TbyqemgCN/rwJuOqb0dN4CPljeT82sR7vuo3w==" saltValue="0ttdhTu9okQ4W8uPyWFOH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8</v>
      </c>
    </row>
    <row r="40" spans="2:13" ht="27.75" customHeight="1" thickBot="1" x14ac:dyDescent="0.25">
      <c r="B40" s="93" t="s">
        <v>9</v>
      </c>
      <c r="C40" s="94"/>
      <c r="D40" s="94"/>
      <c r="E40" s="95"/>
      <c r="F40" s="95"/>
      <c r="G40" s="95"/>
      <c r="H40" s="96" t="s">
        <v>2</v>
      </c>
      <c r="I40" s="97" t="s">
        <v>543</v>
      </c>
      <c r="J40" s="98" t="s">
        <v>544</v>
      </c>
      <c r="K40" s="98" t="s">
        <v>545</v>
      </c>
      <c r="L40" s="98" t="s">
        <v>546</v>
      </c>
      <c r="M40" s="99" t="s">
        <v>547</v>
      </c>
    </row>
    <row r="41" spans="2:13" ht="27.75" customHeight="1" x14ac:dyDescent="0.2">
      <c r="B41" s="1172" t="s">
        <v>29</v>
      </c>
      <c r="C41" s="1173"/>
      <c r="D41" s="100"/>
      <c r="E41" s="1174" t="s">
        <v>30</v>
      </c>
      <c r="F41" s="1174"/>
      <c r="G41" s="1174"/>
      <c r="H41" s="1175"/>
      <c r="I41" s="339">
        <v>20204</v>
      </c>
      <c r="J41" s="340">
        <v>21713</v>
      </c>
      <c r="K41" s="340">
        <v>21517</v>
      </c>
      <c r="L41" s="340">
        <v>21356</v>
      </c>
      <c r="M41" s="341">
        <v>21487</v>
      </c>
    </row>
    <row r="42" spans="2:13" ht="27.75" customHeight="1" x14ac:dyDescent="0.2">
      <c r="B42" s="1162"/>
      <c r="C42" s="1163"/>
      <c r="D42" s="101"/>
      <c r="E42" s="1166" t="s">
        <v>31</v>
      </c>
      <c r="F42" s="1166"/>
      <c r="G42" s="1166"/>
      <c r="H42" s="1167"/>
      <c r="I42" s="342">
        <v>1310</v>
      </c>
      <c r="J42" s="343">
        <v>1897</v>
      </c>
      <c r="K42" s="343">
        <v>2552</v>
      </c>
      <c r="L42" s="343">
        <v>3047</v>
      </c>
      <c r="M42" s="344">
        <v>2348</v>
      </c>
    </row>
    <row r="43" spans="2:13" ht="27.75" customHeight="1" x14ac:dyDescent="0.2">
      <c r="B43" s="1162"/>
      <c r="C43" s="1163"/>
      <c r="D43" s="101"/>
      <c r="E43" s="1166" t="s">
        <v>32</v>
      </c>
      <c r="F43" s="1166"/>
      <c r="G43" s="1166"/>
      <c r="H43" s="1167"/>
      <c r="I43" s="342">
        <v>736</v>
      </c>
      <c r="J43" s="343">
        <v>921</v>
      </c>
      <c r="K43" s="343">
        <v>841</v>
      </c>
      <c r="L43" s="343">
        <v>869</v>
      </c>
      <c r="M43" s="344">
        <v>857</v>
      </c>
    </row>
    <row r="44" spans="2:13" ht="27.75" customHeight="1" x14ac:dyDescent="0.2">
      <c r="B44" s="1162"/>
      <c r="C44" s="1163"/>
      <c r="D44" s="101"/>
      <c r="E44" s="1166" t="s">
        <v>33</v>
      </c>
      <c r="F44" s="1166"/>
      <c r="G44" s="1166"/>
      <c r="H44" s="1167"/>
      <c r="I44" s="342">
        <v>1213</v>
      </c>
      <c r="J44" s="343">
        <v>1402</v>
      </c>
      <c r="K44" s="343">
        <v>1413</v>
      </c>
      <c r="L44" s="343">
        <v>1308</v>
      </c>
      <c r="M44" s="344">
        <v>1256</v>
      </c>
    </row>
    <row r="45" spans="2:13" ht="27.75" customHeight="1" x14ac:dyDescent="0.2">
      <c r="B45" s="1162"/>
      <c r="C45" s="1163"/>
      <c r="D45" s="101"/>
      <c r="E45" s="1166" t="s">
        <v>34</v>
      </c>
      <c r="F45" s="1166"/>
      <c r="G45" s="1166"/>
      <c r="H45" s="1167"/>
      <c r="I45" s="342">
        <v>592</v>
      </c>
      <c r="J45" s="343">
        <v>457</v>
      </c>
      <c r="K45" s="343">
        <v>623</v>
      </c>
      <c r="L45" s="343">
        <v>884</v>
      </c>
      <c r="M45" s="344">
        <v>1013</v>
      </c>
    </row>
    <row r="46" spans="2:13" ht="27.75" customHeight="1" x14ac:dyDescent="0.2">
      <c r="B46" s="1162"/>
      <c r="C46" s="1163"/>
      <c r="D46" s="102"/>
      <c r="E46" s="1166" t="s">
        <v>35</v>
      </c>
      <c r="F46" s="1166"/>
      <c r="G46" s="1166"/>
      <c r="H46" s="1167"/>
      <c r="I46" s="342">
        <v>275</v>
      </c>
      <c r="J46" s="343">
        <v>545</v>
      </c>
      <c r="K46" s="343">
        <v>549</v>
      </c>
      <c r="L46" s="343">
        <v>269</v>
      </c>
      <c r="M46" s="344" t="s">
        <v>516</v>
      </c>
    </row>
    <row r="47" spans="2:13" ht="27.75" customHeight="1" x14ac:dyDescent="0.2">
      <c r="B47" s="1162"/>
      <c r="C47" s="1163"/>
      <c r="D47" s="103"/>
      <c r="E47" s="1176" t="s">
        <v>36</v>
      </c>
      <c r="F47" s="1177"/>
      <c r="G47" s="1177"/>
      <c r="H47" s="1178"/>
      <c r="I47" s="342" t="s">
        <v>516</v>
      </c>
      <c r="J47" s="343" t="s">
        <v>516</v>
      </c>
      <c r="K47" s="343" t="s">
        <v>516</v>
      </c>
      <c r="L47" s="343" t="s">
        <v>516</v>
      </c>
      <c r="M47" s="344" t="s">
        <v>516</v>
      </c>
    </row>
    <row r="48" spans="2:13" ht="27.75" customHeight="1" x14ac:dyDescent="0.2">
      <c r="B48" s="1162"/>
      <c r="C48" s="1163"/>
      <c r="D48" s="101"/>
      <c r="E48" s="1166" t="s">
        <v>37</v>
      </c>
      <c r="F48" s="1166"/>
      <c r="G48" s="1166"/>
      <c r="H48" s="1167"/>
      <c r="I48" s="342" t="s">
        <v>516</v>
      </c>
      <c r="J48" s="343" t="s">
        <v>516</v>
      </c>
      <c r="K48" s="343" t="s">
        <v>516</v>
      </c>
      <c r="L48" s="343" t="s">
        <v>516</v>
      </c>
      <c r="M48" s="344" t="s">
        <v>516</v>
      </c>
    </row>
    <row r="49" spans="2:13" ht="27.75" customHeight="1" x14ac:dyDescent="0.2">
      <c r="B49" s="1164"/>
      <c r="C49" s="1165"/>
      <c r="D49" s="101"/>
      <c r="E49" s="1166" t="s">
        <v>38</v>
      </c>
      <c r="F49" s="1166"/>
      <c r="G49" s="1166"/>
      <c r="H49" s="1167"/>
      <c r="I49" s="342" t="s">
        <v>516</v>
      </c>
      <c r="J49" s="343" t="s">
        <v>516</v>
      </c>
      <c r="K49" s="343" t="s">
        <v>516</v>
      </c>
      <c r="L49" s="343" t="s">
        <v>516</v>
      </c>
      <c r="M49" s="344" t="s">
        <v>516</v>
      </c>
    </row>
    <row r="50" spans="2:13" ht="27.75" customHeight="1" x14ac:dyDescent="0.2">
      <c r="B50" s="1160" t="s">
        <v>39</v>
      </c>
      <c r="C50" s="1161"/>
      <c r="D50" s="104"/>
      <c r="E50" s="1166" t="s">
        <v>40</v>
      </c>
      <c r="F50" s="1166"/>
      <c r="G50" s="1166"/>
      <c r="H50" s="1167"/>
      <c r="I50" s="342">
        <v>5001</v>
      </c>
      <c r="J50" s="343">
        <v>5438</v>
      </c>
      <c r="K50" s="343">
        <v>5087</v>
      </c>
      <c r="L50" s="343">
        <v>4864</v>
      </c>
      <c r="M50" s="344">
        <v>5281</v>
      </c>
    </row>
    <row r="51" spans="2:13" ht="27.75" customHeight="1" x14ac:dyDescent="0.2">
      <c r="B51" s="1162"/>
      <c r="C51" s="1163"/>
      <c r="D51" s="101"/>
      <c r="E51" s="1166" t="s">
        <v>41</v>
      </c>
      <c r="F51" s="1166"/>
      <c r="G51" s="1166"/>
      <c r="H51" s="1167"/>
      <c r="I51" s="342">
        <v>3726</v>
      </c>
      <c r="J51" s="343">
        <v>3349</v>
      </c>
      <c r="K51" s="343">
        <v>2836</v>
      </c>
      <c r="L51" s="343">
        <v>2949</v>
      </c>
      <c r="M51" s="344">
        <v>4031</v>
      </c>
    </row>
    <row r="52" spans="2:13" ht="27.75" customHeight="1" x14ac:dyDescent="0.2">
      <c r="B52" s="1164"/>
      <c r="C52" s="1165"/>
      <c r="D52" s="101"/>
      <c r="E52" s="1166" t="s">
        <v>42</v>
      </c>
      <c r="F52" s="1166"/>
      <c r="G52" s="1166"/>
      <c r="H52" s="1167"/>
      <c r="I52" s="342">
        <v>14017</v>
      </c>
      <c r="J52" s="343">
        <v>13927</v>
      </c>
      <c r="K52" s="343">
        <v>13943</v>
      </c>
      <c r="L52" s="343">
        <v>13605</v>
      </c>
      <c r="M52" s="344">
        <v>13752</v>
      </c>
    </row>
    <row r="53" spans="2:13" ht="27.75" customHeight="1" thickBot="1" x14ac:dyDescent="0.25">
      <c r="B53" s="1168" t="s">
        <v>43</v>
      </c>
      <c r="C53" s="1169"/>
      <c r="D53" s="105"/>
      <c r="E53" s="1170" t="s">
        <v>44</v>
      </c>
      <c r="F53" s="1170"/>
      <c r="G53" s="1170"/>
      <c r="H53" s="1171"/>
      <c r="I53" s="345">
        <v>1586</v>
      </c>
      <c r="J53" s="346">
        <v>4219</v>
      </c>
      <c r="K53" s="346">
        <v>5627</v>
      </c>
      <c r="L53" s="346">
        <v>6314</v>
      </c>
      <c r="M53" s="347">
        <v>3898</v>
      </c>
    </row>
    <row r="54" spans="2:13" ht="27.75" customHeight="1" x14ac:dyDescent="0.2">
      <c r="B54" s="106" t="s">
        <v>45</v>
      </c>
      <c r="C54" s="107"/>
      <c r="D54" s="107"/>
      <c r="E54" s="108"/>
      <c r="F54" s="108"/>
      <c r="G54" s="108"/>
      <c r="H54" s="108"/>
      <c r="I54" s="109"/>
      <c r="J54" s="109"/>
      <c r="K54" s="109"/>
      <c r="L54" s="109"/>
      <c r="M54" s="109"/>
    </row>
    <row r="55" spans="2:13" ht="13.2" x14ac:dyDescent="0.2"/>
  </sheetData>
  <sheetProtection algorithmName="SHA-512" hashValue="YnRIuStmfNjPbAiDBfkRdvLd9oWni/mBWdyC31jODc5WC5npelbEmze1ouVhzNRzZHmwkkcTLCu+CLqtqqji2w==" saltValue="stNzeg233VrKVzIAsyFs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46</v>
      </c>
    </row>
    <row r="54" spans="2:8" ht="29.25" customHeight="1" thickBot="1" x14ac:dyDescent="0.3">
      <c r="B54" s="111" t="s">
        <v>1</v>
      </c>
      <c r="C54" s="112"/>
      <c r="D54" s="112"/>
      <c r="E54" s="113" t="s">
        <v>2</v>
      </c>
      <c r="F54" s="114" t="s">
        <v>545</v>
      </c>
      <c r="G54" s="114" t="s">
        <v>546</v>
      </c>
      <c r="H54" s="115" t="s">
        <v>547</v>
      </c>
    </row>
    <row r="55" spans="2:8" ht="52.5" customHeight="1" x14ac:dyDescent="0.2">
      <c r="B55" s="116"/>
      <c r="C55" s="1187" t="s">
        <v>47</v>
      </c>
      <c r="D55" s="1187"/>
      <c r="E55" s="1188"/>
      <c r="F55" s="117">
        <v>2415</v>
      </c>
      <c r="G55" s="117">
        <v>2193</v>
      </c>
      <c r="H55" s="118">
        <v>2137</v>
      </c>
    </row>
    <row r="56" spans="2:8" ht="52.5" customHeight="1" x14ac:dyDescent="0.2">
      <c r="B56" s="119"/>
      <c r="C56" s="1189" t="s">
        <v>48</v>
      </c>
      <c r="D56" s="1189"/>
      <c r="E56" s="1190"/>
      <c r="F56" s="120">
        <v>1</v>
      </c>
      <c r="G56" s="120">
        <v>1</v>
      </c>
      <c r="H56" s="121">
        <v>301</v>
      </c>
    </row>
    <row r="57" spans="2:8" ht="53.25" customHeight="1" x14ac:dyDescent="0.2">
      <c r="B57" s="119"/>
      <c r="C57" s="1191" t="s">
        <v>49</v>
      </c>
      <c r="D57" s="1191"/>
      <c r="E57" s="1192"/>
      <c r="F57" s="122">
        <v>1477</v>
      </c>
      <c r="G57" s="122">
        <v>1477</v>
      </c>
      <c r="H57" s="123">
        <v>1531</v>
      </c>
    </row>
    <row r="58" spans="2:8" ht="45.75" customHeight="1" x14ac:dyDescent="0.2">
      <c r="B58" s="124"/>
      <c r="C58" s="1179" t="s">
        <v>583</v>
      </c>
      <c r="D58" s="1180"/>
      <c r="E58" s="1181"/>
      <c r="F58" s="125">
        <v>745</v>
      </c>
      <c r="G58" s="125">
        <v>636</v>
      </c>
      <c r="H58" s="126">
        <v>691</v>
      </c>
    </row>
    <row r="59" spans="2:8" ht="45.75" customHeight="1" x14ac:dyDescent="0.2">
      <c r="B59" s="124"/>
      <c r="C59" s="1179" t="s">
        <v>584</v>
      </c>
      <c r="D59" s="1180"/>
      <c r="E59" s="1181"/>
      <c r="F59" s="125">
        <v>652</v>
      </c>
      <c r="G59" s="125">
        <v>657</v>
      </c>
      <c r="H59" s="126">
        <v>657</v>
      </c>
    </row>
    <row r="60" spans="2:8" ht="45.75" customHeight="1" x14ac:dyDescent="0.2">
      <c r="B60" s="124"/>
      <c r="C60" s="1179" t="s">
        <v>586</v>
      </c>
      <c r="D60" s="1180"/>
      <c r="E60" s="1181"/>
      <c r="F60" s="125">
        <v>80</v>
      </c>
      <c r="G60" s="125">
        <v>182</v>
      </c>
      <c r="H60" s="126">
        <v>181</v>
      </c>
    </row>
    <row r="61" spans="2:8" ht="45.75" customHeight="1" x14ac:dyDescent="0.2">
      <c r="B61" s="124"/>
      <c r="C61" s="1179" t="s">
        <v>585</v>
      </c>
      <c r="D61" s="1180"/>
      <c r="E61" s="1181"/>
      <c r="F61" s="125">
        <v>1</v>
      </c>
      <c r="G61" s="125">
        <v>3</v>
      </c>
      <c r="H61" s="126">
        <v>3</v>
      </c>
    </row>
    <row r="62" spans="2:8" ht="45.75" customHeight="1" thickBot="1" x14ac:dyDescent="0.25">
      <c r="B62" s="127"/>
      <c r="C62" s="1182"/>
      <c r="D62" s="1183"/>
      <c r="E62" s="1184"/>
      <c r="F62" s="128"/>
      <c r="G62" s="128"/>
      <c r="H62" s="129"/>
    </row>
    <row r="63" spans="2:8" ht="52.5" customHeight="1" thickBot="1" x14ac:dyDescent="0.25">
      <c r="B63" s="130"/>
      <c r="C63" s="1185" t="s">
        <v>50</v>
      </c>
      <c r="D63" s="1185"/>
      <c r="E63" s="1186"/>
      <c r="F63" s="131">
        <v>3893</v>
      </c>
      <c r="G63" s="131">
        <v>3671</v>
      </c>
      <c r="H63" s="132">
        <v>3970</v>
      </c>
    </row>
    <row r="64" spans="2:8" ht="13.2" x14ac:dyDescent="0.2"/>
  </sheetData>
  <sheetProtection algorithmName="SHA-512" hashValue="1h+KmLrbLAfcBYdGASPthD5LLJkLZlssa9K6fMFi4toKUDiyDGSynxuiFuXu+1rApzbcJN+yPNI3JcaSNb2CaQ==" saltValue="UlwUUt0JxsJU9OsKd0tT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E0127-C4FB-4DDF-B52F-AB508A0BC9CE}">
  <sheetPr>
    <pageSetUpPr fitToPage="1"/>
  </sheetPr>
  <dimension ref="A1:DE85"/>
  <sheetViews>
    <sheetView showGridLines="0" topLeftCell="E1" zoomScaleNormal="100" zoomScaleSheetLayoutView="55" workbookViewId="0"/>
  </sheetViews>
  <sheetFormatPr defaultColWidth="0" defaultRowHeight="13.5" customHeight="1" zeroHeight="1" x14ac:dyDescent="0.2"/>
  <cols>
    <col min="1" max="1" width="6.33203125" style="252" customWidth="1"/>
    <col min="2" max="107" width="2.44140625" style="252" customWidth="1"/>
    <col min="108" max="108" width="6.109375" style="258" customWidth="1"/>
    <col min="109" max="109" width="5.88671875" style="256" customWidth="1"/>
    <col min="110" max="16384" width="8.6640625" style="252" hidden="1"/>
  </cols>
  <sheetData>
    <row r="1" spans="1:109" ht="42.75" customHeight="1" x14ac:dyDescent="0.2">
      <c r="A1" s="1193"/>
      <c r="B1" s="1194"/>
      <c r="DD1" s="252"/>
      <c r="DE1" s="252"/>
    </row>
    <row r="2" spans="1:109" ht="25.5" customHeight="1" x14ac:dyDescent="0.2">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52"/>
      <c r="DE2" s="252"/>
    </row>
    <row r="3" spans="1:109" ht="25.5" customHeight="1" x14ac:dyDescent="0.2">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52"/>
      <c r="DE3" s="252"/>
    </row>
    <row r="4" spans="1:109" s="250" customFormat="1" ht="13.2" x14ac:dyDescent="0.2">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50" customFormat="1" ht="13.2" x14ac:dyDescent="0.2">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50" customFormat="1" ht="13.2" x14ac:dyDescent="0.2">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50" customFormat="1" ht="13.2" x14ac:dyDescent="0.2">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50" customFormat="1" ht="13.2" x14ac:dyDescent="0.2">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50" customFormat="1" ht="13.2" x14ac:dyDescent="0.2">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50" customFormat="1" ht="13.2" x14ac:dyDescent="0.2">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50" customFormat="1" ht="13.2" x14ac:dyDescent="0.2">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50" customFormat="1" ht="13.2" x14ac:dyDescent="0.2">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50" customFormat="1" ht="13.2" x14ac:dyDescent="0.2">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50" customFormat="1" ht="13.2" x14ac:dyDescent="0.2">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50" customFormat="1" ht="13.2" x14ac:dyDescent="0.2">
      <c r="A15" s="252"/>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50" customFormat="1" ht="13.2" x14ac:dyDescent="0.2">
      <c r="A16" s="252"/>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50" customFormat="1" ht="13.2" x14ac:dyDescent="0.2">
      <c r="A17" s="252"/>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50" customFormat="1" ht="13.2" x14ac:dyDescent="0.2">
      <c r="A18" s="252"/>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ht="13.2" x14ac:dyDescent="0.2">
      <c r="DD19" s="252"/>
      <c r="DE19" s="252"/>
    </row>
    <row r="20" spans="1:109" ht="13.2" x14ac:dyDescent="0.2">
      <c r="DD20" s="252"/>
      <c r="DE20" s="252"/>
    </row>
    <row r="21" spans="1:109" ht="17.25" customHeight="1" x14ac:dyDescent="0.2">
      <c r="B21" s="1196"/>
      <c r="C21" s="254"/>
      <c r="D21" s="254"/>
      <c r="E21" s="254"/>
      <c r="F21" s="254"/>
      <c r="G21" s="254"/>
      <c r="H21" s="254"/>
      <c r="I21" s="254"/>
      <c r="J21" s="254"/>
      <c r="K21" s="254"/>
      <c r="L21" s="254"/>
      <c r="M21" s="254"/>
      <c r="N21" s="1197"/>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1197"/>
      <c r="AU21" s="254"/>
      <c r="AV21" s="254"/>
      <c r="AW21" s="254"/>
      <c r="AX21" s="254"/>
      <c r="AY21" s="254"/>
      <c r="AZ21" s="254"/>
      <c r="BA21" s="254"/>
      <c r="BB21" s="254"/>
      <c r="BC21" s="254"/>
      <c r="BD21" s="254"/>
      <c r="BE21" s="254"/>
      <c r="BF21" s="1197"/>
      <c r="BG21" s="254"/>
      <c r="BH21" s="254"/>
      <c r="BI21" s="254"/>
      <c r="BJ21" s="254"/>
      <c r="BK21" s="254"/>
      <c r="BL21" s="254"/>
      <c r="BM21" s="254"/>
      <c r="BN21" s="254"/>
      <c r="BO21" s="254"/>
      <c r="BP21" s="254"/>
      <c r="BQ21" s="254"/>
      <c r="BR21" s="1197"/>
      <c r="BS21" s="254"/>
      <c r="BT21" s="254"/>
      <c r="BU21" s="254"/>
      <c r="BV21" s="254"/>
      <c r="BW21" s="254"/>
      <c r="BX21" s="254"/>
      <c r="BY21" s="254"/>
      <c r="BZ21" s="254"/>
      <c r="CA21" s="254"/>
      <c r="CB21" s="254"/>
      <c r="CC21" s="254"/>
      <c r="CD21" s="1197"/>
      <c r="CE21" s="254"/>
      <c r="CF21" s="254"/>
      <c r="CG21" s="254"/>
      <c r="CH21" s="254"/>
      <c r="CI21" s="254"/>
      <c r="CJ21" s="254"/>
      <c r="CK21" s="254"/>
      <c r="CL21" s="254"/>
      <c r="CM21" s="254"/>
      <c r="CN21" s="254"/>
      <c r="CO21" s="254"/>
      <c r="CP21" s="1197"/>
      <c r="CQ21" s="254"/>
      <c r="CR21" s="254"/>
      <c r="CS21" s="254"/>
      <c r="CT21" s="254"/>
      <c r="CU21" s="254"/>
      <c r="CV21" s="254"/>
      <c r="CW21" s="254"/>
      <c r="CX21" s="254"/>
      <c r="CY21" s="254"/>
      <c r="CZ21" s="254"/>
      <c r="DA21" s="254"/>
      <c r="DB21" s="1197"/>
      <c r="DC21" s="254"/>
      <c r="DD21" s="255"/>
      <c r="DE21" s="252"/>
    </row>
    <row r="22" spans="1:109" ht="17.25" customHeight="1" x14ac:dyDescent="0.2">
      <c r="B22" s="256"/>
    </row>
    <row r="23" spans="1:109" ht="13.2" x14ac:dyDescent="0.2">
      <c r="B23" s="256"/>
    </row>
    <row r="24" spans="1:109" ht="13.2" x14ac:dyDescent="0.2">
      <c r="B24" s="256"/>
    </row>
    <row r="25" spans="1:109" ht="13.2" x14ac:dyDescent="0.2">
      <c r="B25" s="256"/>
    </row>
    <row r="26" spans="1:109" ht="13.2" x14ac:dyDescent="0.2">
      <c r="B26" s="256"/>
    </row>
    <row r="27" spans="1:109" ht="13.2" x14ac:dyDescent="0.2">
      <c r="B27" s="256"/>
    </row>
    <row r="28" spans="1:109" ht="13.2" x14ac:dyDescent="0.2">
      <c r="B28" s="256"/>
    </row>
    <row r="29" spans="1:109" ht="13.2" x14ac:dyDescent="0.2">
      <c r="B29" s="256"/>
    </row>
    <row r="30" spans="1:109" ht="13.2" x14ac:dyDescent="0.2">
      <c r="B30" s="256"/>
    </row>
    <row r="31" spans="1:109" ht="13.2" x14ac:dyDescent="0.2">
      <c r="B31" s="256"/>
    </row>
    <row r="32" spans="1:109" ht="13.2" x14ac:dyDescent="0.2">
      <c r="B32" s="256"/>
    </row>
    <row r="33" spans="2:109" ht="13.2" x14ac:dyDescent="0.2">
      <c r="B33" s="256"/>
    </row>
    <row r="34" spans="2:109" ht="13.2" x14ac:dyDescent="0.2">
      <c r="B34" s="256"/>
    </row>
    <row r="35" spans="2:109" ht="13.2" x14ac:dyDescent="0.2">
      <c r="B35" s="256"/>
    </row>
    <row r="36" spans="2:109" ht="13.2" x14ac:dyDescent="0.2">
      <c r="B36" s="256"/>
    </row>
    <row r="37" spans="2:109" ht="13.2" x14ac:dyDescent="0.2">
      <c r="B37" s="256"/>
    </row>
    <row r="38" spans="2:109" ht="13.2" x14ac:dyDescent="0.2">
      <c r="B38" s="256"/>
    </row>
    <row r="39" spans="2:109" ht="13.2" x14ac:dyDescent="0.2">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2" x14ac:dyDescent="0.2">
      <c r="B40" s="1198"/>
      <c r="DD40" s="1198"/>
      <c r="DE40" s="252"/>
    </row>
    <row r="41" spans="2:109" ht="16.2" x14ac:dyDescent="0.2">
      <c r="B41" s="253" t="s">
        <v>588</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2" x14ac:dyDescent="0.2">
      <c r="B42" s="256"/>
      <c r="G42" s="1199"/>
      <c r="I42" s="1200"/>
      <c r="J42" s="1200"/>
      <c r="K42" s="1200"/>
      <c r="AM42" s="1199"/>
      <c r="AN42" s="1199" t="s">
        <v>589</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2">
      <c r="B43" s="256"/>
      <c r="AN43" s="1201" t="s">
        <v>590</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ht="13.2" x14ac:dyDescent="0.2">
      <c r="B44" s="256"/>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ht="13.2" x14ac:dyDescent="0.2">
      <c r="B45" s="256"/>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ht="13.2" x14ac:dyDescent="0.2">
      <c r="B46" s="256"/>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ht="13.2" x14ac:dyDescent="0.2">
      <c r="B47" s="256"/>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ht="13.2" x14ac:dyDescent="0.2">
      <c r="B48" s="256"/>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ht="13.2" x14ac:dyDescent="0.2">
      <c r="B49" s="256"/>
      <c r="AN49" s="252" t="s">
        <v>591</v>
      </c>
    </row>
    <row r="50" spans="1:109" ht="13.2" x14ac:dyDescent="0.2">
      <c r="B50" s="256"/>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543</v>
      </c>
      <c r="BQ50" s="1217"/>
      <c r="BR50" s="1217"/>
      <c r="BS50" s="1217"/>
      <c r="BT50" s="1217"/>
      <c r="BU50" s="1217"/>
      <c r="BV50" s="1217"/>
      <c r="BW50" s="1217"/>
      <c r="BX50" s="1217" t="s">
        <v>544</v>
      </c>
      <c r="BY50" s="1217"/>
      <c r="BZ50" s="1217"/>
      <c r="CA50" s="1217"/>
      <c r="CB50" s="1217"/>
      <c r="CC50" s="1217"/>
      <c r="CD50" s="1217"/>
      <c r="CE50" s="1217"/>
      <c r="CF50" s="1217" t="s">
        <v>545</v>
      </c>
      <c r="CG50" s="1217"/>
      <c r="CH50" s="1217"/>
      <c r="CI50" s="1217"/>
      <c r="CJ50" s="1217"/>
      <c r="CK50" s="1217"/>
      <c r="CL50" s="1217"/>
      <c r="CM50" s="1217"/>
      <c r="CN50" s="1217" t="s">
        <v>546</v>
      </c>
      <c r="CO50" s="1217"/>
      <c r="CP50" s="1217"/>
      <c r="CQ50" s="1217"/>
      <c r="CR50" s="1217"/>
      <c r="CS50" s="1217"/>
      <c r="CT50" s="1217"/>
      <c r="CU50" s="1217"/>
      <c r="CV50" s="1217" t="s">
        <v>547</v>
      </c>
      <c r="CW50" s="1217"/>
      <c r="CX50" s="1217"/>
      <c r="CY50" s="1217"/>
      <c r="CZ50" s="1217"/>
      <c r="DA50" s="1217"/>
      <c r="DB50" s="1217"/>
      <c r="DC50" s="1217"/>
    </row>
    <row r="51" spans="1:109" ht="13.5" customHeight="1" x14ac:dyDescent="0.2">
      <c r="B51" s="256"/>
      <c r="G51" s="1218"/>
      <c r="H51" s="1218"/>
      <c r="I51" s="1219"/>
      <c r="J51" s="1219"/>
      <c r="K51" s="1220"/>
      <c r="L51" s="1220"/>
      <c r="M51" s="1220"/>
      <c r="N51" s="1220"/>
      <c r="AM51" s="1210"/>
      <c r="AN51" s="1221" t="s">
        <v>592</v>
      </c>
      <c r="AO51" s="1221"/>
      <c r="AP51" s="1221"/>
      <c r="AQ51" s="1221"/>
      <c r="AR51" s="1221"/>
      <c r="AS51" s="1221"/>
      <c r="AT51" s="1221"/>
      <c r="AU51" s="1221"/>
      <c r="AV51" s="1221"/>
      <c r="AW51" s="1221"/>
      <c r="AX51" s="1221"/>
      <c r="AY51" s="1221"/>
      <c r="AZ51" s="1221"/>
      <c r="BA51" s="1221"/>
      <c r="BB51" s="1221" t="s">
        <v>593</v>
      </c>
      <c r="BC51" s="1221"/>
      <c r="BD51" s="1221"/>
      <c r="BE51" s="1221"/>
      <c r="BF51" s="1221"/>
      <c r="BG51" s="1221"/>
      <c r="BH51" s="1221"/>
      <c r="BI51" s="1221"/>
      <c r="BJ51" s="1221"/>
      <c r="BK51" s="1221"/>
      <c r="BL51" s="1221"/>
      <c r="BM51" s="1221"/>
      <c r="BN51" s="1221"/>
      <c r="BO51" s="1221"/>
      <c r="BP51" s="1222">
        <v>15.3</v>
      </c>
      <c r="BQ51" s="1222"/>
      <c r="BR51" s="1222"/>
      <c r="BS51" s="1222"/>
      <c r="BT51" s="1222"/>
      <c r="BU51" s="1222"/>
      <c r="BV51" s="1222"/>
      <c r="BW51" s="1222"/>
      <c r="BX51" s="1222">
        <v>40.200000000000003</v>
      </c>
      <c r="BY51" s="1222"/>
      <c r="BZ51" s="1222"/>
      <c r="CA51" s="1222"/>
      <c r="CB51" s="1222"/>
      <c r="CC51" s="1222"/>
      <c r="CD51" s="1222"/>
      <c r="CE51" s="1222"/>
      <c r="CF51" s="1222">
        <v>53</v>
      </c>
      <c r="CG51" s="1222"/>
      <c r="CH51" s="1222"/>
      <c r="CI51" s="1222"/>
      <c r="CJ51" s="1222"/>
      <c r="CK51" s="1222"/>
      <c r="CL51" s="1222"/>
      <c r="CM51" s="1222"/>
      <c r="CN51" s="1222">
        <v>57.2</v>
      </c>
      <c r="CO51" s="1222"/>
      <c r="CP51" s="1222"/>
      <c r="CQ51" s="1222"/>
      <c r="CR51" s="1222"/>
      <c r="CS51" s="1222"/>
      <c r="CT51" s="1222"/>
      <c r="CU51" s="1222"/>
      <c r="CV51" s="1222">
        <v>32.700000000000003</v>
      </c>
      <c r="CW51" s="1222"/>
      <c r="CX51" s="1222"/>
      <c r="CY51" s="1222"/>
      <c r="CZ51" s="1222"/>
      <c r="DA51" s="1222"/>
      <c r="DB51" s="1222"/>
      <c r="DC51" s="1222"/>
    </row>
    <row r="52" spans="1:109" ht="13.2" x14ac:dyDescent="0.2">
      <c r="B52" s="256"/>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ht="13.2" x14ac:dyDescent="0.2">
      <c r="A53" s="1200"/>
      <c r="B53" s="256"/>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594</v>
      </c>
      <c r="BC53" s="1221"/>
      <c r="BD53" s="1221"/>
      <c r="BE53" s="1221"/>
      <c r="BF53" s="1221"/>
      <c r="BG53" s="1221"/>
      <c r="BH53" s="1221"/>
      <c r="BI53" s="1221"/>
      <c r="BJ53" s="1221"/>
      <c r="BK53" s="1221"/>
      <c r="BL53" s="1221"/>
      <c r="BM53" s="1221"/>
      <c r="BN53" s="1221"/>
      <c r="BO53" s="1221"/>
      <c r="BP53" s="1222">
        <v>47.7</v>
      </c>
      <c r="BQ53" s="1222"/>
      <c r="BR53" s="1222"/>
      <c r="BS53" s="1222"/>
      <c r="BT53" s="1222"/>
      <c r="BU53" s="1222"/>
      <c r="BV53" s="1222"/>
      <c r="BW53" s="1222"/>
      <c r="BX53" s="1222">
        <v>46.7</v>
      </c>
      <c r="BY53" s="1222"/>
      <c r="BZ53" s="1222"/>
      <c r="CA53" s="1222"/>
      <c r="CB53" s="1222"/>
      <c r="CC53" s="1222"/>
      <c r="CD53" s="1222"/>
      <c r="CE53" s="1222"/>
      <c r="CF53" s="1222">
        <v>47.4</v>
      </c>
      <c r="CG53" s="1222"/>
      <c r="CH53" s="1222"/>
      <c r="CI53" s="1222"/>
      <c r="CJ53" s="1222"/>
      <c r="CK53" s="1222"/>
      <c r="CL53" s="1222"/>
      <c r="CM53" s="1222"/>
      <c r="CN53" s="1222">
        <v>49.1</v>
      </c>
      <c r="CO53" s="1222"/>
      <c r="CP53" s="1222"/>
      <c r="CQ53" s="1222"/>
      <c r="CR53" s="1222"/>
      <c r="CS53" s="1222"/>
      <c r="CT53" s="1222"/>
      <c r="CU53" s="1222"/>
      <c r="CV53" s="1222">
        <v>50.7</v>
      </c>
      <c r="CW53" s="1222"/>
      <c r="CX53" s="1222"/>
      <c r="CY53" s="1222"/>
      <c r="CZ53" s="1222"/>
      <c r="DA53" s="1222"/>
      <c r="DB53" s="1222"/>
      <c r="DC53" s="1222"/>
    </row>
    <row r="54" spans="1:109" ht="13.2" x14ac:dyDescent="0.2">
      <c r="A54" s="1200"/>
      <c r="B54" s="256"/>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ht="13.2" x14ac:dyDescent="0.2">
      <c r="A55" s="1200"/>
      <c r="B55" s="256"/>
      <c r="G55" s="1211"/>
      <c r="H55" s="1211"/>
      <c r="I55" s="1211"/>
      <c r="J55" s="1211"/>
      <c r="K55" s="1220"/>
      <c r="L55" s="1220"/>
      <c r="M55" s="1220"/>
      <c r="N55" s="1220"/>
      <c r="AN55" s="1217" t="s">
        <v>595</v>
      </c>
      <c r="AO55" s="1217"/>
      <c r="AP55" s="1217"/>
      <c r="AQ55" s="1217"/>
      <c r="AR55" s="1217"/>
      <c r="AS55" s="1217"/>
      <c r="AT55" s="1217"/>
      <c r="AU55" s="1217"/>
      <c r="AV55" s="1217"/>
      <c r="AW55" s="1217"/>
      <c r="AX55" s="1217"/>
      <c r="AY55" s="1217"/>
      <c r="AZ55" s="1217"/>
      <c r="BA55" s="1217"/>
      <c r="BB55" s="1221" t="s">
        <v>593</v>
      </c>
      <c r="BC55" s="1221"/>
      <c r="BD55" s="1221"/>
      <c r="BE55" s="1221"/>
      <c r="BF55" s="1221"/>
      <c r="BG55" s="1221"/>
      <c r="BH55" s="1221"/>
      <c r="BI55" s="1221"/>
      <c r="BJ55" s="1221"/>
      <c r="BK55" s="1221"/>
      <c r="BL55" s="1221"/>
      <c r="BM55" s="1221"/>
      <c r="BN55" s="1221"/>
      <c r="BO55" s="1221"/>
      <c r="BP55" s="1222">
        <v>31.9</v>
      </c>
      <c r="BQ55" s="1222"/>
      <c r="BR55" s="1222"/>
      <c r="BS55" s="1222"/>
      <c r="BT55" s="1222"/>
      <c r="BU55" s="1222"/>
      <c r="BV55" s="1222"/>
      <c r="BW55" s="1222"/>
      <c r="BX55" s="1222">
        <v>24.2</v>
      </c>
      <c r="BY55" s="1222"/>
      <c r="BZ55" s="1222"/>
      <c r="CA55" s="1222"/>
      <c r="CB55" s="1222"/>
      <c r="CC55" s="1222"/>
      <c r="CD55" s="1222"/>
      <c r="CE55" s="1222"/>
      <c r="CF55" s="1222">
        <v>22.1</v>
      </c>
      <c r="CG55" s="1222"/>
      <c r="CH55" s="1222"/>
      <c r="CI55" s="1222"/>
      <c r="CJ55" s="1222"/>
      <c r="CK55" s="1222"/>
      <c r="CL55" s="1222"/>
      <c r="CM55" s="1222"/>
      <c r="CN55" s="1222">
        <v>20.399999999999999</v>
      </c>
      <c r="CO55" s="1222"/>
      <c r="CP55" s="1222"/>
      <c r="CQ55" s="1222"/>
      <c r="CR55" s="1222"/>
      <c r="CS55" s="1222"/>
      <c r="CT55" s="1222"/>
      <c r="CU55" s="1222"/>
      <c r="CV55" s="1222">
        <v>11.2</v>
      </c>
      <c r="CW55" s="1222"/>
      <c r="CX55" s="1222"/>
      <c r="CY55" s="1222"/>
      <c r="CZ55" s="1222"/>
      <c r="DA55" s="1222"/>
      <c r="DB55" s="1222"/>
      <c r="DC55" s="1222"/>
    </row>
    <row r="56" spans="1:109" ht="13.2" x14ac:dyDescent="0.2">
      <c r="A56" s="1200"/>
      <c r="B56" s="256"/>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ht="13.2" x14ac:dyDescent="0.2">
      <c r="B57" s="1223"/>
      <c r="G57" s="1211"/>
      <c r="H57" s="1211"/>
      <c r="I57" s="1224"/>
      <c r="J57" s="1224"/>
      <c r="K57" s="1220"/>
      <c r="L57" s="1220"/>
      <c r="M57" s="1220"/>
      <c r="N57" s="1220"/>
      <c r="AM57" s="252"/>
      <c r="AN57" s="1217"/>
      <c r="AO57" s="1217"/>
      <c r="AP57" s="1217"/>
      <c r="AQ57" s="1217"/>
      <c r="AR57" s="1217"/>
      <c r="AS57" s="1217"/>
      <c r="AT57" s="1217"/>
      <c r="AU57" s="1217"/>
      <c r="AV57" s="1217"/>
      <c r="AW57" s="1217"/>
      <c r="AX57" s="1217"/>
      <c r="AY57" s="1217"/>
      <c r="AZ57" s="1217"/>
      <c r="BA57" s="1217"/>
      <c r="BB57" s="1221" t="s">
        <v>594</v>
      </c>
      <c r="BC57" s="1221"/>
      <c r="BD57" s="1221"/>
      <c r="BE57" s="1221"/>
      <c r="BF57" s="1221"/>
      <c r="BG57" s="1221"/>
      <c r="BH57" s="1221"/>
      <c r="BI57" s="1221"/>
      <c r="BJ57" s="1221"/>
      <c r="BK57" s="1221"/>
      <c r="BL57" s="1221"/>
      <c r="BM57" s="1221"/>
      <c r="BN57" s="1221"/>
      <c r="BO57" s="1221"/>
      <c r="BP57" s="1222">
        <v>59.4</v>
      </c>
      <c r="BQ57" s="1222"/>
      <c r="BR57" s="1222"/>
      <c r="BS57" s="1222"/>
      <c r="BT57" s="1222"/>
      <c r="BU57" s="1222"/>
      <c r="BV57" s="1222"/>
      <c r="BW57" s="1222"/>
      <c r="BX57" s="1222">
        <v>60.1</v>
      </c>
      <c r="BY57" s="1222"/>
      <c r="BZ57" s="1222"/>
      <c r="CA57" s="1222"/>
      <c r="CB57" s="1222"/>
      <c r="CC57" s="1222"/>
      <c r="CD57" s="1222"/>
      <c r="CE57" s="1222"/>
      <c r="CF57" s="1222">
        <v>61.5</v>
      </c>
      <c r="CG57" s="1222"/>
      <c r="CH57" s="1222"/>
      <c r="CI57" s="1222"/>
      <c r="CJ57" s="1222"/>
      <c r="CK57" s="1222"/>
      <c r="CL57" s="1222"/>
      <c r="CM57" s="1222"/>
      <c r="CN57" s="1222">
        <v>63.1</v>
      </c>
      <c r="CO57" s="1222"/>
      <c r="CP57" s="1222"/>
      <c r="CQ57" s="1222"/>
      <c r="CR57" s="1222"/>
      <c r="CS57" s="1222"/>
      <c r="CT57" s="1222"/>
      <c r="CU57" s="1222"/>
      <c r="CV57" s="1222">
        <v>63.2</v>
      </c>
      <c r="CW57" s="1222"/>
      <c r="CX57" s="1222"/>
      <c r="CY57" s="1222"/>
      <c r="CZ57" s="1222"/>
      <c r="DA57" s="1222"/>
      <c r="DB57" s="1222"/>
      <c r="DC57" s="1222"/>
      <c r="DD57" s="1225"/>
      <c r="DE57" s="1223"/>
    </row>
    <row r="58" spans="1:109" s="1200" customFormat="1" ht="13.2" x14ac:dyDescent="0.2">
      <c r="A58" s="252"/>
      <c r="B58" s="1223"/>
      <c r="G58" s="1211"/>
      <c r="H58" s="1211"/>
      <c r="I58" s="1224"/>
      <c r="J58" s="1224"/>
      <c r="K58" s="1220"/>
      <c r="L58" s="1220"/>
      <c r="M58" s="1220"/>
      <c r="N58" s="1220"/>
      <c r="AM58" s="252"/>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ht="13.2" x14ac:dyDescent="0.2">
      <c r="A59" s="252"/>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ht="13.2" x14ac:dyDescent="0.2">
      <c r="A60" s="252"/>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ht="13.2" x14ac:dyDescent="0.2">
      <c r="A61" s="252"/>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ht="13.2" x14ac:dyDescent="0.2">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52"/>
    </row>
    <row r="63" spans="1:109" ht="16.2" x14ac:dyDescent="0.2">
      <c r="B63" s="309" t="s">
        <v>596</v>
      </c>
    </row>
    <row r="64" spans="1:109" ht="13.2" x14ac:dyDescent="0.2">
      <c r="B64" s="256"/>
      <c r="G64" s="1199"/>
      <c r="I64" s="1231"/>
      <c r="J64" s="1231"/>
      <c r="K64" s="1231"/>
      <c r="L64" s="1231"/>
      <c r="M64" s="1231"/>
      <c r="N64" s="1232"/>
      <c r="AM64" s="1199"/>
      <c r="AN64" s="1199" t="s">
        <v>589</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ht="13.5" customHeight="1" x14ac:dyDescent="0.2">
      <c r="B65" s="256"/>
      <c r="AN65" s="1201" t="s">
        <v>597</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ht="13.2" x14ac:dyDescent="0.2">
      <c r="B66" s="256"/>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ht="13.2" x14ac:dyDescent="0.2">
      <c r="B67" s="256"/>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ht="13.2" x14ac:dyDescent="0.2">
      <c r="B68" s="256"/>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ht="13.2" x14ac:dyDescent="0.2">
      <c r="B69" s="256"/>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ht="13.2" x14ac:dyDescent="0.2">
      <c r="B70" s="256"/>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ht="13.2" x14ac:dyDescent="0.2">
      <c r="B71" s="256"/>
      <c r="G71" s="1236"/>
      <c r="I71" s="1237"/>
      <c r="J71" s="1234"/>
      <c r="K71" s="1234"/>
      <c r="L71" s="1235"/>
      <c r="M71" s="1234"/>
      <c r="N71" s="1235"/>
      <c r="AM71" s="1236"/>
      <c r="AN71" s="252" t="s">
        <v>591</v>
      </c>
    </row>
    <row r="72" spans="2:107" ht="13.2" x14ac:dyDescent="0.2">
      <c r="B72" s="256"/>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543</v>
      </c>
      <c r="BQ72" s="1217"/>
      <c r="BR72" s="1217"/>
      <c r="BS72" s="1217"/>
      <c r="BT72" s="1217"/>
      <c r="BU72" s="1217"/>
      <c r="BV72" s="1217"/>
      <c r="BW72" s="1217"/>
      <c r="BX72" s="1217" t="s">
        <v>544</v>
      </c>
      <c r="BY72" s="1217"/>
      <c r="BZ72" s="1217"/>
      <c r="CA72" s="1217"/>
      <c r="CB72" s="1217"/>
      <c r="CC72" s="1217"/>
      <c r="CD72" s="1217"/>
      <c r="CE72" s="1217"/>
      <c r="CF72" s="1217" t="s">
        <v>545</v>
      </c>
      <c r="CG72" s="1217"/>
      <c r="CH72" s="1217"/>
      <c r="CI72" s="1217"/>
      <c r="CJ72" s="1217"/>
      <c r="CK72" s="1217"/>
      <c r="CL72" s="1217"/>
      <c r="CM72" s="1217"/>
      <c r="CN72" s="1217" t="s">
        <v>546</v>
      </c>
      <c r="CO72" s="1217"/>
      <c r="CP72" s="1217"/>
      <c r="CQ72" s="1217"/>
      <c r="CR72" s="1217"/>
      <c r="CS72" s="1217"/>
      <c r="CT72" s="1217"/>
      <c r="CU72" s="1217"/>
      <c r="CV72" s="1217" t="s">
        <v>547</v>
      </c>
      <c r="CW72" s="1217"/>
      <c r="CX72" s="1217"/>
      <c r="CY72" s="1217"/>
      <c r="CZ72" s="1217"/>
      <c r="DA72" s="1217"/>
      <c r="DB72" s="1217"/>
      <c r="DC72" s="1217"/>
    </row>
    <row r="73" spans="2:107" ht="13.2" x14ac:dyDescent="0.2">
      <c r="B73" s="256"/>
      <c r="G73" s="1218"/>
      <c r="H73" s="1218"/>
      <c r="I73" s="1218"/>
      <c r="J73" s="1218"/>
      <c r="K73" s="1238"/>
      <c r="L73" s="1238"/>
      <c r="M73" s="1238"/>
      <c r="N73" s="1238"/>
      <c r="AM73" s="1210"/>
      <c r="AN73" s="1221" t="s">
        <v>592</v>
      </c>
      <c r="AO73" s="1221"/>
      <c r="AP73" s="1221"/>
      <c r="AQ73" s="1221"/>
      <c r="AR73" s="1221"/>
      <c r="AS73" s="1221"/>
      <c r="AT73" s="1221"/>
      <c r="AU73" s="1221"/>
      <c r="AV73" s="1221"/>
      <c r="AW73" s="1221"/>
      <c r="AX73" s="1221"/>
      <c r="AY73" s="1221"/>
      <c r="AZ73" s="1221"/>
      <c r="BA73" s="1221"/>
      <c r="BB73" s="1221" t="s">
        <v>593</v>
      </c>
      <c r="BC73" s="1221"/>
      <c r="BD73" s="1221"/>
      <c r="BE73" s="1221"/>
      <c r="BF73" s="1221"/>
      <c r="BG73" s="1221"/>
      <c r="BH73" s="1221"/>
      <c r="BI73" s="1221"/>
      <c r="BJ73" s="1221"/>
      <c r="BK73" s="1221"/>
      <c r="BL73" s="1221"/>
      <c r="BM73" s="1221"/>
      <c r="BN73" s="1221"/>
      <c r="BO73" s="1221"/>
      <c r="BP73" s="1222">
        <v>15.3</v>
      </c>
      <c r="BQ73" s="1222"/>
      <c r="BR73" s="1222"/>
      <c r="BS73" s="1222"/>
      <c r="BT73" s="1222"/>
      <c r="BU73" s="1222"/>
      <c r="BV73" s="1222"/>
      <c r="BW73" s="1222"/>
      <c r="BX73" s="1222">
        <v>40.200000000000003</v>
      </c>
      <c r="BY73" s="1222"/>
      <c r="BZ73" s="1222"/>
      <c r="CA73" s="1222"/>
      <c r="CB73" s="1222"/>
      <c r="CC73" s="1222"/>
      <c r="CD73" s="1222"/>
      <c r="CE73" s="1222"/>
      <c r="CF73" s="1222">
        <v>53</v>
      </c>
      <c r="CG73" s="1222"/>
      <c r="CH73" s="1222"/>
      <c r="CI73" s="1222"/>
      <c r="CJ73" s="1222"/>
      <c r="CK73" s="1222"/>
      <c r="CL73" s="1222"/>
      <c r="CM73" s="1222"/>
      <c r="CN73" s="1222">
        <v>57.2</v>
      </c>
      <c r="CO73" s="1222"/>
      <c r="CP73" s="1222"/>
      <c r="CQ73" s="1222"/>
      <c r="CR73" s="1222"/>
      <c r="CS73" s="1222"/>
      <c r="CT73" s="1222"/>
      <c r="CU73" s="1222"/>
      <c r="CV73" s="1222">
        <v>32.700000000000003</v>
      </c>
      <c r="CW73" s="1222"/>
      <c r="CX73" s="1222"/>
      <c r="CY73" s="1222"/>
      <c r="CZ73" s="1222"/>
      <c r="DA73" s="1222"/>
      <c r="DB73" s="1222"/>
      <c r="DC73" s="1222"/>
    </row>
    <row r="74" spans="2:107" ht="13.2" x14ac:dyDescent="0.2">
      <c r="B74" s="256"/>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ht="13.2" x14ac:dyDescent="0.2">
      <c r="B75" s="256"/>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598</v>
      </c>
      <c r="BC75" s="1221"/>
      <c r="BD75" s="1221"/>
      <c r="BE75" s="1221"/>
      <c r="BF75" s="1221"/>
      <c r="BG75" s="1221"/>
      <c r="BH75" s="1221"/>
      <c r="BI75" s="1221"/>
      <c r="BJ75" s="1221"/>
      <c r="BK75" s="1221"/>
      <c r="BL75" s="1221"/>
      <c r="BM75" s="1221"/>
      <c r="BN75" s="1221"/>
      <c r="BO75" s="1221"/>
      <c r="BP75" s="1222">
        <v>1.1000000000000001</v>
      </c>
      <c r="BQ75" s="1222"/>
      <c r="BR75" s="1222"/>
      <c r="BS75" s="1222"/>
      <c r="BT75" s="1222"/>
      <c r="BU75" s="1222"/>
      <c r="BV75" s="1222"/>
      <c r="BW75" s="1222"/>
      <c r="BX75" s="1222">
        <v>1.5</v>
      </c>
      <c r="BY75" s="1222"/>
      <c r="BZ75" s="1222"/>
      <c r="CA75" s="1222"/>
      <c r="CB75" s="1222"/>
      <c r="CC75" s="1222"/>
      <c r="CD75" s="1222"/>
      <c r="CE75" s="1222"/>
      <c r="CF75" s="1222">
        <v>2.5</v>
      </c>
      <c r="CG75" s="1222"/>
      <c r="CH75" s="1222"/>
      <c r="CI75" s="1222"/>
      <c r="CJ75" s="1222"/>
      <c r="CK75" s="1222"/>
      <c r="CL75" s="1222"/>
      <c r="CM75" s="1222"/>
      <c r="CN75" s="1222">
        <v>3.5</v>
      </c>
      <c r="CO75" s="1222"/>
      <c r="CP75" s="1222"/>
      <c r="CQ75" s="1222"/>
      <c r="CR75" s="1222"/>
      <c r="CS75" s="1222"/>
      <c r="CT75" s="1222"/>
      <c r="CU75" s="1222"/>
      <c r="CV75" s="1222">
        <v>4.4000000000000004</v>
      </c>
      <c r="CW75" s="1222"/>
      <c r="CX75" s="1222"/>
      <c r="CY75" s="1222"/>
      <c r="CZ75" s="1222"/>
      <c r="DA75" s="1222"/>
      <c r="DB75" s="1222"/>
      <c r="DC75" s="1222"/>
    </row>
    <row r="76" spans="2:107" ht="13.2" x14ac:dyDescent="0.2">
      <c r="B76" s="256"/>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ht="13.2" x14ac:dyDescent="0.2">
      <c r="B77" s="256"/>
      <c r="G77" s="1211"/>
      <c r="H77" s="1211"/>
      <c r="I77" s="1211"/>
      <c r="J77" s="1211"/>
      <c r="K77" s="1238"/>
      <c r="L77" s="1238"/>
      <c r="M77" s="1238"/>
      <c r="N77" s="1238"/>
      <c r="AN77" s="1217" t="s">
        <v>595</v>
      </c>
      <c r="AO77" s="1217"/>
      <c r="AP77" s="1217"/>
      <c r="AQ77" s="1217"/>
      <c r="AR77" s="1217"/>
      <c r="AS77" s="1217"/>
      <c r="AT77" s="1217"/>
      <c r="AU77" s="1217"/>
      <c r="AV77" s="1217"/>
      <c r="AW77" s="1217"/>
      <c r="AX77" s="1217"/>
      <c r="AY77" s="1217"/>
      <c r="AZ77" s="1217"/>
      <c r="BA77" s="1217"/>
      <c r="BB77" s="1221" t="s">
        <v>593</v>
      </c>
      <c r="BC77" s="1221"/>
      <c r="BD77" s="1221"/>
      <c r="BE77" s="1221"/>
      <c r="BF77" s="1221"/>
      <c r="BG77" s="1221"/>
      <c r="BH77" s="1221"/>
      <c r="BI77" s="1221"/>
      <c r="BJ77" s="1221"/>
      <c r="BK77" s="1221"/>
      <c r="BL77" s="1221"/>
      <c r="BM77" s="1221"/>
      <c r="BN77" s="1221"/>
      <c r="BO77" s="1221"/>
      <c r="BP77" s="1222">
        <v>31.9</v>
      </c>
      <c r="BQ77" s="1222"/>
      <c r="BR77" s="1222"/>
      <c r="BS77" s="1222"/>
      <c r="BT77" s="1222"/>
      <c r="BU77" s="1222"/>
      <c r="BV77" s="1222"/>
      <c r="BW77" s="1222"/>
      <c r="BX77" s="1222">
        <v>24.2</v>
      </c>
      <c r="BY77" s="1222"/>
      <c r="BZ77" s="1222"/>
      <c r="CA77" s="1222"/>
      <c r="CB77" s="1222"/>
      <c r="CC77" s="1222"/>
      <c r="CD77" s="1222"/>
      <c r="CE77" s="1222"/>
      <c r="CF77" s="1222">
        <v>22.1</v>
      </c>
      <c r="CG77" s="1222"/>
      <c r="CH77" s="1222"/>
      <c r="CI77" s="1222"/>
      <c r="CJ77" s="1222"/>
      <c r="CK77" s="1222"/>
      <c r="CL77" s="1222"/>
      <c r="CM77" s="1222"/>
      <c r="CN77" s="1222">
        <v>20.399999999999999</v>
      </c>
      <c r="CO77" s="1222"/>
      <c r="CP77" s="1222"/>
      <c r="CQ77" s="1222"/>
      <c r="CR77" s="1222"/>
      <c r="CS77" s="1222"/>
      <c r="CT77" s="1222"/>
      <c r="CU77" s="1222"/>
      <c r="CV77" s="1222">
        <v>11.2</v>
      </c>
      <c r="CW77" s="1222"/>
      <c r="CX77" s="1222"/>
      <c r="CY77" s="1222"/>
      <c r="CZ77" s="1222"/>
      <c r="DA77" s="1222"/>
      <c r="DB77" s="1222"/>
      <c r="DC77" s="1222"/>
    </row>
    <row r="78" spans="2:107" ht="13.2" x14ac:dyDescent="0.2">
      <c r="B78" s="256"/>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ht="13.2" x14ac:dyDescent="0.2">
      <c r="B79" s="256"/>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598</v>
      </c>
      <c r="BC79" s="1221"/>
      <c r="BD79" s="1221"/>
      <c r="BE79" s="1221"/>
      <c r="BF79" s="1221"/>
      <c r="BG79" s="1221"/>
      <c r="BH79" s="1221"/>
      <c r="BI79" s="1221"/>
      <c r="BJ79" s="1221"/>
      <c r="BK79" s="1221"/>
      <c r="BL79" s="1221"/>
      <c r="BM79" s="1221"/>
      <c r="BN79" s="1221"/>
      <c r="BO79" s="1221"/>
      <c r="BP79" s="1222">
        <v>6.6</v>
      </c>
      <c r="BQ79" s="1222"/>
      <c r="BR79" s="1222"/>
      <c r="BS79" s="1222"/>
      <c r="BT79" s="1222"/>
      <c r="BU79" s="1222"/>
      <c r="BV79" s="1222"/>
      <c r="BW79" s="1222"/>
      <c r="BX79" s="1222">
        <v>6.4</v>
      </c>
      <c r="BY79" s="1222"/>
      <c r="BZ79" s="1222"/>
      <c r="CA79" s="1222"/>
      <c r="CB79" s="1222"/>
      <c r="CC79" s="1222"/>
      <c r="CD79" s="1222"/>
      <c r="CE79" s="1222"/>
      <c r="CF79" s="1222">
        <v>6.3</v>
      </c>
      <c r="CG79" s="1222"/>
      <c r="CH79" s="1222"/>
      <c r="CI79" s="1222"/>
      <c r="CJ79" s="1222"/>
      <c r="CK79" s="1222"/>
      <c r="CL79" s="1222"/>
      <c r="CM79" s="1222"/>
      <c r="CN79" s="1222">
        <v>6.2</v>
      </c>
      <c r="CO79" s="1222"/>
      <c r="CP79" s="1222"/>
      <c r="CQ79" s="1222"/>
      <c r="CR79" s="1222"/>
      <c r="CS79" s="1222"/>
      <c r="CT79" s="1222"/>
      <c r="CU79" s="1222"/>
      <c r="CV79" s="1222">
        <v>5.7</v>
      </c>
      <c r="CW79" s="1222"/>
      <c r="CX79" s="1222"/>
      <c r="CY79" s="1222"/>
      <c r="CZ79" s="1222"/>
      <c r="DA79" s="1222"/>
      <c r="DB79" s="1222"/>
      <c r="DC79" s="1222"/>
    </row>
    <row r="80" spans="2:107" ht="13.2" x14ac:dyDescent="0.2">
      <c r="B80" s="256"/>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ht="13.2" x14ac:dyDescent="0.2">
      <c r="B81" s="256"/>
    </row>
    <row r="82" spans="2:109" ht="16.2" x14ac:dyDescent="0.2">
      <c r="B82" s="256"/>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ht="13.2" x14ac:dyDescent="0.2">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2" x14ac:dyDescent="0.2">
      <c r="DD84" s="252"/>
      <c r="DE84" s="252"/>
    </row>
    <row r="85" spans="2:109" ht="13.2" x14ac:dyDescent="0.2">
      <c r="DD85" s="252"/>
      <c r="DE85" s="252"/>
    </row>
  </sheetData>
  <sheetProtection algorithmName="SHA-512" hashValue="v+L4tDiHTMCtJK8rg3ExGiCq6XaHfPqT0bClyDqbcQfK4IdLAguF9KQg/G2TD2Oz2zIoJT9XEoq2fd4HAKc0MQ==" saltValue="0hUlu7s0aEVmzDdeJ3bNq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1E83F-76D8-4029-A804-B9CBB73F18DF}">
  <sheetPr>
    <pageSetUpPr fitToPage="1"/>
  </sheetPr>
  <dimension ref="A1:DR125"/>
  <sheetViews>
    <sheetView showGridLines="0" topLeftCell="B1" zoomScaleNormal="100" zoomScaleSheetLayoutView="70"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490</v>
      </c>
    </row>
  </sheetData>
  <sheetProtection algorithmName="SHA-512" hashValue="fEteuR9qJ5hETYhB6f8ykuhZ4cakbR17qChWC6PUVUfYMlUxmhslcAMXO6P7I0hDqqvV9lQc6VOnh9WGYLvDmw==" saltValue="iXq6Xu+WiwSev1vPg82iv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5CD6F-F187-447C-813D-219306D662BB}">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490</v>
      </c>
    </row>
  </sheetData>
  <sheetProtection algorithmName="SHA-512" hashValue="a8uSJxsI1Sx2ZcqDV/WS+YCfnOSpS4ZyzDYdOpZwMiuEBjsOxxkn/jwsPBjqKgKAvmRJRLMx5kVc1FEryIU47w==" saltValue="B863KwrU18mWYQZnDdaNS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51</v>
      </c>
      <c r="E2" s="144"/>
      <c r="F2" s="145" t="s">
        <v>540</v>
      </c>
      <c r="G2" s="146"/>
      <c r="H2" s="147"/>
    </row>
    <row r="3" spans="1:8" x14ac:dyDescent="0.2">
      <c r="A3" s="143" t="s">
        <v>533</v>
      </c>
      <c r="B3" s="148"/>
      <c r="C3" s="149"/>
      <c r="D3" s="150">
        <v>58604</v>
      </c>
      <c r="E3" s="151"/>
      <c r="F3" s="152">
        <v>47820</v>
      </c>
      <c r="G3" s="153"/>
      <c r="H3" s="154"/>
    </row>
    <row r="4" spans="1:8" x14ac:dyDescent="0.2">
      <c r="A4" s="155"/>
      <c r="B4" s="156"/>
      <c r="C4" s="157"/>
      <c r="D4" s="158">
        <v>40931</v>
      </c>
      <c r="E4" s="159"/>
      <c r="F4" s="160">
        <v>25855</v>
      </c>
      <c r="G4" s="161"/>
      <c r="H4" s="162"/>
    </row>
    <row r="5" spans="1:8" x14ac:dyDescent="0.2">
      <c r="A5" s="143" t="s">
        <v>535</v>
      </c>
      <c r="B5" s="148"/>
      <c r="C5" s="149"/>
      <c r="D5" s="150">
        <v>50593</v>
      </c>
      <c r="E5" s="151"/>
      <c r="F5" s="152">
        <v>41934</v>
      </c>
      <c r="G5" s="153"/>
      <c r="H5" s="154"/>
    </row>
    <row r="6" spans="1:8" x14ac:dyDescent="0.2">
      <c r="A6" s="155"/>
      <c r="B6" s="156"/>
      <c r="C6" s="157"/>
      <c r="D6" s="158">
        <v>31671</v>
      </c>
      <c r="E6" s="159"/>
      <c r="F6" s="160">
        <v>23352</v>
      </c>
      <c r="G6" s="161"/>
      <c r="H6" s="162"/>
    </row>
    <row r="7" spans="1:8" x14ac:dyDescent="0.2">
      <c r="A7" s="143" t="s">
        <v>536</v>
      </c>
      <c r="B7" s="148"/>
      <c r="C7" s="149"/>
      <c r="D7" s="150">
        <v>31602</v>
      </c>
      <c r="E7" s="151"/>
      <c r="F7" s="152">
        <v>45588</v>
      </c>
      <c r="G7" s="153"/>
      <c r="H7" s="154"/>
    </row>
    <row r="8" spans="1:8" x14ac:dyDescent="0.2">
      <c r="A8" s="155"/>
      <c r="B8" s="156"/>
      <c r="C8" s="157"/>
      <c r="D8" s="158">
        <v>14629</v>
      </c>
      <c r="E8" s="159"/>
      <c r="F8" s="160">
        <v>24150</v>
      </c>
      <c r="G8" s="161"/>
      <c r="H8" s="162"/>
    </row>
    <row r="9" spans="1:8" x14ac:dyDescent="0.2">
      <c r="A9" s="143" t="s">
        <v>537</v>
      </c>
      <c r="B9" s="148"/>
      <c r="C9" s="149"/>
      <c r="D9" s="150">
        <v>30103</v>
      </c>
      <c r="E9" s="151"/>
      <c r="F9" s="152">
        <v>45483</v>
      </c>
      <c r="G9" s="153"/>
      <c r="H9" s="154"/>
    </row>
    <row r="10" spans="1:8" x14ac:dyDescent="0.2">
      <c r="A10" s="155"/>
      <c r="B10" s="156"/>
      <c r="C10" s="157"/>
      <c r="D10" s="158">
        <v>17259</v>
      </c>
      <c r="E10" s="159"/>
      <c r="F10" s="160">
        <v>24241</v>
      </c>
      <c r="G10" s="161"/>
      <c r="H10" s="162"/>
    </row>
    <row r="11" spans="1:8" x14ac:dyDescent="0.2">
      <c r="A11" s="143" t="s">
        <v>538</v>
      </c>
      <c r="B11" s="148"/>
      <c r="C11" s="149"/>
      <c r="D11" s="150">
        <v>29540</v>
      </c>
      <c r="E11" s="151"/>
      <c r="F11" s="152">
        <v>45945</v>
      </c>
      <c r="G11" s="153"/>
      <c r="H11" s="154"/>
    </row>
    <row r="12" spans="1:8" x14ac:dyDescent="0.2">
      <c r="A12" s="155"/>
      <c r="B12" s="156"/>
      <c r="C12" s="163"/>
      <c r="D12" s="158">
        <v>13378</v>
      </c>
      <c r="E12" s="159"/>
      <c r="F12" s="160">
        <v>25180</v>
      </c>
      <c r="G12" s="161"/>
      <c r="H12" s="162"/>
    </row>
    <row r="13" spans="1:8" x14ac:dyDescent="0.2">
      <c r="A13" s="143"/>
      <c r="B13" s="148"/>
      <c r="C13" s="149"/>
      <c r="D13" s="150">
        <v>40088</v>
      </c>
      <c r="E13" s="151"/>
      <c r="F13" s="152">
        <v>45354</v>
      </c>
      <c r="G13" s="164"/>
      <c r="H13" s="154"/>
    </row>
    <row r="14" spans="1:8" x14ac:dyDescent="0.2">
      <c r="A14" s="155"/>
      <c r="B14" s="156"/>
      <c r="C14" s="157"/>
      <c r="D14" s="158">
        <v>23574</v>
      </c>
      <c r="E14" s="159"/>
      <c r="F14" s="160">
        <v>24556</v>
      </c>
      <c r="G14" s="161"/>
      <c r="H14" s="162"/>
    </row>
    <row r="17" spans="1:11" x14ac:dyDescent="0.2">
      <c r="A17" s="139" t="s">
        <v>52</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53</v>
      </c>
      <c r="B19" s="165">
        <f>ROUND(VALUE(SUBSTITUTE(実質収支比率等に係る経年分析!F$48,"▲","-")),2)</f>
        <v>7.78</v>
      </c>
      <c r="C19" s="165">
        <f>ROUND(VALUE(SUBSTITUTE(実質収支比率等に係る経年分析!G$48,"▲","-")),2)</f>
        <v>6.01</v>
      </c>
      <c r="D19" s="165">
        <f>ROUND(VALUE(SUBSTITUTE(実質収支比率等に係る経年分析!H$48,"▲","-")),2)</f>
        <v>6.8</v>
      </c>
      <c r="E19" s="165">
        <f>ROUND(VALUE(SUBSTITUTE(実質収支比率等に係る経年分析!I$48,"▲","-")),2)</f>
        <v>6.8</v>
      </c>
      <c r="F19" s="165">
        <f>ROUND(VALUE(SUBSTITUTE(実質収支比率等に係る経年分析!J$48,"▲","-")),2)</f>
        <v>8.7799999999999994</v>
      </c>
    </row>
    <row r="20" spans="1:11" x14ac:dyDescent="0.2">
      <c r="A20" s="165" t="s">
        <v>54</v>
      </c>
      <c r="B20" s="165">
        <f>ROUND(VALUE(SUBSTITUTE(実質収支比率等に係る経年分析!F$47,"▲","-")),2)</f>
        <v>22.9</v>
      </c>
      <c r="C20" s="165">
        <f>ROUND(VALUE(SUBSTITUTE(実質収支比率等に係る経年分析!G$47,"▲","-")),2)</f>
        <v>22.71</v>
      </c>
      <c r="D20" s="165">
        <f>ROUND(VALUE(SUBSTITUTE(実質収支比率等に係る経年分析!H$47,"▲","-")),2)</f>
        <v>20.48</v>
      </c>
      <c r="E20" s="165">
        <f>ROUND(VALUE(SUBSTITUTE(実質収支比率等に係る経年分析!I$47,"▲","-")),2)</f>
        <v>17.989999999999998</v>
      </c>
      <c r="F20" s="165">
        <f>ROUND(VALUE(SUBSTITUTE(実質収支比率等に係る経年分析!J$47,"▲","-")),2)</f>
        <v>16.350000000000001</v>
      </c>
    </row>
    <row r="21" spans="1:11" x14ac:dyDescent="0.2">
      <c r="A21" s="165" t="s">
        <v>55</v>
      </c>
      <c r="B21" s="165">
        <f>IF(ISNUMBER(VALUE(SUBSTITUTE(実質収支比率等に係る経年分析!F$49,"▲","-"))),ROUND(VALUE(SUBSTITUTE(実質収支比率等に係る経年分析!F$49,"▲","-")),2),NA())</f>
        <v>0.99</v>
      </c>
      <c r="C21" s="165">
        <f>IF(ISNUMBER(VALUE(SUBSTITUTE(実質収支比率等に係る経年分析!G$49,"▲","-"))),ROUND(VALUE(SUBSTITUTE(実質収支比率等に係る経年分析!G$49,"▲","-")),2),NA())</f>
        <v>-1.42</v>
      </c>
      <c r="D21" s="165">
        <f>IF(ISNUMBER(VALUE(SUBSTITUTE(実質収支比率等に係る経年分析!H$49,"▲","-"))),ROUND(VALUE(SUBSTITUTE(実質収支比率等に係る経年分析!H$49,"▲","-")),2),NA())</f>
        <v>-1.1599999999999999</v>
      </c>
      <c r="E21" s="165">
        <f>IF(ISNUMBER(VALUE(SUBSTITUTE(実質収支比率等に係る経年分析!I$49,"▲","-"))),ROUND(VALUE(SUBSTITUTE(実質収支比率等に係る経年分析!I$49,"▲","-")),2),NA())</f>
        <v>-1.6</v>
      </c>
      <c r="F21" s="165">
        <f>IF(ISNUMBER(VALUE(SUBSTITUTE(実質収支比率等に係る経年分析!J$49,"▲","-"))),ROUND(VALUE(SUBSTITUTE(実質収支比率等に係る経年分析!J$49,"▲","-")),2),NA())</f>
        <v>2.0099999999999998</v>
      </c>
    </row>
    <row r="24" spans="1:11" x14ac:dyDescent="0.2">
      <c r="A24" s="139" t="s">
        <v>56</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57</v>
      </c>
      <c r="C26" s="166" t="s">
        <v>58</v>
      </c>
      <c r="D26" s="166" t="s">
        <v>57</v>
      </c>
      <c r="E26" s="166" t="s">
        <v>58</v>
      </c>
      <c r="F26" s="166" t="s">
        <v>57</v>
      </c>
      <c r="G26" s="166" t="s">
        <v>58</v>
      </c>
      <c r="H26" s="166" t="s">
        <v>57</v>
      </c>
      <c r="I26" s="166" t="s">
        <v>58</v>
      </c>
      <c r="J26" s="166" t="s">
        <v>57</v>
      </c>
      <c r="K26" s="166" t="s">
        <v>58</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0.08</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2">
      <c r="A31" s="166" t="str">
        <f>IF(連結実質赤字比率に係る赤字・黒字の構成分析!C$39="",NA(),連結実質赤字比率に係る赤字・黒字の構成分析!C$39)</f>
        <v>白井市後期高齢者医療特別会計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0.03</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0.02</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0.02</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0.03</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0.02</v>
      </c>
    </row>
    <row r="32" spans="1:11" x14ac:dyDescent="0.2">
      <c r="A32" s="166" t="str">
        <f>IF(連結実質赤字比率に係る赤字・黒字の構成分析!C$38="",NA(),連結実質赤字比率に係る赤字・黒字の構成分析!C$38)</f>
        <v>白井市国民健康保険特別会計事業勘定</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3.69</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1.48</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0.77</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0.99</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1.22</v>
      </c>
    </row>
    <row r="33" spans="1:16" x14ac:dyDescent="0.2">
      <c r="A33" s="166" t="str">
        <f>IF(連結実質赤字比率に係る赤字・黒字の構成分析!C$37="",NA(),連結実質赤字比率に係る赤字・黒字の構成分析!C$37)</f>
        <v>白井市介護保険特別会計保険事業勘定</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1.85</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1.03</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1.18</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1.5</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1.48</v>
      </c>
    </row>
    <row r="34" spans="1:16" x14ac:dyDescent="0.2">
      <c r="A34" s="166" t="str">
        <f>IF(連結実質赤字比率に係る赤字・黒字の構成分析!C$36="",NA(),連結実質赤字比率に係る赤字・黒字の構成分析!C$36)</f>
        <v>白井市下水道事業会計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0.66</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0.66</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1.19</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3.15</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3.37</v>
      </c>
    </row>
    <row r="35" spans="1:16" x14ac:dyDescent="0.2">
      <c r="A35" s="166" t="str">
        <f>IF(連結実質赤字比率に係る赤字・黒字の構成分析!C$35="",NA(),連結実質赤字比率に係る赤字・黒字の構成分析!C$35)</f>
        <v>白井市水道事業会計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6.89</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7.49</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7.41</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6.98</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7.45</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7.69</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6</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6.79</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6.79</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8.77</v>
      </c>
    </row>
    <row r="39" spans="1:16" x14ac:dyDescent="0.2">
      <c r="A39" s="139" t="s">
        <v>59</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2">
      <c r="A42" s="167" t="s">
        <v>62</v>
      </c>
      <c r="B42" s="167"/>
      <c r="C42" s="167"/>
      <c r="D42" s="167">
        <f>'実質公債費比率（分子）の構造'!K$52</f>
        <v>1673</v>
      </c>
      <c r="E42" s="167"/>
      <c r="F42" s="167"/>
      <c r="G42" s="167">
        <f>'実質公債費比率（分子）の構造'!L$52</f>
        <v>1734</v>
      </c>
      <c r="H42" s="167"/>
      <c r="I42" s="167"/>
      <c r="J42" s="167">
        <f>'実質公債費比率（分子）の構造'!M$52</f>
        <v>1734</v>
      </c>
      <c r="K42" s="167"/>
      <c r="L42" s="167"/>
      <c r="M42" s="167">
        <f>'実質公債費比率（分子）の構造'!N$52</f>
        <v>1592</v>
      </c>
      <c r="N42" s="167"/>
      <c r="O42" s="167"/>
      <c r="P42" s="167">
        <f>'実質公債費比率（分子）の構造'!O$52</f>
        <v>1618</v>
      </c>
    </row>
    <row r="43" spans="1:16" x14ac:dyDescent="0.2">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64</v>
      </c>
      <c r="B44" s="167">
        <f>'実質公債費比率（分子）の構造'!K$50</f>
        <v>152</v>
      </c>
      <c r="C44" s="167"/>
      <c r="D44" s="167"/>
      <c r="E44" s="167">
        <f>'実質公債費比率（分子）の構造'!L$50</f>
        <v>152</v>
      </c>
      <c r="F44" s="167"/>
      <c r="G44" s="167"/>
      <c r="H44" s="167">
        <f>'実質公債費比率（分子）の構造'!M$50</f>
        <v>152</v>
      </c>
      <c r="I44" s="167"/>
      <c r="J44" s="167"/>
      <c r="K44" s="167">
        <f>'実質公債費比率（分子）の構造'!N$50</f>
        <v>108</v>
      </c>
      <c r="L44" s="167"/>
      <c r="M44" s="167"/>
      <c r="N44" s="167">
        <f>'実質公債費比率（分子）の構造'!O$50</f>
        <v>108</v>
      </c>
      <c r="O44" s="167"/>
      <c r="P44" s="167"/>
    </row>
    <row r="45" spans="1:16" x14ac:dyDescent="0.2">
      <c r="A45" s="167" t="s">
        <v>65</v>
      </c>
      <c r="B45" s="167">
        <f>'実質公債費比率（分子）の構造'!K$49</f>
        <v>103</v>
      </c>
      <c r="C45" s="167"/>
      <c r="D45" s="167"/>
      <c r="E45" s="167">
        <f>'実質公債費比率（分子）の構造'!L$49</f>
        <v>72</v>
      </c>
      <c r="F45" s="167"/>
      <c r="G45" s="167"/>
      <c r="H45" s="167">
        <f>'実質公債費比率（分子）の構造'!M$49</f>
        <v>103</v>
      </c>
      <c r="I45" s="167"/>
      <c r="J45" s="167"/>
      <c r="K45" s="167">
        <f>'実質公債費比率（分子）の構造'!N$49</f>
        <v>141</v>
      </c>
      <c r="L45" s="167"/>
      <c r="M45" s="167"/>
      <c r="N45" s="167">
        <f>'実質公債費比率（分子）の構造'!O$49</f>
        <v>160</v>
      </c>
      <c r="O45" s="167"/>
      <c r="P45" s="167"/>
    </row>
    <row r="46" spans="1:16" x14ac:dyDescent="0.2">
      <c r="A46" s="167" t="s">
        <v>66</v>
      </c>
      <c r="B46" s="167">
        <f>'実質公債費比率（分子）の構造'!K$48</f>
        <v>66</v>
      </c>
      <c r="C46" s="167"/>
      <c r="D46" s="167"/>
      <c r="E46" s="167">
        <f>'実質公債費比率（分子）の構造'!L$48</f>
        <v>60</v>
      </c>
      <c r="F46" s="167"/>
      <c r="G46" s="167"/>
      <c r="H46" s="167">
        <f>'実質公債費比率（分子）の構造'!M$48</f>
        <v>63</v>
      </c>
      <c r="I46" s="167"/>
      <c r="J46" s="167"/>
      <c r="K46" s="167">
        <f>'実質公債費比率（分子）の構造'!N$48</f>
        <v>124</v>
      </c>
      <c r="L46" s="167"/>
      <c r="M46" s="167"/>
      <c r="N46" s="167">
        <f>'実質公債費比率（分子）の構造'!O$48</f>
        <v>74</v>
      </c>
      <c r="O46" s="167"/>
      <c r="P46" s="167"/>
    </row>
    <row r="47" spans="1:16" x14ac:dyDescent="0.2">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69</v>
      </c>
      <c r="B49" s="167">
        <f>'実質公債費比率（分子）の構造'!K$45</f>
        <v>1542</v>
      </c>
      <c r="C49" s="167"/>
      <c r="D49" s="167"/>
      <c r="E49" s="167">
        <f>'実質公債費比率（分子）の構造'!L$45</f>
        <v>1629</v>
      </c>
      <c r="F49" s="167"/>
      <c r="G49" s="167"/>
      <c r="H49" s="167">
        <f>'実質公債費比率（分子）の構造'!M$45</f>
        <v>1837</v>
      </c>
      <c r="I49" s="167"/>
      <c r="J49" s="167"/>
      <c r="K49" s="167">
        <f>'実質公債費比率（分子）の構造'!N$45</f>
        <v>1757</v>
      </c>
      <c r="L49" s="167"/>
      <c r="M49" s="167"/>
      <c r="N49" s="167">
        <f>'実質公債費比率（分子）の構造'!O$45</f>
        <v>1793</v>
      </c>
      <c r="O49" s="167"/>
      <c r="P49" s="167"/>
    </row>
    <row r="50" spans="1:16" x14ac:dyDescent="0.2">
      <c r="A50" s="167" t="s">
        <v>70</v>
      </c>
      <c r="B50" s="167" t="e">
        <f>NA()</f>
        <v>#N/A</v>
      </c>
      <c r="C50" s="167">
        <f>IF(ISNUMBER('実質公債費比率（分子）の構造'!K$53),'実質公債費比率（分子）の構造'!K$53,NA())</f>
        <v>190</v>
      </c>
      <c r="D50" s="167" t="e">
        <f>NA()</f>
        <v>#N/A</v>
      </c>
      <c r="E50" s="167" t="e">
        <f>NA()</f>
        <v>#N/A</v>
      </c>
      <c r="F50" s="167">
        <f>IF(ISNUMBER('実質公債費比率（分子）の構造'!L$53),'実質公債費比率（分子）の構造'!L$53,NA())</f>
        <v>179</v>
      </c>
      <c r="G50" s="167" t="e">
        <f>NA()</f>
        <v>#N/A</v>
      </c>
      <c r="H50" s="167" t="e">
        <f>NA()</f>
        <v>#N/A</v>
      </c>
      <c r="I50" s="167">
        <f>IF(ISNUMBER('実質公債費比率（分子）の構造'!M$53),'実質公債費比率（分子）の構造'!M$53,NA())</f>
        <v>421</v>
      </c>
      <c r="J50" s="167" t="e">
        <f>NA()</f>
        <v>#N/A</v>
      </c>
      <c r="K50" s="167" t="e">
        <f>NA()</f>
        <v>#N/A</v>
      </c>
      <c r="L50" s="167">
        <f>IF(ISNUMBER('実質公債費比率（分子）の構造'!N$53),'実質公債費比率（分子）の構造'!N$53,NA())</f>
        <v>538</v>
      </c>
      <c r="M50" s="167" t="e">
        <f>NA()</f>
        <v>#N/A</v>
      </c>
      <c r="N50" s="167" t="e">
        <f>NA()</f>
        <v>#N/A</v>
      </c>
      <c r="O50" s="167">
        <f>IF(ISNUMBER('実質公債費比率（分子）の構造'!O$53),'実質公債費比率（分子）の構造'!O$53,NA())</f>
        <v>517</v>
      </c>
      <c r="P50" s="167" t="e">
        <f>NA()</f>
        <v>#N/A</v>
      </c>
    </row>
    <row r="53" spans="1:16" x14ac:dyDescent="0.2">
      <c r="A53" s="139" t="s">
        <v>71</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2">
      <c r="A56" s="166" t="s">
        <v>42</v>
      </c>
      <c r="B56" s="166"/>
      <c r="C56" s="166"/>
      <c r="D56" s="166">
        <f>'将来負担比率（分子）の構造'!I$52</f>
        <v>14017</v>
      </c>
      <c r="E56" s="166"/>
      <c r="F56" s="166"/>
      <c r="G56" s="166">
        <f>'将来負担比率（分子）の構造'!J$52</f>
        <v>13927</v>
      </c>
      <c r="H56" s="166"/>
      <c r="I56" s="166"/>
      <c r="J56" s="166">
        <f>'将来負担比率（分子）の構造'!K$52</f>
        <v>13943</v>
      </c>
      <c r="K56" s="166"/>
      <c r="L56" s="166"/>
      <c r="M56" s="166">
        <f>'将来負担比率（分子）の構造'!L$52</f>
        <v>13605</v>
      </c>
      <c r="N56" s="166"/>
      <c r="O56" s="166"/>
      <c r="P56" s="166">
        <f>'将来負担比率（分子）の構造'!M$52</f>
        <v>13752</v>
      </c>
    </row>
    <row r="57" spans="1:16" x14ac:dyDescent="0.2">
      <c r="A57" s="166" t="s">
        <v>41</v>
      </c>
      <c r="B57" s="166"/>
      <c r="C57" s="166"/>
      <c r="D57" s="166">
        <f>'将来負担比率（分子）の構造'!I$51</f>
        <v>3726</v>
      </c>
      <c r="E57" s="166"/>
      <c r="F57" s="166"/>
      <c r="G57" s="166">
        <f>'将来負担比率（分子）の構造'!J$51</f>
        <v>3349</v>
      </c>
      <c r="H57" s="166"/>
      <c r="I57" s="166"/>
      <c r="J57" s="166">
        <f>'将来負担比率（分子）の構造'!K$51</f>
        <v>2836</v>
      </c>
      <c r="K57" s="166"/>
      <c r="L57" s="166"/>
      <c r="M57" s="166">
        <f>'将来負担比率（分子）の構造'!L$51</f>
        <v>2949</v>
      </c>
      <c r="N57" s="166"/>
      <c r="O57" s="166"/>
      <c r="P57" s="166">
        <f>'将来負担比率（分子）の構造'!M$51</f>
        <v>4031</v>
      </c>
    </row>
    <row r="58" spans="1:16" x14ac:dyDescent="0.2">
      <c r="A58" s="166" t="s">
        <v>40</v>
      </c>
      <c r="B58" s="166"/>
      <c r="C58" s="166"/>
      <c r="D58" s="166">
        <f>'将来負担比率（分子）の構造'!I$50</f>
        <v>5001</v>
      </c>
      <c r="E58" s="166"/>
      <c r="F58" s="166"/>
      <c r="G58" s="166">
        <f>'将来負担比率（分子）の構造'!J$50</f>
        <v>5438</v>
      </c>
      <c r="H58" s="166"/>
      <c r="I58" s="166"/>
      <c r="J58" s="166">
        <f>'将来負担比率（分子）の構造'!K$50</f>
        <v>5087</v>
      </c>
      <c r="K58" s="166"/>
      <c r="L58" s="166"/>
      <c r="M58" s="166">
        <f>'将来負担比率（分子）の構造'!L$50</f>
        <v>4864</v>
      </c>
      <c r="N58" s="166"/>
      <c r="O58" s="166"/>
      <c r="P58" s="166">
        <f>'将来負担比率（分子）の構造'!M$50</f>
        <v>5281</v>
      </c>
    </row>
    <row r="59" spans="1:16" x14ac:dyDescent="0.2">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35</v>
      </c>
      <c r="B61" s="166">
        <f>'将来負担比率（分子）の構造'!I$46</f>
        <v>275</v>
      </c>
      <c r="C61" s="166"/>
      <c r="D61" s="166"/>
      <c r="E61" s="166">
        <f>'将来負担比率（分子）の構造'!J$46</f>
        <v>545</v>
      </c>
      <c r="F61" s="166"/>
      <c r="G61" s="166"/>
      <c r="H61" s="166">
        <f>'将来負担比率（分子）の構造'!K$46</f>
        <v>549</v>
      </c>
      <c r="I61" s="166"/>
      <c r="J61" s="166"/>
      <c r="K61" s="166">
        <f>'将来負担比率（分子）の構造'!L$46</f>
        <v>269</v>
      </c>
      <c r="L61" s="166"/>
      <c r="M61" s="166"/>
      <c r="N61" s="166" t="str">
        <f>'将来負担比率（分子）の構造'!M$46</f>
        <v>-</v>
      </c>
      <c r="O61" s="166"/>
      <c r="P61" s="166"/>
    </row>
    <row r="62" spans="1:16" x14ac:dyDescent="0.2">
      <c r="A62" s="166" t="s">
        <v>34</v>
      </c>
      <c r="B62" s="166">
        <f>'将来負担比率（分子）の構造'!I$45</f>
        <v>592</v>
      </c>
      <c r="C62" s="166"/>
      <c r="D62" s="166"/>
      <c r="E62" s="166">
        <f>'将来負担比率（分子）の構造'!J$45</f>
        <v>457</v>
      </c>
      <c r="F62" s="166"/>
      <c r="G62" s="166"/>
      <c r="H62" s="166">
        <f>'将来負担比率（分子）の構造'!K$45</f>
        <v>623</v>
      </c>
      <c r="I62" s="166"/>
      <c r="J62" s="166"/>
      <c r="K62" s="166">
        <f>'将来負担比率（分子）の構造'!L$45</f>
        <v>884</v>
      </c>
      <c r="L62" s="166"/>
      <c r="M62" s="166"/>
      <c r="N62" s="166">
        <f>'将来負担比率（分子）の構造'!M$45</f>
        <v>1013</v>
      </c>
      <c r="O62" s="166"/>
      <c r="P62" s="166"/>
    </row>
    <row r="63" spans="1:16" x14ac:dyDescent="0.2">
      <c r="A63" s="166" t="s">
        <v>33</v>
      </c>
      <c r="B63" s="166">
        <f>'将来負担比率（分子）の構造'!I$44</f>
        <v>1213</v>
      </c>
      <c r="C63" s="166"/>
      <c r="D63" s="166"/>
      <c r="E63" s="166">
        <f>'将来負担比率（分子）の構造'!J$44</f>
        <v>1402</v>
      </c>
      <c r="F63" s="166"/>
      <c r="G63" s="166"/>
      <c r="H63" s="166">
        <f>'将来負担比率（分子）の構造'!K$44</f>
        <v>1413</v>
      </c>
      <c r="I63" s="166"/>
      <c r="J63" s="166"/>
      <c r="K63" s="166">
        <f>'将来負担比率（分子）の構造'!L$44</f>
        <v>1308</v>
      </c>
      <c r="L63" s="166"/>
      <c r="M63" s="166"/>
      <c r="N63" s="166">
        <f>'将来負担比率（分子）の構造'!M$44</f>
        <v>1256</v>
      </c>
      <c r="O63" s="166"/>
      <c r="P63" s="166"/>
    </row>
    <row r="64" spans="1:16" x14ac:dyDescent="0.2">
      <c r="A64" s="166" t="s">
        <v>32</v>
      </c>
      <c r="B64" s="166">
        <f>'将来負担比率（分子）の構造'!I$43</f>
        <v>736</v>
      </c>
      <c r="C64" s="166"/>
      <c r="D64" s="166"/>
      <c r="E64" s="166">
        <f>'将来負担比率（分子）の構造'!J$43</f>
        <v>921</v>
      </c>
      <c r="F64" s="166"/>
      <c r="G64" s="166"/>
      <c r="H64" s="166">
        <f>'将来負担比率（分子）の構造'!K$43</f>
        <v>841</v>
      </c>
      <c r="I64" s="166"/>
      <c r="J64" s="166"/>
      <c r="K64" s="166">
        <f>'将来負担比率（分子）の構造'!L$43</f>
        <v>869</v>
      </c>
      <c r="L64" s="166"/>
      <c r="M64" s="166"/>
      <c r="N64" s="166">
        <f>'将来負担比率（分子）の構造'!M$43</f>
        <v>857</v>
      </c>
      <c r="O64" s="166"/>
      <c r="P64" s="166"/>
    </row>
    <row r="65" spans="1:16" x14ac:dyDescent="0.2">
      <c r="A65" s="166" t="s">
        <v>31</v>
      </c>
      <c r="B65" s="166">
        <f>'将来負担比率（分子）の構造'!I$42</f>
        <v>1310</v>
      </c>
      <c r="C65" s="166"/>
      <c r="D65" s="166"/>
      <c r="E65" s="166">
        <f>'将来負担比率（分子）の構造'!J$42</f>
        <v>1897</v>
      </c>
      <c r="F65" s="166"/>
      <c r="G65" s="166"/>
      <c r="H65" s="166">
        <f>'将来負担比率（分子）の構造'!K$42</f>
        <v>2552</v>
      </c>
      <c r="I65" s="166"/>
      <c r="J65" s="166"/>
      <c r="K65" s="166">
        <f>'将来負担比率（分子）の構造'!L$42</f>
        <v>3047</v>
      </c>
      <c r="L65" s="166"/>
      <c r="M65" s="166"/>
      <c r="N65" s="166">
        <f>'将来負担比率（分子）の構造'!M$42</f>
        <v>2348</v>
      </c>
      <c r="O65" s="166"/>
      <c r="P65" s="166"/>
    </row>
    <row r="66" spans="1:16" x14ac:dyDescent="0.2">
      <c r="A66" s="166" t="s">
        <v>30</v>
      </c>
      <c r="B66" s="166">
        <f>'将来負担比率（分子）の構造'!I$41</f>
        <v>20204</v>
      </c>
      <c r="C66" s="166"/>
      <c r="D66" s="166"/>
      <c r="E66" s="166">
        <f>'将来負担比率（分子）の構造'!J$41</f>
        <v>21713</v>
      </c>
      <c r="F66" s="166"/>
      <c r="G66" s="166"/>
      <c r="H66" s="166">
        <f>'将来負担比率（分子）の構造'!K$41</f>
        <v>21517</v>
      </c>
      <c r="I66" s="166"/>
      <c r="J66" s="166"/>
      <c r="K66" s="166">
        <f>'将来負担比率（分子）の構造'!L$41</f>
        <v>21356</v>
      </c>
      <c r="L66" s="166"/>
      <c r="M66" s="166"/>
      <c r="N66" s="166">
        <f>'将来負担比率（分子）の構造'!M$41</f>
        <v>21487</v>
      </c>
      <c r="O66" s="166"/>
      <c r="P66" s="166"/>
    </row>
    <row r="67" spans="1:16" x14ac:dyDescent="0.2">
      <c r="A67" s="166" t="s">
        <v>74</v>
      </c>
      <c r="B67" s="166" t="e">
        <f>NA()</f>
        <v>#N/A</v>
      </c>
      <c r="C67" s="166">
        <f>IF(ISNUMBER('将来負担比率（分子）の構造'!I$53), IF('将来負担比率（分子）の構造'!I$53 &lt; 0, 0, '将来負担比率（分子）の構造'!I$53), NA())</f>
        <v>1586</v>
      </c>
      <c r="D67" s="166" t="e">
        <f>NA()</f>
        <v>#N/A</v>
      </c>
      <c r="E67" s="166" t="e">
        <f>NA()</f>
        <v>#N/A</v>
      </c>
      <c r="F67" s="166">
        <f>IF(ISNUMBER('将来負担比率（分子）の構造'!J$53), IF('将来負担比率（分子）の構造'!J$53 &lt; 0, 0, '将来負担比率（分子）の構造'!J$53), NA())</f>
        <v>4219</v>
      </c>
      <c r="G67" s="166" t="e">
        <f>NA()</f>
        <v>#N/A</v>
      </c>
      <c r="H67" s="166" t="e">
        <f>NA()</f>
        <v>#N/A</v>
      </c>
      <c r="I67" s="166">
        <f>IF(ISNUMBER('将来負担比率（分子）の構造'!K$53), IF('将来負担比率（分子）の構造'!K$53 &lt; 0, 0, '将来負担比率（分子）の構造'!K$53), NA())</f>
        <v>5627</v>
      </c>
      <c r="J67" s="166" t="e">
        <f>NA()</f>
        <v>#N/A</v>
      </c>
      <c r="K67" s="166" t="e">
        <f>NA()</f>
        <v>#N/A</v>
      </c>
      <c r="L67" s="166">
        <f>IF(ISNUMBER('将来負担比率（分子）の構造'!L$53), IF('将来負担比率（分子）の構造'!L$53 &lt; 0, 0, '将来負担比率（分子）の構造'!L$53), NA())</f>
        <v>6314</v>
      </c>
      <c r="M67" s="166" t="e">
        <f>NA()</f>
        <v>#N/A</v>
      </c>
      <c r="N67" s="166" t="e">
        <f>NA()</f>
        <v>#N/A</v>
      </c>
      <c r="O67" s="166">
        <f>IF(ISNUMBER('将来負担比率（分子）の構造'!M$53), IF('将来負担比率（分子）の構造'!M$53 &lt; 0, 0, '将来負担比率（分子）の構造'!M$53), NA())</f>
        <v>3898</v>
      </c>
      <c r="P67" s="166" t="e">
        <f>NA()</f>
        <v>#N/A</v>
      </c>
    </row>
    <row r="70" spans="1:16" x14ac:dyDescent="0.2">
      <c r="A70" s="168" t="s">
        <v>75</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76</v>
      </c>
      <c r="B72" s="170">
        <f>基金残高に係る経年分析!F55</f>
        <v>2415</v>
      </c>
      <c r="C72" s="170">
        <f>基金残高に係る経年分析!G55</f>
        <v>2193</v>
      </c>
      <c r="D72" s="170">
        <f>基金残高に係る経年分析!H55</f>
        <v>2137</v>
      </c>
    </row>
    <row r="73" spans="1:16" x14ac:dyDescent="0.2">
      <c r="A73" s="169" t="s">
        <v>77</v>
      </c>
      <c r="B73" s="170">
        <f>基金残高に係る経年分析!F56</f>
        <v>1</v>
      </c>
      <c r="C73" s="170">
        <f>基金残高に係る経年分析!G56</f>
        <v>1</v>
      </c>
      <c r="D73" s="170">
        <f>基金残高に係る経年分析!H56</f>
        <v>301</v>
      </c>
    </row>
    <row r="74" spans="1:16" x14ac:dyDescent="0.2">
      <c r="A74" s="169" t="s">
        <v>78</v>
      </c>
      <c r="B74" s="170">
        <f>基金残高に係る経年分析!F57</f>
        <v>1477</v>
      </c>
      <c r="C74" s="170">
        <f>基金残高に係る経年分析!G57</f>
        <v>1477</v>
      </c>
      <c r="D74" s="170">
        <f>基金残高に係る経年分析!H57</f>
        <v>1531</v>
      </c>
    </row>
  </sheetData>
  <sheetProtection algorithmName="SHA-512" hashValue="KwL9ts18qwJkTTfh5FpWonZcxXCxYyD/a5djEWgM3UeOdeGGIkP1fWKNrbphplsV1mImzXOra8075ST5d59BCQ==" saltValue="zGhFVkd6Xr5hkRuWU3Wx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Normal="10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7"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209</v>
      </c>
      <c r="DI1" s="701"/>
      <c r="DJ1" s="701"/>
      <c r="DK1" s="701"/>
      <c r="DL1" s="701"/>
      <c r="DM1" s="701"/>
      <c r="DN1" s="702"/>
      <c r="DO1" s="205"/>
      <c r="DP1" s="700" t="s">
        <v>210</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2">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62" t="s">
        <v>212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214</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2">
      <c r="B4" s="662" t="s">
        <v>1</v>
      </c>
      <c r="C4" s="663"/>
      <c r="D4" s="663"/>
      <c r="E4" s="663"/>
      <c r="F4" s="663"/>
      <c r="G4" s="663"/>
      <c r="H4" s="663"/>
      <c r="I4" s="663"/>
      <c r="J4" s="663"/>
      <c r="K4" s="663"/>
      <c r="L4" s="663"/>
      <c r="M4" s="663"/>
      <c r="N4" s="663"/>
      <c r="O4" s="663"/>
      <c r="P4" s="663"/>
      <c r="Q4" s="664"/>
      <c r="R4" s="662" t="s">
        <v>215</v>
      </c>
      <c r="S4" s="663"/>
      <c r="T4" s="663"/>
      <c r="U4" s="663"/>
      <c r="V4" s="663"/>
      <c r="W4" s="663"/>
      <c r="X4" s="663"/>
      <c r="Y4" s="664"/>
      <c r="Z4" s="662" t="s">
        <v>216</v>
      </c>
      <c r="AA4" s="663"/>
      <c r="AB4" s="663"/>
      <c r="AC4" s="664"/>
      <c r="AD4" s="662" t="s">
        <v>217</v>
      </c>
      <c r="AE4" s="663"/>
      <c r="AF4" s="663"/>
      <c r="AG4" s="663"/>
      <c r="AH4" s="663"/>
      <c r="AI4" s="663"/>
      <c r="AJ4" s="663"/>
      <c r="AK4" s="664"/>
      <c r="AL4" s="662" t="s">
        <v>216</v>
      </c>
      <c r="AM4" s="663"/>
      <c r="AN4" s="663"/>
      <c r="AO4" s="664"/>
      <c r="AP4" s="703" t="s">
        <v>218</v>
      </c>
      <c r="AQ4" s="703"/>
      <c r="AR4" s="703"/>
      <c r="AS4" s="703"/>
      <c r="AT4" s="703"/>
      <c r="AU4" s="703"/>
      <c r="AV4" s="703"/>
      <c r="AW4" s="703"/>
      <c r="AX4" s="703"/>
      <c r="AY4" s="703"/>
      <c r="AZ4" s="703"/>
      <c r="BA4" s="703"/>
      <c r="BB4" s="703"/>
      <c r="BC4" s="703"/>
      <c r="BD4" s="703"/>
      <c r="BE4" s="703"/>
      <c r="BF4" s="703"/>
      <c r="BG4" s="703" t="s">
        <v>219</v>
      </c>
      <c r="BH4" s="703"/>
      <c r="BI4" s="703"/>
      <c r="BJ4" s="703"/>
      <c r="BK4" s="703"/>
      <c r="BL4" s="703"/>
      <c r="BM4" s="703"/>
      <c r="BN4" s="703"/>
      <c r="BO4" s="703" t="s">
        <v>216</v>
      </c>
      <c r="BP4" s="703"/>
      <c r="BQ4" s="703"/>
      <c r="BR4" s="703"/>
      <c r="BS4" s="703" t="s">
        <v>220</v>
      </c>
      <c r="BT4" s="703"/>
      <c r="BU4" s="703"/>
      <c r="BV4" s="703"/>
      <c r="BW4" s="703"/>
      <c r="BX4" s="703"/>
      <c r="BY4" s="703"/>
      <c r="BZ4" s="703"/>
      <c r="CA4" s="703"/>
      <c r="CB4" s="703"/>
      <c r="CD4" s="662" t="s">
        <v>221</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2">
      <c r="B5" s="659" t="s">
        <v>222</v>
      </c>
      <c r="C5" s="660"/>
      <c r="D5" s="660"/>
      <c r="E5" s="660"/>
      <c r="F5" s="660"/>
      <c r="G5" s="660"/>
      <c r="H5" s="660"/>
      <c r="I5" s="660"/>
      <c r="J5" s="660"/>
      <c r="K5" s="660"/>
      <c r="L5" s="660"/>
      <c r="M5" s="660"/>
      <c r="N5" s="660"/>
      <c r="O5" s="660"/>
      <c r="P5" s="660"/>
      <c r="Q5" s="661"/>
      <c r="R5" s="656">
        <v>9300236</v>
      </c>
      <c r="S5" s="657"/>
      <c r="T5" s="657"/>
      <c r="U5" s="657"/>
      <c r="V5" s="657"/>
      <c r="W5" s="657"/>
      <c r="X5" s="657"/>
      <c r="Y5" s="685"/>
      <c r="Z5" s="698">
        <v>37.200000000000003</v>
      </c>
      <c r="AA5" s="698"/>
      <c r="AB5" s="698"/>
      <c r="AC5" s="698"/>
      <c r="AD5" s="699">
        <v>8744414</v>
      </c>
      <c r="AE5" s="699"/>
      <c r="AF5" s="699"/>
      <c r="AG5" s="699"/>
      <c r="AH5" s="699"/>
      <c r="AI5" s="699"/>
      <c r="AJ5" s="699"/>
      <c r="AK5" s="699"/>
      <c r="AL5" s="686">
        <v>70.7</v>
      </c>
      <c r="AM5" s="671"/>
      <c r="AN5" s="671"/>
      <c r="AO5" s="687"/>
      <c r="AP5" s="659" t="s">
        <v>223</v>
      </c>
      <c r="AQ5" s="660"/>
      <c r="AR5" s="660"/>
      <c r="AS5" s="660"/>
      <c r="AT5" s="660"/>
      <c r="AU5" s="660"/>
      <c r="AV5" s="660"/>
      <c r="AW5" s="660"/>
      <c r="AX5" s="660"/>
      <c r="AY5" s="660"/>
      <c r="AZ5" s="660"/>
      <c r="BA5" s="660"/>
      <c r="BB5" s="660"/>
      <c r="BC5" s="660"/>
      <c r="BD5" s="660"/>
      <c r="BE5" s="660"/>
      <c r="BF5" s="661"/>
      <c r="BG5" s="609">
        <v>8744414</v>
      </c>
      <c r="BH5" s="610"/>
      <c r="BI5" s="610"/>
      <c r="BJ5" s="610"/>
      <c r="BK5" s="610"/>
      <c r="BL5" s="610"/>
      <c r="BM5" s="610"/>
      <c r="BN5" s="611"/>
      <c r="BO5" s="635">
        <v>94</v>
      </c>
      <c r="BP5" s="635"/>
      <c r="BQ5" s="635"/>
      <c r="BR5" s="635"/>
      <c r="BS5" s="636" t="s">
        <v>224</v>
      </c>
      <c r="BT5" s="636"/>
      <c r="BU5" s="636"/>
      <c r="BV5" s="636"/>
      <c r="BW5" s="636"/>
      <c r="BX5" s="636"/>
      <c r="BY5" s="636"/>
      <c r="BZ5" s="636"/>
      <c r="CA5" s="636"/>
      <c r="CB5" s="681"/>
      <c r="CD5" s="662" t="s">
        <v>218</v>
      </c>
      <c r="CE5" s="663"/>
      <c r="CF5" s="663"/>
      <c r="CG5" s="663"/>
      <c r="CH5" s="663"/>
      <c r="CI5" s="663"/>
      <c r="CJ5" s="663"/>
      <c r="CK5" s="663"/>
      <c r="CL5" s="663"/>
      <c r="CM5" s="663"/>
      <c r="CN5" s="663"/>
      <c r="CO5" s="663"/>
      <c r="CP5" s="663"/>
      <c r="CQ5" s="664"/>
      <c r="CR5" s="662" t="s">
        <v>225</v>
      </c>
      <c r="CS5" s="663"/>
      <c r="CT5" s="663"/>
      <c r="CU5" s="663"/>
      <c r="CV5" s="663"/>
      <c r="CW5" s="663"/>
      <c r="CX5" s="663"/>
      <c r="CY5" s="664"/>
      <c r="CZ5" s="662" t="s">
        <v>216</v>
      </c>
      <c r="DA5" s="663"/>
      <c r="DB5" s="663"/>
      <c r="DC5" s="664"/>
      <c r="DD5" s="662" t="s">
        <v>226</v>
      </c>
      <c r="DE5" s="663"/>
      <c r="DF5" s="663"/>
      <c r="DG5" s="663"/>
      <c r="DH5" s="663"/>
      <c r="DI5" s="663"/>
      <c r="DJ5" s="663"/>
      <c r="DK5" s="663"/>
      <c r="DL5" s="663"/>
      <c r="DM5" s="663"/>
      <c r="DN5" s="663"/>
      <c r="DO5" s="663"/>
      <c r="DP5" s="664"/>
      <c r="DQ5" s="662" t="s">
        <v>227</v>
      </c>
      <c r="DR5" s="663"/>
      <c r="DS5" s="663"/>
      <c r="DT5" s="663"/>
      <c r="DU5" s="663"/>
      <c r="DV5" s="663"/>
      <c r="DW5" s="663"/>
      <c r="DX5" s="663"/>
      <c r="DY5" s="663"/>
      <c r="DZ5" s="663"/>
      <c r="EA5" s="663"/>
      <c r="EB5" s="663"/>
      <c r="EC5" s="664"/>
    </row>
    <row r="6" spans="2:143" ht="11.25" customHeight="1" x14ac:dyDescent="0.2">
      <c r="B6" s="606" t="s">
        <v>228</v>
      </c>
      <c r="C6" s="607"/>
      <c r="D6" s="607"/>
      <c r="E6" s="607"/>
      <c r="F6" s="607"/>
      <c r="G6" s="607"/>
      <c r="H6" s="607"/>
      <c r="I6" s="607"/>
      <c r="J6" s="607"/>
      <c r="K6" s="607"/>
      <c r="L6" s="607"/>
      <c r="M6" s="607"/>
      <c r="N6" s="607"/>
      <c r="O6" s="607"/>
      <c r="P6" s="607"/>
      <c r="Q6" s="608"/>
      <c r="R6" s="609">
        <v>164498</v>
      </c>
      <c r="S6" s="610"/>
      <c r="T6" s="610"/>
      <c r="U6" s="610"/>
      <c r="V6" s="610"/>
      <c r="W6" s="610"/>
      <c r="X6" s="610"/>
      <c r="Y6" s="611"/>
      <c r="Z6" s="635">
        <v>0.7</v>
      </c>
      <c r="AA6" s="635"/>
      <c r="AB6" s="635"/>
      <c r="AC6" s="635"/>
      <c r="AD6" s="636">
        <v>164498</v>
      </c>
      <c r="AE6" s="636"/>
      <c r="AF6" s="636"/>
      <c r="AG6" s="636"/>
      <c r="AH6" s="636"/>
      <c r="AI6" s="636"/>
      <c r="AJ6" s="636"/>
      <c r="AK6" s="636"/>
      <c r="AL6" s="612">
        <v>1.3</v>
      </c>
      <c r="AM6" s="613"/>
      <c r="AN6" s="613"/>
      <c r="AO6" s="637"/>
      <c r="AP6" s="606" t="s">
        <v>229</v>
      </c>
      <c r="AQ6" s="607"/>
      <c r="AR6" s="607"/>
      <c r="AS6" s="607"/>
      <c r="AT6" s="607"/>
      <c r="AU6" s="607"/>
      <c r="AV6" s="607"/>
      <c r="AW6" s="607"/>
      <c r="AX6" s="607"/>
      <c r="AY6" s="607"/>
      <c r="AZ6" s="607"/>
      <c r="BA6" s="607"/>
      <c r="BB6" s="607"/>
      <c r="BC6" s="607"/>
      <c r="BD6" s="607"/>
      <c r="BE6" s="607"/>
      <c r="BF6" s="608"/>
      <c r="BG6" s="609">
        <v>8744414</v>
      </c>
      <c r="BH6" s="610"/>
      <c r="BI6" s="610"/>
      <c r="BJ6" s="610"/>
      <c r="BK6" s="610"/>
      <c r="BL6" s="610"/>
      <c r="BM6" s="610"/>
      <c r="BN6" s="611"/>
      <c r="BO6" s="635">
        <v>94</v>
      </c>
      <c r="BP6" s="635"/>
      <c r="BQ6" s="635"/>
      <c r="BR6" s="635"/>
      <c r="BS6" s="636" t="s">
        <v>126</v>
      </c>
      <c r="BT6" s="636"/>
      <c r="BU6" s="636"/>
      <c r="BV6" s="636"/>
      <c r="BW6" s="636"/>
      <c r="BX6" s="636"/>
      <c r="BY6" s="636"/>
      <c r="BZ6" s="636"/>
      <c r="CA6" s="636"/>
      <c r="CB6" s="681"/>
      <c r="CD6" s="659" t="s">
        <v>230</v>
      </c>
      <c r="CE6" s="660"/>
      <c r="CF6" s="660"/>
      <c r="CG6" s="660"/>
      <c r="CH6" s="660"/>
      <c r="CI6" s="660"/>
      <c r="CJ6" s="660"/>
      <c r="CK6" s="660"/>
      <c r="CL6" s="660"/>
      <c r="CM6" s="660"/>
      <c r="CN6" s="660"/>
      <c r="CO6" s="660"/>
      <c r="CP6" s="660"/>
      <c r="CQ6" s="661"/>
      <c r="CR6" s="609">
        <v>190578</v>
      </c>
      <c r="CS6" s="610"/>
      <c r="CT6" s="610"/>
      <c r="CU6" s="610"/>
      <c r="CV6" s="610"/>
      <c r="CW6" s="610"/>
      <c r="CX6" s="610"/>
      <c r="CY6" s="611"/>
      <c r="CZ6" s="686">
        <v>0.8</v>
      </c>
      <c r="DA6" s="671"/>
      <c r="DB6" s="671"/>
      <c r="DC6" s="688"/>
      <c r="DD6" s="615" t="s">
        <v>126</v>
      </c>
      <c r="DE6" s="610"/>
      <c r="DF6" s="610"/>
      <c r="DG6" s="610"/>
      <c r="DH6" s="610"/>
      <c r="DI6" s="610"/>
      <c r="DJ6" s="610"/>
      <c r="DK6" s="610"/>
      <c r="DL6" s="610"/>
      <c r="DM6" s="610"/>
      <c r="DN6" s="610"/>
      <c r="DO6" s="610"/>
      <c r="DP6" s="611"/>
      <c r="DQ6" s="615">
        <v>190538</v>
      </c>
      <c r="DR6" s="610"/>
      <c r="DS6" s="610"/>
      <c r="DT6" s="610"/>
      <c r="DU6" s="610"/>
      <c r="DV6" s="610"/>
      <c r="DW6" s="610"/>
      <c r="DX6" s="610"/>
      <c r="DY6" s="610"/>
      <c r="DZ6" s="610"/>
      <c r="EA6" s="610"/>
      <c r="EB6" s="610"/>
      <c r="EC6" s="645"/>
    </row>
    <row r="7" spans="2:143" ht="11.25" customHeight="1" x14ac:dyDescent="0.2">
      <c r="B7" s="606" t="s">
        <v>231</v>
      </c>
      <c r="C7" s="607"/>
      <c r="D7" s="607"/>
      <c r="E7" s="607"/>
      <c r="F7" s="607"/>
      <c r="G7" s="607"/>
      <c r="H7" s="607"/>
      <c r="I7" s="607"/>
      <c r="J7" s="607"/>
      <c r="K7" s="607"/>
      <c r="L7" s="607"/>
      <c r="M7" s="607"/>
      <c r="N7" s="607"/>
      <c r="O7" s="607"/>
      <c r="P7" s="607"/>
      <c r="Q7" s="608"/>
      <c r="R7" s="609">
        <v>6466</v>
      </c>
      <c r="S7" s="610"/>
      <c r="T7" s="610"/>
      <c r="U7" s="610"/>
      <c r="V7" s="610"/>
      <c r="W7" s="610"/>
      <c r="X7" s="610"/>
      <c r="Y7" s="611"/>
      <c r="Z7" s="635">
        <v>0</v>
      </c>
      <c r="AA7" s="635"/>
      <c r="AB7" s="635"/>
      <c r="AC7" s="635"/>
      <c r="AD7" s="636">
        <v>6466</v>
      </c>
      <c r="AE7" s="636"/>
      <c r="AF7" s="636"/>
      <c r="AG7" s="636"/>
      <c r="AH7" s="636"/>
      <c r="AI7" s="636"/>
      <c r="AJ7" s="636"/>
      <c r="AK7" s="636"/>
      <c r="AL7" s="612">
        <v>0.1</v>
      </c>
      <c r="AM7" s="613"/>
      <c r="AN7" s="613"/>
      <c r="AO7" s="637"/>
      <c r="AP7" s="606" t="s">
        <v>232</v>
      </c>
      <c r="AQ7" s="607"/>
      <c r="AR7" s="607"/>
      <c r="AS7" s="607"/>
      <c r="AT7" s="607"/>
      <c r="AU7" s="607"/>
      <c r="AV7" s="607"/>
      <c r="AW7" s="607"/>
      <c r="AX7" s="607"/>
      <c r="AY7" s="607"/>
      <c r="AZ7" s="607"/>
      <c r="BA7" s="607"/>
      <c r="BB7" s="607"/>
      <c r="BC7" s="607"/>
      <c r="BD7" s="607"/>
      <c r="BE7" s="607"/>
      <c r="BF7" s="608"/>
      <c r="BG7" s="609">
        <v>4404275</v>
      </c>
      <c r="BH7" s="610"/>
      <c r="BI7" s="610"/>
      <c r="BJ7" s="610"/>
      <c r="BK7" s="610"/>
      <c r="BL7" s="610"/>
      <c r="BM7" s="610"/>
      <c r="BN7" s="611"/>
      <c r="BO7" s="635">
        <v>47.4</v>
      </c>
      <c r="BP7" s="635"/>
      <c r="BQ7" s="635"/>
      <c r="BR7" s="635"/>
      <c r="BS7" s="636" t="s">
        <v>126</v>
      </c>
      <c r="BT7" s="636"/>
      <c r="BU7" s="636"/>
      <c r="BV7" s="636"/>
      <c r="BW7" s="636"/>
      <c r="BX7" s="636"/>
      <c r="BY7" s="636"/>
      <c r="BZ7" s="636"/>
      <c r="CA7" s="636"/>
      <c r="CB7" s="681"/>
      <c r="CD7" s="606" t="s">
        <v>233</v>
      </c>
      <c r="CE7" s="607"/>
      <c r="CF7" s="607"/>
      <c r="CG7" s="607"/>
      <c r="CH7" s="607"/>
      <c r="CI7" s="607"/>
      <c r="CJ7" s="607"/>
      <c r="CK7" s="607"/>
      <c r="CL7" s="607"/>
      <c r="CM7" s="607"/>
      <c r="CN7" s="607"/>
      <c r="CO7" s="607"/>
      <c r="CP7" s="607"/>
      <c r="CQ7" s="608"/>
      <c r="CR7" s="609">
        <v>3086092</v>
      </c>
      <c r="CS7" s="610"/>
      <c r="CT7" s="610"/>
      <c r="CU7" s="610"/>
      <c r="CV7" s="610"/>
      <c r="CW7" s="610"/>
      <c r="CX7" s="610"/>
      <c r="CY7" s="611"/>
      <c r="CZ7" s="635">
        <v>13.1</v>
      </c>
      <c r="DA7" s="635"/>
      <c r="DB7" s="635"/>
      <c r="DC7" s="635"/>
      <c r="DD7" s="615">
        <v>125673</v>
      </c>
      <c r="DE7" s="610"/>
      <c r="DF7" s="610"/>
      <c r="DG7" s="610"/>
      <c r="DH7" s="610"/>
      <c r="DI7" s="610"/>
      <c r="DJ7" s="610"/>
      <c r="DK7" s="610"/>
      <c r="DL7" s="610"/>
      <c r="DM7" s="610"/>
      <c r="DN7" s="610"/>
      <c r="DO7" s="610"/>
      <c r="DP7" s="611"/>
      <c r="DQ7" s="615">
        <v>2691744</v>
      </c>
      <c r="DR7" s="610"/>
      <c r="DS7" s="610"/>
      <c r="DT7" s="610"/>
      <c r="DU7" s="610"/>
      <c r="DV7" s="610"/>
      <c r="DW7" s="610"/>
      <c r="DX7" s="610"/>
      <c r="DY7" s="610"/>
      <c r="DZ7" s="610"/>
      <c r="EA7" s="610"/>
      <c r="EB7" s="610"/>
      <c r="EC7" s="645"/>
    </row>
    <row r="8" spans="2:143" ht="11.25" customHeight="1" x14ac:dyDescent="0.2">
      <c r="B8" s="606" t="s">
        <v>234</v>
      </c>
      <c r="C8" s="607"/>
      <c r="D8" s="607"/>
      <c r="E8" s="607"/>
      <c r="F8" s="607"/>
      <c r="G8" s="607"/>
      <c r="H8" s="607"/>
      <c r="I8" s="607"/>
      <c r="J8" s="607"/>
      <c r="K8" s="607"/>
      <c r="L8" s="607"/>
      <c r="M8" s="607"/>
      <c r="N8" s="607"/>
      <c r="O8" s="607"/>
      <c r="P8" s="607"/>
      <c r="Q8" s="608"/>
      <c r="R8" s="609">
        <v>66680</v>
      </c>
      <c r="S8" s="610"/>
      <c r="T8" s="610"/>
      <c r="U8" s="610"/>
      <c r="V8" s="610"/>
      <c r="W8" s="610"/>
      <c r="X8" s="610"/>
      <c r="Y8" s="611"/>
      <c r="Z8" s="635">
        <v>0.3</v>
      </c>
      <c r="AA8" s="635"/>
      <c r="AB8" s="635"/>
      <c r="AC8" s="635"/>
      <c r="AD8" s="636">
        <v>66680</v>
      </c>
      <c r="AE8" s="636"/>
      <c r="AF8" s="636"/>
      <c r="AG8" s="636"/>
      <c r="AH8" s="636"/>
      <c r="AI8" s="636"/>
      <c r="AJ8" s="636"/>
      <c r="AK8" s="636"/>
      <c r="AL8" s="612">
        <v>0.5</v>
      </c>
      <c r="AM8" s="613"/>
      <c r="AN8" s="613"/>
      <c r="AO8" s="637"/>
      <c r="AP8" s="606" t="s">
        <v>235</v>
      </c>
      <c r="AQ8" s="607"/>
      <c r="AR8" s="607"/>
      <c r="AS8" s="607"/>
      <c r="AT8" s="607"/>
      <c r="AU8" s="607"/>
      <c r="AV8" s="607"/>
      <c r="AW8" s="607"/>
      <c r="AX8" s="607"/>
      <c r="AY8" s="607"/>
      <c r="AZ8" s="607"/>
      <c r="BA8" s="607"/>
      <c r="BB8" s="607"/>
      <c r="BC8" s="607"/>
      <c r="BD8" s="607"/>
      <c r="BE8" s="607"/>
      <c r="BF8" s="608"/>
      <c r="BG8" s="609">
        <v>113339</v>
      </c>
      <c r="BH8" s="610"/>
      <c r="BI8" s="610"/>
      <c r="BJ8" s="610"/>
      <c r="BK8" s="610"/>
      <c r="BL8" s="610"/>
      <c r="BM8" s="610"/>
      <c r="BN8" s="611"/>
      <c r="BO8" s="635">
        <v>1.2</v>
      </c>
      <c r="BP8" s="635"/>
      <c r="BQ8" s="635"/>
      <c r="BR8" s="635"/>
      <c r="BS8" s="636" t="s">
        <v>224</v>
      </c>
      <c r="BT8" s="636"/>
      <c r="BU8" s="636"/>
      <c r="BV8" s="636"/>
      <c r="BW8" s="636"/>
      <c r="BX8" s="636"/>
      <c r="BY8" s="636"/>
      <c r="BZ8" s="636"/>
      <c r="CA8" s="636"/>
      <c r="CB8" s="681"/>
      <c r="CD8" s="606" t="s">
        <v>236</v>
      </c>
      <c r="CE8" s="607"/>
      <c r="CF8" s="607"/>
      <c r="CG8" s="607"/>
      <c r="CH8" s="607"/>
      <c r="CI8" s="607"/>
      <c r="CJ8" s="607"/>
      <c r="CK8" s="607"/>
      <c r="CL8" s="607"/>
      <c r="CM8" s="607"/>
      <c r="CN8" s="607"/>
      <c r="CO8" s="607"/>
      <c r="CP8" s="607"/>
      <c r="CQ8" s="608"/>
      <c r="CR8" s="609">
        <v>9404044</v>
      </c>
      <c r="CS8" s="610"/>
      <c r="CT8" s="610"/>
      <c r="CU8" s="610"/>
      <c r="CV8" s="610"/>
      <c r="CW8" s="610"/>
      <c r="CX8" s="610"/>
      <c r="CY8" s="611"/>
      <c r="CZ8" s="635">
        <v>39.9</v>
      </c>
      <c r="DA8" s="635"/>
      <c r="DB8" s="635"/>
      <c r="DC8" s="635"/>
      <c r="DD8" s="615">
        <v>64772</v>
      </c>
      <c r="DE8" s="610"/>
      <c r="DF8" s="610"/>
      <c r="DG8" s="610"/>
      <c r="DH8" s="610"/>
      <c r="DI8" s="610"/>
      <c r="DJ8" s="610"/>
      <c r="DK8" s="610"/>
      <c r="DL8" s="610"/>
      <c r="DM8" s="610"/>
      <c r="DN8" s="610"/>
      <c r="DO8" s="610"/>
      <c r="DP8" s="611"/>
      <c r="DQ8" s="615">
        <v>4247881</v>
      </c>
      <c r="DR8" s="610"/>
      <c r="DS8" s="610"/>
      <c r="DT8" s="610"/>
      <c r="DU8" s="610"/>
      <c r="DV8" s="610"/>
      <c r="DW8" s="610"/>
      <c r="DX8" s="610"/>
      <c r="DY8" s="610"/>
      <c r="DZ8" s="610"/>
      <c r="EA8" s="610"/>
      <c r="EB8" s="610"/>
      <c r="EC8" s="645"/>
    </row>
    <row r="9" spans="2:143" ht="11.25" customHeight="1" x14ac:dyDescent="0.2">
      <c r="B9" s="606" t="s">
        <v>237</v>
      </c>
      <c r="C9" s="607"/>
      <c r="D9" s="607"/>
      <c r="E9" s="607"/>
      <c r="F9" s="607"/>
      <c r="G9" s="607"/>
      <c r="H9" s="607"/>
      <c r="I9" s="607"/>
      <c r="J9" s="607"/>
      <c r="K9" s="607"/>
      <c r="L9" s="607"/>
      <c r="M9" s="607"/>
      <c r="N9" s="607"/>
      <c r="O9" s="607"/>
      <c r="P9" s="607"/>
      <c r="Q9" s="608"/>
      <c r="R9" s="609">
        <v>84014</v>
      </c>
      <c r="S9" s="610"/>
      <c r="T9" s="610"/>
      <c r="U9" s="610"/>
      <c r="V9" s="610"/>
      <c r="W9" s="610"/>
      <c r="X9" s="610"/>
      <c r="Y9" s="611"/>
      <c r="Z9" s="635">
        <v>0.3</v>
      </c>
      <c r="AA9" s="635"/>
      <c r="AB9" s="635"/>
      <c r="AC9" s="635"/>
      <c r="AD9" s="636">
        <v>84014</v>
      </c>
      <c r="AE9" s="636"/>
      <c r="AF9" s="636"/>
      <c r="AG9" s="636"/>
      <c r="AH9" s="636"/>
      <c r="AI9" s="636"/>
      <c r="AJ9" s="636"/>
      <c r="AK9" s="636"/>
      <c r="AL9" s="612">
        <v>0.7</v>
      </c>
      <c r="AM9" s="613"/>
      <c r="AN9" s="613"/>
      <c r="AO9" s="637"/>
      <c r="AP9" s="606" t="s">
        <v>238</v>
      </c>
      <c r="AQ9" s="607"/>
      <c r="AR9" s="607"/>
      <c r="AS9" s="607"/>
      <c r="AT9" s="607"/>
      <c r="AU9" s="607"/>
      <c r="AV9" s="607"/>
      <c r="AW9" s="607"/>
      <c r="AX9" s="607"/>
      <c r="AY9" s="607"/>
      <c r="AZ9" s="607"/>
      <c r="BA9" s="607"/>
      <c r="BB9" s="607"/>
      <c r="BC9" s="607"/>
      <c r="BD9" s="607"/>
      <c r="BE9" s="607"/>
      <c r="BF9" s="608"/>
      <c r="BG9" s="609">
        <v>3891577</v>
      </c>
      <c r="BH9" s="610"/>
      <c r="BI9" s="610"/>
      <c r="BJ9" s="610"/>
      <c r="BK9" s="610"/>
      <c r="BL9" s="610"/>
      <c r="BM9" s="610"/>
      <c r="BN9" s="611"/>
      <c r="BO9" s="635">
        <v>41.8</v>
      </c>
      <c r="BP9" s="635"/>
      <c r="BQ9" s="635"/>
      <c r="BR9" s="635"/>
      <c r="BS9" s="636" t="s">
        <v>224</v>
      </c>
      <c r="BT9" s="636"/>
      <c r="BU9" s="636"/>
      <c r="BV9" s="636"/>
      <c r="BW9" s="636"/>
      <c r="BX9" s="636"/>
      <c r="BY9" s="636"/>
      <c r="BZ9" s="636"/>
      <c r="CA9" s="636"/>
      <c r="CB9" s="681"/>
      <c r="CD9" s="606" t="s">
        <v>239</v>
      </c>
      <c r="CE9" s="607"/>
      <c r="CF9" s="607"/>
      <c r="CG9" s="607"/>
      <c r="CH9" s="607"/>
      <c r="CI9" s="607"/>
      <c r="CJ9" s="607"/>
      <c r="CK9" s="607"/>
      <c r="CL9" s="607"/>
      <c r="CM9" s="607"/>
      <c r="CN9" s="607"/>
      <c r="CO9" s="607"/>
      <c r="CP9" s="607"/>
      <c r="CQ9" s="608"/>
      <c r="CR9" s="609">
        <v>2268775</v>
      </c>
      <c r="CS9" s="610"/>
      <c r="CT9" s="610"/>
      <c r="CU9" s="610"/>
      <c r="CV9" s="610"/>
      <c r="CW9" s="610"/>
      <c r="CX9" s="610"/>
      <c r="CY9" s="611"/>
      <c r="CZ9" s="635">
        <v>9.6</v>
      </c>
      <c r="DA9" s="635"/>
      <c r="DB9" s="635"/>
      <c r="DC9" s="635"/>
      <c r="DD9" s="615">
        <v>11779</v>
      </c>
      <c r="DE9" s="610"/>
      <c r="DF9" s="610"/>
      <c r="DG9" s="610"/>
      <c r="DH9" s="610"/>
      <c r="DI9" s="610"/>
      <c r="DJ9" s="610"/>
      <c r="DK9" s="610"/>
      <c r="DL9" s="610"/>
      <c r="DM9" s="610"/>
      <c r="DN9" s="610"/>
      <c r="DO9" s="610"/>
      <c r="DP9" s="611"/>
      <c r="DQ9" s="615">
        <v>1622473</v>
      </c>
      <c r="DR9" s="610"/>
      <c r="DS9" s="610"/>
      <c r="DT9" s="610"/>
      <c r="DU9" s="610"/>
      <c r="DV9" s="610"/>
      <c r="DW9" s="610"/>
      <c r="DX9" s="610"/>
      <c r="DY9" s="610"/>
      <c r="DZ9" s="610"/>
      <c r="EA9" s="610"/>
      <c r="EB9" s="610"/>
      <c r="EC9" s="645"/>
    </row>
    <row r="10" spans="2:143" ht="11.25" customHeight="1" x14ac:dyDescent="0.2">
      <c r="B10" s="606" t="s">
        <v>240</v>
      </c>
      <c r="C10" s="607"/>
      <c r="D10" s="607"/>
      <c r="E10" s="607"/>
      <c r="F10" s="607"/>
      <c r="G10" s="607"/>
      <c r="H10" s="607"/>
      <c r="I10" s="607"/>
      <c r="J10" s="607"/>
      <c r="K10" s="607"/>
      <c r="L10" s="607"/>
      <c r="M10" s="607"/>
      <c r="N10" s="607"/>
      <c r="O10" s="607"/>
      <c r="P10" s="607"/>
      <c r="Q10" s="608"/>
      <c r="R10" s="609" t="s">
        <v>126</v>
      </c>
      <c r="S10" s="610"/>
      <c r="T10" s="610"/>
      <c r="U10" s="610"/>
      <c r="V10" s="610"/>
      <c r="W10" s="610"/>
      <c r="X10" s="610"/>
      <c r="Y10" s="611"/>
      <c r="Z10" s="635" t="s">
        <v>126</v>
      </c>
      <c r="AA10" s="635"/>
      <c r="AB10" s="635"/>
      <c r="AC10" s="635"/>
      <c r="AD10" s="636" t="s">
        <v>126</v>
      </c>
      <c r="AE10" s="636"/>
      <c r="AF10" s="636"/>
      <c r="AG10" s="636"/>
      <c r="AH10" s="636"/>
      <c r="AI10" s="636"/>
      <c r="AJ10" s="636"/>
      <c r="AK10" s="636"/>
      <c r="AL10" s="612" t="s">
        <v>224</v>
      </c>
      <c r="AM10" s="613"/>
      <c r="AN10" s="613"/>
      <c r="AO10" s="637"/>
      <c r="AP10" s="606" t="s">
        <v>241</v>
      </c>
      <c r="AQ10" s="607"/>
      <c r="AR10" s="607"/>
      <c r="AS10" s="607"/>
      <c r="AT10" s="607"/>
      <c r="AU10" s="607"/>
      <c r="AV10" s="607"/>
      <c r="AW10" s="607"/>
      <c r="AX10" s="607"/>
      <c r="AY10" s="607"/>
      <c r="AZ10" s="607"/>
      <c r="BA10" s="607"/>
      <c r="BB10" s="607"/>
      <c r="BC10" s="607"/>
      <c r="BD10" s="607"/>
      <c r="BE10" s="607"/>
      <c r="BF10" s="608"/>
      <c r="BG10" s="609">
        <v>160862</v>
      </c>
      <c r="BH10" s="610"/>
      <c r="BI10" s="610"/>
      <c r="BJ10" s="610"/>
      <c r="BK10" s="610"/>
      <c r="BL10" s="610"/>
      <c r="BM10" s="610"/>
      <c r="BN10" s="611"/>
      <c r="BO10" s="635">
        <v>1.7</v>
      </c>
      <c r="BP10" s="635"/>
      <c r="BQ10" s="635"/>
      <c r="BR10" s="635"/>
      <c r="BS10" s="636" t="s">
        <v>126</v>
      </c>
      <c r="BT10" s="636"/>
      <c r="BU10" s="636"/>
      <c r="BV10" s="636"/>
      <c r="BW10" s="636"/>
      <c r="BX10" s="636"/>
      <c r="BY10" s="636"/>
      <c r="BZ10" s="636"/>
      <c r="CA10" s="636"/>
      <c r="CB10" s="681"/>
      <c r="CD10" s="606" t="s">
        <v>242</v>
      </c>
      <c r="CE10" s="607"/>
      <c r="CF10" s="607"/>
      <c r="CG10" s="607"/>
      <c r="CH10" s="607"/>
      <c r="CI10" s="607"/>
      <c r="CJ10" s="607"/>
      <c r="CK10" s="607"/>
      <c r="CL10" s="607"/>
      <c r="CM10" s="607"/>
      <c r="CN10" s="607"/>
      <c r="CO10" s="607"/>
      <c r="CP10" s="607"/>
      <c r="CQ10" s="608"/>
      <c r="CR10" s="609" t="s">
        <v>224</v>
      </c>
      <c r="CS10" s="610"/>
      <c r="CT10" s="610"/>
      <c r="CU10" s="610"/>
      <c r="CV10" s="610"/>
      <c r="CW10" s="610"/>
      <c r="CX10" s="610"/>
      <c r="CY10" s="611"/>
      <c r="CZ10" s="635" t="s">
        <v>126</v>
      </c>
      <c r="DA10" s="635"/>
      <c r="DB10" s="635"/>
      <c r="DC10" s="635"/>
      <c r="DD10" s="615" t="s">
        <v>224</v>
      </c>
      <c r="DE10" s="610"/>
      <c r="DF10" s="610"/>
      <c r="DG10" s="610"/>
      <c r="DH10" s="610"/>
      <c r="DI10" s="610"/>
      <c r="DJ10" s="610"/>
      <c r="DK10" s="610"/>
      <c r="DL10" s="610"/>
      <c r="DM10" s="610"/>
      <c r="DN10" s="610"/>
      <c r="DO10" s="610"/>
      <c r="DP10" s="611"/>
      <c r="DQ10" s="615" t="s">
        <v>126</v>
      </c>
      <c r="DR10" s="610"/>
      <c r="DS10" s="610"/>
      <c r="DT10" s="610"/>
      <c r="DU10" s="610"/>
      <c r="DV10" s="610"/>
      <c r="DW10" s="610"/>
      <c r="DX10" s="610"/>
      <c r="DY10" s="610"/>
      <c r="DZ10" s="610"/>
      <c r="EA10" s="610"/>
      <c r="EB10" s="610"/>
      <c r="EC10" s="645"/>
    </row>
    <row r="11" spans="2:143" ht="11.25" customHeight="1" x14ac:dyDescent="0.2">
      <c r="B11" s="606" t="s">
        <v>243</v>
      </c>
      <c r="C11" s="607"/>
      <c r="D11" s="607"/>
      <c r="E11" s="607"/>
      <c r="F11" s="607"/>
      <c r="G11" s="607"/>
      <c r="H11" s="607"/>
      <c r="I11" s="607"/>
      <c r="J11" s="607"/>
      <c r="K11" s="607"/>
      <c r="L11" s="607"/>
      <c r="M11" s="607"/>
      <c r="N11" s="607"/>
      <c r="O11" s="607"/>
      <c r="P11" s="607"/>
      <c r="Q11" s="608"/>
      <c r="R11" s="609">
        <v>1381769</v>
      </c>
      <c r="S11" s="610"/>
      <c r="T11" s="610"/>
      <c r="U11" s="610"/>
      <c r="V11" s="610"/>
      <c r="W11" s="610"/>
      <c r="X11" s="610"/>
      <c r="Y11" s="611"/>
      <c r="Z11" s="612">
        <v>5.5</v>
      </c>
      <c r="AA11" s="613"/>
      <c r="AB11" s="613"/>
      <c r="AC11" s="614"/>
      <c r="AD11" s="615">
        <v>1381769</v>
      </c>
      <c r="AE11" s="610"/>
      <c r="AF11" s="610"/>
      <c r="AG11" s="610"/>
      <c r="AH11" s="610"/>
      <c r="AI11" s="610"/>
      <c r="AJ11" s="610"/>
      <c r="AK11" s="611"/>
      <c r="AL11" s="612">
        <v>11.2</v>
      </c>
      <c r="AM11" s="613"/>
      <c r="AN11" s="613"/>
      <c r="AO11" s="637"/>
      <c r="AP11" s="606" t="s">
        <v>244</v>
      </c>
      <c r="AQ11" s="607"/>
      <c r="AR11" s="607"/>
      <c r="AS11" s="607"/>
      <c r="AT11" s="607"/>
      <c r="AU11" s="607"/>
      <c r="AV11" s="607"/>
      <c r="AW11" s="607"/>
      <c r="AX11" s="607"/>
      <c r="AY11" s="607"/>
      <c r="AZ11" s="607"/>
      <c r="BA11" s="607"/>
      <c r="BB11" s="607"/>
      <c r="BC11" s="607"/>
      <c r="BD11" s="607"/>
      <c r="BE11" s="607"/>
      <c r="BF11" s="608"/>
      <c r="BG11" s="609">
        <v>238497</v>
      </c>
      <c r="BH11" s="610"/>
      <c r="BI11" s="610"/>
      <c r="BJ11" s="610"/>
      <c r="BK11" s="610"/>
      <c r="BL11" s="610"/>
      <c r="BM11" s="610"/>
      <c r="BN11" s="611"/>
      <c r="BO11" s="635">
        <v>2.6</v>
      </c>
      <c r="BP11" s="635"/>
      <c r="BQ11" s="635"/>
      <c r="BR11" s="635"/>
      <c r="BS11" s="636" t="s">
        <v>126</v>
      </c>
      <c r="BT11" s="636"/>
      <c r="BU11" s="636"/>
      <c r="BV11" s="636"/>
      <c r="BW11" s="636"/>
      <c r="BX11" s="636"/>
      <c r="BY11" s="636"/>
      <c r="BZ11" s="636"/>
      <c r="CA11" s="636"/>
      <c r="CB11" s="681"/>
      <c r="CD11" s="606" t="s">
        <v>245</v>
      </c>
      <c r="CE11" s="607"/>
      <c r="CF11" s="607"/>
      <c r="CG11" s="607"/>
      <c r="CH11" s="607"/>
      <c r="CI11" s="607"/>
      <c r="CJ11" s="607"/>
      <c r="CK11" s="607"/>
      <c r="CL11" s="607"/>
      <c r="CM11" s="607"/>
      <c r="CN11" s="607"/>
      <c r="CO11" s="607"/>
      <c r="CP11" s="607"/>
      <c r="CQ11" s="608"/>
      <c r="CR11" s="609">
        <v>106096</v>
      </c>
      <c r="CS11" s="610"/>
      <c r="CT11" s="610"/>
      <c r="CU11" s="610"/>
      <c r="CV11" s="610"/>
      <c r="CW11" s="610"/>
      <c r="CX11" s="610"/>
      <c r="CY11" s="611"/>
      <c r="CZ11" s="635">
        <v>0.5</v>
      </c>
      <c r="DA11" s="635"/>
      <c r="DB11" s="635"/>
      <c r="DC11" s="635"/>
      <c r="DD11" s="615">
        <v>13362</v>
      </c>
      <c r="DE11" s="610"/>
      <c r="DF11" s="610"/>
      <c r="DG11" s="610"/>
      <c r="DH11" s="610"/>
      <c r="DI11" s="610"/>
      <c r="DJ11" s="610"/>
      <c r="DK11" s="610"/>
      <c r="DL11" s="610"/>
      <c r="DM11" s="610"/>
      <c r="DN11" s="610"/>
      <c r="DO11" s="610"/>
      <c r="DP11" s="611"/>
      <c r="DQ11" s="615">
        <v>86007</v>
      </c>
      <c r="DR11" s="610"/>
      <c r="DS11" s="610"/>
      <c r="DT11" s="610"/>
      <c r="DU11" s="610"/>
      <c r="DV11" s="610"/>
      <c r="DW11" s="610"/>
      <c r="DX11" s="610"/>
      <c r="DY11" s="610"/>
      <c r="DZ11" s="610"/>
      <c r="EA11" s="610"/>
      <c r="EB11" s="610"/>
      <c r="EC11" s="645"/>
    </row>
    <row r="12" spans="2:143" ht="11.25" customHeight="1" x14ac:dyDescent="0.2">
      <c r="B12" s="606" t="s">
        <v>246</v>
      </c>
      <c r="C12" s="607"/>
      <c r="D12" s="607"/>
      <c r="E12" s="607"/>
      <c r="F12" s="607"/>
      <c r="G12" s="607"/>
      <c r="H12" s="607"/>
      <c r="I12" s="607"/>
      <c r="J12" s="607"/>
      <c r="K12" s="607"/>
      <c r="L12" s="607"/>
      <c r="M12" s="607"/>
      <c r="N12" s="607"/>
      <c r="O12" s="607"/>
      <c r="P12" s="607"/>
      <c r="Q12" s="608"/>
      <c r="R12" s="609">
        <v>23199</v>
      </c>
      <c r="S12" s="610"/>
      <c r="T12" s="610"/>
      <c r="U12" s="610"/>
      <c r="V12" s="610"/>
      <c r="W12" s="610"/>
      <c r="X12" s="610"/>
      <c r="Y12" s="611"/>
      <c r="Z12" s="635">
        <v>0.1</v>
      </c>
      <c r="AA12" s="635"/>
      <c r="AB12" s="635"/>
      <c r="AC12" s="635"/>
      <c r="AD12" s="636">
        <v>23199</v>
      </c>
      <c r="AE12" s="636"/>
      <c r="AF12" s="636"/>
      <c r="AG12" s="636"/>
      <c r="AH12" s="636"/>
      <c r="AI12" s="636"/>
      <c r="AJ12" s="636"/>
      <c r="AK12" s="636"/>
      <c r="AL12" s="612">
        <v>0.2</v>
      </c>
      <c r="AM12" s="613"/>
      <c r="AN12" s="613"/>
      <c r="AO12" s="637"/>
      <c r="AP12" s="606" t="s">
        <v>247</v>
      </c>
      <c r="AQ12" s="607"/>
      <c r="AR12" s="607"/>
      <c r="AS12" s="607"/>
      <c r="AT12" s="607"/>
      <c r="AU12" s="607"/>
      <c r="AV12" s="607"/>
      <c r="AW12" s="607"/>
      <c r="AX12" s="607"/>
      <c r="AY12" s="607"/>
      <c r="AZ12" s="607"/>
      <c r="BA12" s="607"/>
      <c r="BB12" s="607"/>
      <c r="BC12" s="607"/>
      <c r="BD12" s="607"/>
      <c r="BE12" s="607"/>
      <c r="BF12" s="608"/>
      <c r="BG12" s="609">
        <v>3775975</v>
      </c>
      <c r="BH12" s="610"/>
      <c r="BI12" s="610"/>
      <c r="BJ12" s="610"/>
      <c r="BK12" s="610"/>
      <c r="BL12" s="610"/>
      <c r="BM12" s="610"/>
      <c r="BN12" s="611"/>
      <c r="BO12" s="635">
        <v>40.6</v>
      </c>
      <c r="BP12" s="635"/>
      <c r="BQ12" s="635"/>
      <c r="BR12" s="635"/>
      <c r="BS12" s="636" t="s">
        <v>224</v>
      </c>
      <c r="BT12" s="636"/>
      <c r="BU12" s="636"/>
      <c r="BV12" s="636"/>
      <c r="BW12" s="636"/>
      <c r="BX12" s="636"/>
      <c r="BY12" s="636"/>
      <c r="BZ12" s="636"/>
      <c r="CA12" s="636"/>
      <c r="CB12" s="681"/>
      <c r="CD12" s="606" t="s">
        <v>248</v>
      </c>
      <c r="CE12" s="607"/>
      <c r="CF12" s="607"/>
      <c r="CG12" s="607"/>
      <c r="CH12" s="607"/>
      <c r="CI12" s="607"/>
      <c r="CJ12" s="607"/>
      <c r="CK12" s="607"/>
      <c r="CL12" s="607"/>
      <c r="CM12" s="607"/>
      <c r="CN12" s="607"/>
      <c r="CO12" s="607"/>
      <c r="CP12" s="607"/>
      <c r="CQ12" s="608"/>
      <c r="CR12" s="609">
        <v>204758</v>
      </c>
      <c r="CS12" s="610"/>
      <c r="CT12" s="610"/>
      <c r="CU12" s="610"/>
      <c r="CV12" s="610"/>
      <c r="CW12" s="610"/>
      <c r="CX12" s="610"/>
      <c r="CY12" s="611"/>
      <c r="CZ12" s="635">
        <v>0.9</v>
      </c>
      <c r="DA12" s="635"/>
      <c r="DB12" s="635"/>
      <c r="DC12" s="635"/>
      <c r="DD12" s="615" t="s">
        <v>224</v>
      </c>
      <c r="DE12" s="610"/>
      <c r="DF12" s="610"/>
      <c r="DG12" s="610"/>
      <c r="DH12" s="610"/>
      <c r="DI12" s="610"/>
      <c r="DJ12" s="610"/>
      <c r="DK12" s="610"/>
      <c r="DL12" s="610"/>
      <c r="DM12" s="610"/>
      <c r="DN12" s="610"/>
      <c r="DO12" s="610"/>
      <c r="DP12" s="611"/>
      <c r="DQ12" s="615">
        <v>162094</v>
      </c>
      <c r="DR12" s="610"/>
      <c r="DS12" s="610"/>
      <c r="DT12" s="610"/>
      <c r="DU12" s="610"/>
      <c r="DV12" s="610"/>
      <c r="DW12" s="610"/>
      <c r="DX12" s="610"/>
      <c r="DY12" s="610"/>
      <c r="DZ12" s="610"/>
      <c r="EA12" s="610"/>
      <c r="EB12" s="610"/>
      <c r="EC12" s="645"/>
    </row>
    <row r="13" spans="2:143" ht="11.25" customHeight="1" x14ac:dyDescent="0.2">
      <c r="B13" s="606" t="s">
        <v>249</v>
      </c>
      <c r="C13" s="607"/>
      <c r="D13" s="607"/>
      <c r="E13" s="607"/>
      <c r="F13" s="607"/>
      <c r="G13" s="607"/>
      <c r="H13" s="607"/>
      <c r="I13" s="607"/>
      <c r="J13" s="607"/>
      <c r="K13" s="607"/>
      <c r="L13" s="607"/>
      <c r="M13" s="607"/>
      <c r="N13" s="607"/>
      <c r="O13" s="607"/>
      <c r="P13" s="607"/>
      <c r="Q13" s="608"/>
      <c r="R13" s="609" t="s">
        <v>224</v>
      </c>
      <c r="S13" s="610"/>
      <c r="T13" s="610"/>
      <c r="U13" s="610"/>
      <c r="V13" s="610"/>
      <c r="W13" s="610"/>
      <c r="X13" s="610"/>
      <c r="Y13" s="611"/>
      <c r="Z13" s="635" t="s">
        <v>126</v>
      </c>
      <c r="AA13" s="635"/>
      <c r="AB13" s="635"/>
      <c r="AC13" s="635"/>
      <c r="AD13" s="636" t="s">
        <v>126</v>
      </c>
      <c r="AE13" s="636"/>
      <c r="AF13" s="636"/>
      <c r="AG13" s="636"/>
      <c r="AH13" s="636"/>
      <c r="AI13" s="636"/>
      <c r="AJ13" s="636"/>
      <c r="AK13" s="636"/>
      <c r="AL13" s="612" t="s">
        <v>126</v>
      </c>
      <c r="AM13" s="613"/>
      <c r="AN13" s="613"/>
      <c r="AO13" s="637"/>
      <c r="AP13" s="606" t="s">
        <v>250</v>
      </c>
      <c r="AQ13" s="607"/>
      <c r="AR13" s="607"/>
      <c r="AS13" s="607"/>
      <c r="AT13" s="607"/>
      <c r="AU13" s="607"/>
      <c r="AV13" s="607"/>
      <c r="AW13" s="607"/>
      <c r="AX13" s="607"/>
      <c r="AY13" s="607"/>
      <c r="AZ13" s="607"/>
      <c r="BA13" s="607"/>
      <c r="BB13" s="607"/>
      <c r="BC13" s="607"/>
      <c r="BD13" s="607"/>
      <c r="BE13" s="607"/>
      <c r="BF13" s="608"/>
      <c r="BG13" s="609">
        <v>3742832</v>
      </c>
      <c r="BH13" s="610"/>
      <c r="BI13" s="610"/>
      <c r="BJ13" s="610"/>
      <c r="BK13" s="610"/>
      <c r="BL13" s="610"/>
      <c r="BM13" s="610"/>
      <c r="BN13" s="611"/>
      <c r="BO13" s="635">
        <v>40.200000000000003</v>
      </c>
      <c r="BP13" s="635"/>
      <c r="BQ13" s="635"/>
      <c r="BR13" s="635"/>
      <c r="BS13" s="636" t="s">
        <v>126</v>
      </c>
      <c r="BT13" s="636"/>
      <c r="BU13" s="636"/>
      <c r="BV13" s="636"/>
      <c r="BW13" s="636"/>
      <c r="BX13" s="636"/>
      <c r="BY13" s="636"/>
      <c r="BZ13" s="636"/>
      <c r="CA13" s="636"/>
      <c r="CB13" s="681"/>
      <c r="CD13" s="606" t="s">
        <v>251</v>
      </c>
      <c r="CE13" s="607"/>
      <c r="CF13" s="607"/>
      <c r="CG13" s="607"/>
      <c r="CH13" s="607"/>
      <c r="CI13" s="607"/>
      <c r="CJ13" s="607"/>
      <c r="CK13" s="607"/>
      <c r="CL13" s="607"/>
      <c r="CM13" s="607"/>
      <c r="CN13" s="607"/>
      <c r="CO13" s="607"/>
      <c r="CP13" s="607"/>
      <c r="CQ13" s="608"/>
      <c r="CR13" s="609">
        <v>2058378</v>
      </c>
      <c r="CS13" s="610"/>
      <c r="CT13" s="610"/>
      <c r="CU13" s="610"/>
      <c r="CV13" s="610"/>
      <c r="CW13" s="610"/>
      <c r="CX13" s="610"/>
      <c r="CY13" s="611"/>
      <c r="CZ13" s="635">
        <v>8.6999999999999993</v>
      </c>
      <c r="DA13" s="635"/>
      <c r="DB13" s="635"/>
      <c r="DC13" s="635"/>
      <c r="DD13" s="615">
        <v>1138130</v>
      </c>
      <c r="DE13" s="610"/>
      <c r="DF13" s="610"/>
      <c r="DG13" s="610"/>
      <c r="DH13" s="610"/>
      <c r="DI13" s="610"/>
      <c r="DJ13" s="610"/>
      <c r="DK13" s="610"/>
      <c r="DL13" s="610"/>
      <c r="DM13" s="610"/>
      <c r="DN13" s="610"/>
      <c r="DO13" s="610"/>
      <c r="DP13" s="611"/>
      <c r="DQ13" s="615">
        <v>1132948</v>
      </c>
      <c r="DR13" s="610"/>
      <c r="DS13" s="610"/>
      <c r="DT13" s="610"/>
      <c r="DU13" s="610"/>
      <c r="DV13" s="610"/>
      <c r="DW13" s="610"/>
      <c r="DX13" s="610"/>
      <c r="DY13" s="610"/>
      <c r="DZ13" s="610"/>
      <c r="EA13" s="610"/>
      <c r="EB13" s="610"/>
      <c r="EC13" s="645"/>
    </row>
    <row r="14" spans="2:143" ht="11.25" customHeight="1" x14ac:dyDescent="0.2">
      <c r="B14" s="606" t="s">
        <v>252</v>
      </c>
      <c r="C14" s="607"/>
      <c r="D14" s="607"/>
      <c r="E14" s="607"/>
      <c r="F14" s="607"/>
      <c r="G14" s="607"/>
      <c r="H14" s="607"/>
      <c r="I14" s="607"/>
      <c r="J14" s="607"/>
      <c r="K14" s="607"/>
      <c r="L14" s="607"/>
      <c r="M14" s="607"/>
      <c r="N14" s="607"/>
      <c r="O14" s="607"/>
      <c r="P14" s="607"/>
      <c r="Q14" s="608"/>
      <c r="R14" s="609">
        <v>1</v>
      </c>
      <c r="S14" s="610"/>
      <c r="T14" s="610"/>
      <c r="U14" s="610"/>
      <c r="V14" s="610"/>
      <c r="W14" s="610"/>
      <c r="X14" s="610"/>
      <c r="Y14" s="611"/>
      <c r="Z14" s="635">
        <v>0</v>
      </c>
      <c r="AA14" s="635"/>
      <c r="AB14" s="635"/>
      <c r="AC14" s="635"/>
      <c r="AD14" s="636">
        <v>1</v>
      </c>
      <c r="AE14" s="636"/>
      <c r="AF14" s="636"/>
      <c r="AG14" s="636"/>
      <c r="AH14" s="636"/>
      <c r="AI14" s="636"/>
      <c r="AJ14" s="636"/>
      <c r="AK14" s="636"/>
      <c r="AL14" s="612">
        <v>0</v>
      </c>
      <c r="AM14" s="613"/>
      <c r="AN14" s="613"/>
      <c r="AO14" s="637"/>
      <c r="AP14" s="606" t="s">
        <v>253</v>
      </c>
      <c r="AQ14" s="607"/>
      <c r="AR14" s="607"/>
      <c r="AS14" s="607"/>
      <c r="AT14" s="607"/>
      <c r="AU14" s="607"/>
      <c r="AV14" s="607"/>
      <c r="AW14" s="607"/>
      <c r="AX14" s="607"/>
      <c r="AY14" s="607"/>
      <c r="AZ14" s="607"/>
      <c r="BA14" s="607"/>
      <c r="BB14" s="607"/>
      <c r="BC14" s="607"/>
      <c r="BD14" s="607"/>
      <c r="BE14" s="607"/>
      <c r="BF14" s="608"/>
      <c r="BG14" s="609">
        <v>118790</v>
      </c>
      <c r="BH14" s="610"/>
      <c r="BI14" s="610"/>
      <c r="BJ14" s="610"/>
      <c r="BK14" s="610"/>
      <c r="BL14" s="610"/>
      <c r="BM14" s="610"/>
      <c r="BN14" s="611"/>
      <c r="BO14" s="635">
        <v>1.3</v>
      </c>
      <c r="BP14" s="635"/>
      <c r="BQ14" s="635"/>
      <c r="BR14" s="635"/>
      <c r="BS14" s="636" t="s">
        <v>126</v>
      </c>
      <c r="BT14" s="636"/>
      <c r="BU14" s="636"/>
      <c r="BV14" s="636"/>
      <c r="BW14" s="636"/>
      <c r="BX14" s="636"/>
      <c r="BY14" s="636"/>
      <c r="BZ14" s="636"/>
      <c r="CA14" s="636"/>
      <c r="CB14" s="681"/>
      <c r="CD14" s="606" t="s">
        <v>254</v>
      </c>
      <c r="CE14" s="607"/>
      <c r="CF14" s="607"/>
      <c r="CG14" s="607"/>
      <c r="CH14" s="607"/>
      <c r="CI14" s="607"/>
      <c r="CJ14" s="607"/>
      <c r="CK14" s="607"/>
      <c r="CL14" s="607"/>
      <c r="CM14" s="607"/>
      <c r="CN14" s="607"/>
      <c r="CO14" s="607"/>
      <c r="CP14" s="607"/>
      <c r="CQ14" s="608"/>
      <c r="CR14" s="609">
        <v>1223799</v>
      </c>
      <c r="CS14" s="610"/>
      <c r="CT14" s="610"/>
      <c r="CU14" s="610"/>
      <c r="CV14" s="610"/>
      <c r="CW14" s="610"/>
      <c r="CX14" s="610"/>
      <c r="CY14" s="611"/>
      <c r="CZ14" s="635">
        <v>5.2</v>
      </c>
      <c r="DA14" s="635"/>
      <c r="DB14" s="635"/>
      <c r="DC14" s="635"/>
      <c r="DD14" s="615">
        <v>13402</v>
      </c>
      <c r="DE14" s="610"/>
      <c r="DF14" s="610"/>
      <c r="DG14" s="610"/>
      <c r="DH14" s="610"/>
      <c r="DI14" s="610"/>
      <c r="DJ14" s="610"/>
      <c r="DK14" s="610"/>
      <c r="DL14" s="610"/>
      <c r="DM14" s="610"/>
      <c r="DN14" s="610"/>
      <c r="DO14" s="610"/>
      <c r="DP14" s="611"/>
      <c r="DQ14" s="615">
        <v>1209182</v>
      </c>
      <c r="DR14" s="610"/>
      <c r="DS14" s="610"/>
      <c r="DT14" s="610"/>
      <c r="DU14" s="610"/>
      <c r="DV14" s="610"/>
      <c r="DW14" s="610"/>
      <c r="DX14" s="610"/>
      <c r="DY14" s="610"/>
      <c r="DZ14" s="610"/>
      <c r="EA14" s="610"/>
      <c r="EB14" s="610"/>
      <c r="EC14" s="645"/>
    </row>
    <row r="15" spans="2:143" ht="11.25" customHeight="1" x14ac:dyDescent="0.2">
      <c r="B15" s="606" t="s">
        <v>255</v>
      </c>
      <c r="C15" s="607"/>
      <c r="D15" s="607"/>
      <c r="E15" s="607"/>
      <c r="F15" s="607"/>
      <c r="G15" s="607"/>
      <c r="H15" s="607"/>
      <c r="I15" s="607"/>
      <c r="J15" s="607"/>
      <c r="K15" s="607"/>
      <c r="L15" s="607"/>
      <c r="M15" s="607"/>
      <c r="N15" s="607"/>
      <c r="O15" s="607"/>
      <c r="P15" s="607"/>
      <c r="Q15" s="608"/>
      <c r="R15" s="609" t="s">
        <v>224</v>
      </c>
      <c r="S15" s="610"/>
      <c r="T15" s="610"/>
      <c r="U15" s="610"/>
      <c r="V15" s="610"/>
      <c r="W15" s="610"/>
      <c r="X15" s="610"/>
      <c r="Y15" s="611"/>
      <c r="Z15" s="635" t="s">
        <v>126</v>
      </c>
      <c r="AA15" s="635"/>
      <c r="AB15" s="635"/>
      <c r="AC15" s="635"/>
      <c r="AD15" s="636" t="s">
        <v>224</v>
      </c>
      <c r="AE15" s="636"/>
      <c r="AF15" s="636"/>
      <c r="AG15" s="636"/>
      <c r="AH15" s="636"/>
      <c r="AI15" s="636"/>
      <c r="AJ15" s="636"/>
      <c r="AK15" s="636"/>
      <c r="AL15" s="612" t="s">
        <v>126</v>
      </c>
      <c r="AM15" s="613"/>
      <c r="AN15" s="613"/>
      <c r="AO15" s="637"/>
      <c r="AP15" s="606" t="s">
        <v>256</v>
      </c>
      <c r="AQ15" s="607"/>
      <c r="AR15" s="607"/>
      <c r="AS15" s="607"/>
      <c r="AT15" s="607"/>
      <c r="AU15" s="607"/>
      <c r="AV15" s="607"/>
      <c r="AW15" s="607"/>
      <c r="AX15" s="607"/>
      <c r="AY15" s="607"/>
      <c r="AZ15" s="607"/>
      <c r="BA15" s="607"/>
      <c r="BB15" s="607"/>
      <c r="BC15" s="607"/>
      <c r="BD15" s="607"/>
      <c r="BE15" s="607"/>
      <c r="BF15" s="608"/>
      <c r="BG15" s="609">
        <v>445374</v>
      </c>
      <c r="BH15" s="610"/>
      <c r="BI15" s="610"/>
      <c r="BJ15" s="610"/>
      <c r="BK15" s="610"/>
      <c r="BL15" s="610"/>
      <c r="BM15" s="610"/>
      <c r="BN15" s="611"/>
      <c r="BO15" s="635">
        <v>4.8</v>
      </c>
      <c r="BP15" s="635"/>
      <c r="BQ15" s="635"/>
      <c r="BR15" s="635"/>
      <c r="BS15" s="636" t="s">
        <v>126</v>
      </c>
      <c r="BT15" s="636"/>
      <c r="BU15" s="636"/>
      <c r="BV15" s="636"/>
      <c r="BW15" s="636"/>
      <c r="BX15" s="636"/>
      <c r="BY15" s="636"/>
      <c r="BZ15" s="636"/>
      <c r="CA15" s="636"/>
      <c r="CB15" s="681"/>
      <c r="CD15" s="606" t="s">
        <v>257</v>
      </c>
      <c r="CE15" s="607"/>
      <c r="CF15" s="607"/>
      <c r="CG15" s="607"/>
      <c r="CH15" s="607"/>
      <c r="CI15" s="607"/>
      <c r="CJ15" s="607"/>
      <c r="CK15" s="607"/>
      <c r="CL15" s="607"/>
      <c r="CM15" s="607"/>
      <c r="CN15" s="607"/>
      <c r="CO15" s="607"/>
      <c r="CP15" s="607"/>
      <c r="CQ15" s="608"/>
      <c r="CR15" s="609">
        <v>3215724</v>
      </c>
      <c r="CS15" s="610"/>
      <c r="CT15" s="610"/>
      <c r="CU15" s="610"/>
      <c r="CV15" s="610"/>
      <c r="CW15" s="610"/>
      <c r="CX15" s="610"/>
      <c r="CY15" s="611"/>
      <c r="CZ15" s="635">
        <v>13.7</v>
      </c>
      <c r="DA15" s="635"/>
      <c r="DB15" s="635"/>
      <c r="DC15" s="635"/>
      <c r="DD15" s="615">
        <v>485830</v>
      </c>
      <c r="DE15" s="610"/>
      <c r="DF15" s="610"/>
      <c r="DG15" s="610"/>
      <c r="DH15" s="610"/>
      <c r="DI15" s="610"/>
      <c r="DJ15" s="610"/>
      <c r="DK15" s="610"/>
      <c r="DL15" s="610"/>
      <c r="DM15" s="610"/>
      <c r="DN15" s="610"/>
      <c r="DO15" s="610"/>
      <c r="DP15" s="611"/>
      <c r="DQ15" s="615">
        <v>2270686</v>
      </c>
      <c r="DR15" s="610"/>
      <c r="DS15" s="610"/>
      <c r="DT15" s="610"/>
      <c r="DU15" s="610"/>
      <c r="DV15" s="610"/>
      <c r="DW15" s="610"/>
      <c r="DX15" s="610"/>
      <c r="DY15" s="610"/>
      <c r="DZ15" s="610"/>
      <c r="EA15" s="610"/>
      <c r="EB15" s="610"/>
      <c r="EC15" s="645"/>
    </row>
    <row r="16" spans="2:143" ht="11.25" customHeight="1" x14ac:dyDescent="0.2">
      <c r="B16" s="606" t="s">
        <v>258</v>
      </c>
      <c r="C16" s="607"/>
      <c r="D16" s="607"/>
      <c r="E16" s="607"/>
      <c r="F16" s="607"/>
      <c r="G16" s="607"/>
      <c r="H16" s="607"/>
      <c r="I16" s="607"/>
      <c r="J16" s="607"/>
      <c r="K16" s="607"/>
      <c r="L16" s="607"/>
      <c r="M16" s="607"/>
      <c r="N16" s="607"/>
      <c r="O16" s="607"/>
      <c r="P16" s="607"/>
      <c r="Q16" s="608"/>
      <c r="R16" s="609">
        <v>20927</v>
      </c>
      <c r="S16" s="610"/>
      <c r="T16" s="610"/>
      <c r="U16" s="610"/>
      <c r="V16" s="610"/>
      <c r="W16" s="610"/>
      <c r="X16" s="610"/>
      <c r="Y16" s="611"/>
      <c r="Z16" s="635">
        <v>0.1</v>
      </c>
      <c r="AA16" s="635"/>
      <c r="AB16" s="635"/>
      <c r="AC16" s="635"/>
      <c r="AD16" s="636">
        <v>20927</v>
      </c>
      <c r="AE16" s="636"/>
      <c r="AF16" s="636"/>
      <c r="AG16" s="636"/>
      <c r="AH16" s="636"/>
      <c r="AI16" s="636"/>
      <c r="AJ16" s="636"/>
      <c r="AK16" s="636"/>
      <c r="AL16" s="612">
        <v>0.2</v>
      </c>
      <c r="AM16" s="613"/>
      <c r="AN16" s="613"/>
      <c r="AO16" s="637"/>
      <c r="AP16" s="606" t="s">
        <v>259</v>
      </c>
      <c r="AQ16" s="607"/>
      <c r="AR16" s="607"/>
      <c r="AS16" s="607"/>
      <c r="AT16" s="607"/>
      <c r="AU16" s="607"/>
      <c r="AV16" s="607"/>
      <c r="AW16" s="607"/>
      <c r="AX16" s="607"/>
      <c r="AY16" s="607"/>
      <c r="AZ16" s="607"/>
      <c r="BA16" s="607"/>
      <c r="BB16" s="607"/>
      <c r="BC16" s="607"/>
      <c r="BD16" s="607"/>
      <c r="BE16" s="607"/>
      <c r="BF16" s="608"/>
      <c r="BG16" s="609" t="s">
        <v>126</v>
      </c>
      <c r="BH16" s="610"/>
      <c r="BI16" s="610"/>
      <c r="BJ16" s="610"/>
      <c r="BK16" s="610"/>
      <c r="BL16" s="610"/>
      <c r="BM16" s="610"/>
      <c r="BN16" s="611"/>
      <c r="BO16" s="635" t="s">
        <v>126</v>
      </c>
      <c r="BP16" s="635"/>
      <c r="BQ16" s="635"/>
      <c r="BR16" s="635"/>
      <c r="BS16" s="636" t="s">
        <v>126</v>
      </c>
      <c r="BT16" s="636"/>
      <c r="BU16" s="636"/>
      <c r="BV16" s="636"/>
      <c r="BW16" s="636"/>
      <c r="BX16" s="636"/>
      <c r="BY16" s="636"/>
      <c r="BZ16" s="636"/>
      <c r="CA16" s="636"/>
      <c r="CB16" s="681"/>
      <c r="CD16" s="606" t="s">
        <v>260</v>
      </c>
      <c r="CE16" s="607"/>
      <c r="CF16" s="607"/>
      <c r="CG16" s="607"/>
      <c r="CH16" s="607"/>
      <c r="CI16" s="607"/>
      <c r="CJ16" s="607"/>
      <c r="CK16" s="607"/>
      <c r="CL16" s="607"/>
      <c r="CM16" s="607"/>
      <c r="CN16" s="607"/>
      <c r="CO16" s="607"/>
      <c r="CP16" s="607"/>
      <c r="CQ16" s="608"/>
      <c r="CR16" s="609" t="s">
        <v>126</v>
      </c>
      <c r="CS16" s="610"/>
      <c r="CT16" s="610"/>
      <c r="CU16" s="610"/>
      <c r="CV16" s="610"/>
      <c r="CW16" s="610"/>
      <c r="CX16" s="610"/>
      <c r="CY16" s="611"/>
      <c r="CZ16" s="635" t="s">
        <v>126</v>
      </c>
      <c r="DA16" s="635"/>
      <c r="DB16" s="635"/>
      <c r="DC16" s="635"/>
      <c r="DD16" s="615" t="s">
        <v>126</v>
      </c>
      <c r="DE16" s="610"/>
      <c r="DF16" s="610"/>
      <c r="DG16" s="610"/>
      <c r="DH16" s="610"/>
      <c r="DI16" s="610"/>
      <c r="DJ16" s="610"/>
      <c r="DK16" s="610"/>
      <c r="DL16" s="610"/>
      <c r="DM16" s="610"/>
      <c r="DN16" s="610"/>
      <c r="DO16" s="610"/>
      <c r="DP16" s="611"/>
      <c r="DQ16" s="615" t="s">
        <v>261</v>
      </c>
      <c r="DR16" s="610"/>
      <c r="DS16" s="610"/>
      <c r="DT16" s="610"/>
      <c r="DU16" s="610"/>
      <c r="DV16" s="610"/>
      <c r="DW16" s="610"/>
      <c r="DX16" s="610"/>
      <c r="DY16" s="610"/>
      <c r="DZ16" s="610"/>
      <c r="EA16" s="610"/>
      <c r="EB16" s="610"/>
      <c r="EC16" s="645"/>
    </row>
    <row r="17" spans="2:133" ht="11.25" customHeight="1" x14ac:dyDescent="0.2">
      <c r="B17" s="606" t="s">
        <v>262</v>
      </c>
      <c r="C17" s="607"/>
      <c r="D17" s="607"/>
      <c r="E17" s="607"/>
      <c r="F17" s="607"/>
      <c r="G17" s="607"/>
      <c r="H17" s="607"/>
      <c r="I17" s="607"/>
      <c r="J17" s="607"/>
      <c r="K17" s="607"/>
      <c r="L17" s="607"/>
      <c r="M17" s="607"/>
      <c r="N17" s="607"/>
      <c r="O17" s="607"/>
      <c r="P17" s="607"/>
      <c r="Q17" s="608"/>
      <c r="R17" s="609">
        <v>80743</v>
      </c>
      <c r="S17" s="610"/>
      <c r="T17" s="610"/>
      <c r="U17" s="610"/>
      <c r="V17" s="610"/>
      <c r="W17" s="610"/>
      <c r="X17" s="610"/>
      <c r="Y17" s="611"/>
      <c r="Z17" s="635">
        <v>0.3</v>
      </c>
      <c r="AA17" s="635"/>
      <c r="AB17" s="635"/>
      <c r="AC17" s="635"/>
      <c r="AD17" s="636">
        <v>80743</v>
      </c>
      <c r="AE17" s="636"/>
      <c r="AF17" s="636"/>
      <c r="AG17" s="636"/>
      <c r="AH17" s="636"/>
      <c r="AI17" s="636"/>
      <c r="AJ17" s="636"/>
      <c r="AK17" s="636"/>
      <c r="AL17" s="612">
        <v>0.7</v>
      </c>
      <c r="AM17" s="613"/>
      <c r="AN17" s="613"/>
      <c r="AO17" s="637"/>
      <c r="AP17" s="606" t="s">
        <v>263</v>
      </c>
      <c r="AQ17" s="607"/>
      <c r="AR17" s="607"/>
      <c r="AS17" s="607"/>
      <c r="AT17" s="607"/>
      <c r="AU17" s="607"/>
      <c r="AV17" s="607"/>
      <c r="AW17" s="607"/>
      <c r="AX17" s="607"/>
      <c r="AY17" s="607"/>
      <c r="AZ17" s="607"/>
      <c r="BA17" s="607"/>
      <c r="BB17" s="607"/>
      <c r="BC17" s="607"/>
      <c r="BD17" s="607"/>
      <c r="BE17" s="607"/>
      <c r="BF17" s="608"/>
      <c r="BG17" s="609" t="s">
        <v>126</v>
      </c>
      <c r="BH17" s="610"/>
      <c r="BI17" s="610"/>
      <c r="BJ17" s="610"/>
      <c r="BK17" s="610"/>
      <c r="BL17" s="610"/>
      <c r="BM17" s="610"/>
      <c r="BN17" s="611"/>
      <c r="BO17" s="635" t="s">
        <v>126</v>
      </c>
      <c r="BP17" s="635"/>
      <c r="BQ17" s="635"/>
      <c r="BR17" s="635"/>
      <c r="BS17" s="636" t="s">
        <v>126</v>
      </c>
      <c r="BT17" s="636"/>
      <c r="BU17" s="636"/>
      <c r="BV17" s="636"/>
      <c r="BW17" s="636"/>
      <c r="BX17" s="636"/>
      <c r="BY17" s="636"/>
      <c r="BZ17" s="636"/>
      <c r="CA17" s="636"/>
      <c r="CB17" s="681"/>
      <c r="CD17" s="606" t="s">
        <v>264</v>
      </c>
      <c r="CE17" s="607"/>
      <c r="CF17" s="607"/>
      <c r="CG17" s="607"/>
      <c r="CH17" s="607"/>
      <c r="CI17" s="607"/>
      <c r="CJ17" s="607"/>
      <c r="CK17" s="607"/>
      <c r="CL17" s="607"/>
      <c r="CM17" s="607"/>
      <c r="CN17" s="607"/>
      <c r="CO17" s="607"/>
      <c r="CP17" s="607"/>
      <c r="CQ17" s="608"/>
      <c r="CR17" s="609">
        <v>1793360</v>
      </c>
      <c r="CS17" s="610"/>
      <c r="CT17" s="610"/>
      <c r="CU17" s="610"/>
      <c r="CV17" s="610"/>
      <c r="CW17" s="610"/>
      <c r="CX17" s="610"/>
      <c r="CY17" s="611"/>
      <c r="CZ17" s="635">
        <v>7.6</v>
      </c>
      <c r="DA17" s="635"/>
      <c r="DB17" s="635"/>
      <c r="DC17" s="635"/>
      <c r="DD17" s="615" t="s">
        <v>126</v>
      </c>
      <c r="DE17" s="610"/>
      <c r="DF17" s="610"/>
      <c r="DG17" s="610"/>
      <c r="DH17" s="610"/>
      <c r="DI17" s="610"/>
      <c r="DJ17" s="610"/>
      <c r="DK17" s="610"/>
      <c r="DL17" s="610"/>
      <c r="DM17" s="610"/>
      <c r="DN17" s="610"/>
      <c r="DO17" s="610"/>
      <c r="DP17" s="611"/>
      <c r="DQ17" s="615">
        <v>1793360</v>
      </c>
      <c r="DR17" s="610"/>
      <c r="DS17" s="610"/>
      <c r="DT17" s="610"/>
      <c r="DU17" s="610"/>
      <c r="DV17" s="610"/>
      <c r="DW17" s="610"/>
      <c r="DX17" s="610"/>
      <c r="DY17" s="610"/>
      <c r="DZ17" s="610"/>
      <c r="EA17" s="610"/>
      <c r="EB17" s="610"/>
      <c r="EC17" s="645"/>
    </row>
    <row r="18" spans="2:133" ht="11.25" customHeight="1" x14ac:dyDescent="0.2">
      <c r="B18" s="606" t="s">
        <v>265</v>
      </c>
      <c r="C18" s="607"/>
      <c r="D18" s="607"/>
      <c r="E18" s="607"/>
      <c r="F18" s="607"/>
      <c r="G18" s="607"/>
      <c r="H18" s="607"/>
      <c r="I18" s="607"/>
      <c r="J18" s="607"/>
      <c r="K18" s="607"/>
      <c r="L18" s="607"/>
      <c r="M18" s="607"/>
      <c r="N18" s="607"/>
      <c r="O18" s="607"/>
      <c r="P18" s="607"/>
      <c r="Q18" s="608"/>
      <c r="R18" s="609">
        <v>198097</v>
      </c>
      <c r="S18" s="610"/>
      <c r="T18" s="610"/>
      <c r="U18" s="610"/>
      <c r="V18" s="610"/>
      <c r="W18" s="610"/>
      <c r="X18" s="610"/>
      <c r="Y18" s="611"/>
      <c r="Z18" s="635">
        <v>0.8</v>
      </c>
      <c r="AA18" s="635"/>
      <c r="AB18" s="635"/>
      <c r="AC18" s="635"/>
      <c r="AD18" s="636">
        <v>188562</v>
      </c>
      <c r="AE18" s="636"/>
      <c r="AF18" s="636"/>
      <c r="AG18" s="636"/>
      <c r="AH18" s="636"/>
      <c r="AI18" s="636"/>
      <c r="AJ18" s="636"/>
      <c r="AK18" s="636"/>
      <c r="AL18" s="612">
        <v>1.5</v>
      </c>
      <c r="AM18" s="613"/>
      <c r="AN18" s="613"/>
      <c r="AO18" s="637"/>
      <c r="AP18" s="606" t="s">
        <v>266</v>
      </c>
      <c r="AQ18" s="607"/>
      <c r="AR18" s="607"/>
      <c r="AS18" s="607"/>
      <c r="AT18" s="607"/>
      <c r="AU18" s="607"/>
      <c r="AV18" s="607"/>
      <c r="AW18" s="607"/>
      <c r="AX18" s="607"/>
      <c r="AY18" s="607"/>
      <c r="AZ18" s="607"/>
      <c r="BA18" s="607"/>
      <c r="BB18" s="607"/>
      <c r="BC18" s="607"/>
      <c r="BD18" s="607"/>
      <c r="BE18" s="607"/>
      <c r="BF18" s="608"/>
      <c r="BG18" s="609" t="s">
        <v>126</v>
      </c>
      <c r="BH18" s="610"/>
      <c r="BI18" s="610"/>
      <c r="BJ18" s="610"/>
      <c r="BK18" s="610"/>
      <c r="BL18" s="610"/>
      <c r="BM18" s="610"/>
      <c r="BN18" s="611"/>
      <c r="BO18" s="635" t="s">
        <v>126</v>
      </c>
      <c r="BP18" s="635"/>
      <c r="BQ18" s="635"/>
      <c r="BR18" s="635"/>
      <c r="BS18" s="636" t="s">
        <v>126</v>
      </c>
      <c r="BT18" s="636"/>
      <c r="BU18" s="636"/>
      <c r="BV18" s="636"/>
      <c r="BW18" s="636"/>
      <c r="BX18" s="636"/>
      <c r="BY18" s="636"/>
      <c r="BZ18" s="636"/>
      <c r="CA18" s="636"/>
      <c r="CB18" s="681"/>
      <c r="CD18" s="606" t="s">
        <v>267</v>
      </c>
      <c r="CE18" s="607"/>
      <c r="CF18" s="607"/>
      <c r="CG18" s="607"/>
      <c r="CH18" s="607"/>
      <c r="CI18" s="607"/>
      <c r="CJ18" s="607"/>
      <c r="CK18" s="607"/>
      <c r="CL18" s="607"/>
      <c r="CM18" s="607"/>
      <c r="CN18" s="607"/>
      <c r="CO18" s="607"/>
      <c r="CP18" s="607"/>
      <c r="CQ18" s="608"/>
      <c r="CR18" s="609" t="s">
        <v>126</v>
      </c>
      <c r="CS18" s="610"/>
      <c r="CT18" s="610"/>
      <c r="CU18" s="610"/>
      <c r="CV18" s="610"/>
      <c r="CW18" s="610"/>
      <c r="CX18" s="610"/>
      <c r="CY18" s="611"/>
      <c r="CZ18" s="635" t="s">
        <v>261</v>
      </c>
      <c r="DA18" s="635"/>
      <c r="DB18" s="635"/>
      <c r="DC18" s="635"/>
      <c r="DD18" s="615" t="s">
        <v>224</v>
      </c>
      <c r="DE18" s="610"/>
      <c r="DF18" s="610"/>
      <c r="DG18" s="610"/>
      <c r="DH18" s="610"/>
      <c r="DI18" s="610"/>
      <c r="DJ18" s="610"/>
      <c r="DK18" s="610"/>
      <c r="DL18" s="610"/>
      <c r="DM18" s="610"/>
      <c r="DN18" s="610"/>
      <c r="DO18" s="610"/>
      <c r="DP18" s="611"/>
      <c r="DQ18" s="615" t="s">
        <v>126</v>
      </c>
      <c r="DR18" s="610"/>
      <c r="DS18" s="610"/>
      <c r="DT18" s="610"/>
      <c r="DU18" s="610"/>
      <c r="DV18" s="610"/>
      <c r="DW18" s="610"/>
      <c r="DX18" s="610"/>
      <c r="DY18" s="610"/>
      <c r="DZ18" s="610"/>
      <c r="EA18" s="610"/>
      <c r="EB18" s="610"/>
      <c r="EC18" s="645"/>
    </row>
    <row r="19" spans="2:133" ht="11.25" customHeight="1" x14ac:dyDescent="0.2">
      <c r="B19" s="606" t="s">
        <v>268</v>
      </c>
      <c r="C19" s="607"/>
      <c r="D19" s="607"/>
      <c r="E19" s="607"/>
      <c r="F19" s="607"/>
      <c r="G19" s="607"/>
      <c r="H19" s="607"/>
      <c r="I19" s="607"/>
      <c r="J19" s="607"/>
      <c r="K19" s="607"/>
      <c r="L19" s="607"/>
      <c r="M19" s="607"/>
      <c r="N19" s="607"/>
      <c r="O19" s="607"/>
      <c r="P19" s="607"/>
      <c r="Q19" s="608"/>
      <c r="R19" s="609">
        <v>64196</v>
      </c>
      <c r="S19" s="610"/>
      <c r="T19" s="610"/>
      <c r="U19" s="610"/>
      <c r="V19" s="610"/>
      <c r="W19" s="610"/>
      <c r="X19" s="610"/>
      <c r="Y19" s="611"/>
      <c r="Z19" s="635">
        <v>0.3</v>
      </c>
      <c r="AA19" s="635"/>
      <c r="AB19" s="635"/>
      <c r="AC19" s="635"/>
      <c r="AD19" s="636">
        <v>64196</v>
      </c>
      <c r="AE19" s="636"/>
      <c r="AF19" s="636"/>
      <c r="AG19" s="636"/>
      <c r="AH19" s="636"/>
      <c r="AI19" s="636"/>
      <c r="AJ19" s="636"/>
      <c r="AK19" s="636"/>
      <c r="AL19" s="612">
        <v>0.5</v>
      </c>
      <c r="AM19" s="613"/>
      <c r="AN19" s="613"/>
      <c r="AO19" s="637"/>
      <c r="AP19" s="606" t="s">
        <v>269</v>
      </c>
      <c r="AQ19" s="607"/>
      <c r="AR19" s="607"/>
      <c r="AS19" s="607"/>
      <c r="AT19" s="607"/>
      <c r="AU19" s="607"/>
      <c r="AV19" s="607"/>
      <c r="AW19" s="607"/>
      <c r="AX19" s="607"/>
      <c r="AY19" s="607"/>
      <c r="AZ19" s="607"/>
      <c r="BA19" s="607"/>
      <c r="BB19" s="607"/>
      <c r="BC19" s="607"/>
      <c r="BD19" s="607"/>
      <c r="BE19" s="607"/>
      <c r="BF19" s="608"/>
      <c r="BG19" s="609">
        <v>555822</v>
      </c>
      <c r="BH19" s="610"/>
      <c r="BI19" s="610"/>
      <c r="BJ19" s="610"/>
      <c r="BK19" s="610"/>
      <c r="BL19" s="610"/>
      <c r="BM19" s="610"/>
      <c r="BN19" s="611"/>
      <c r="BO19" s="635">
        <v>6</v>
      </c>
      <c r="BP19" s="635"/>
      <c r="BQ19" s="635"/>
      <c r="BR19" s="635"/>
      <c r="BS19" s="636" t="s">
        <v>224</v>
      </c>
      <c r="BT19" s="636"/>
      <c r="BU19" s="636"/>
      <c r="BV19" s="636"/>
      <c r="BW19" s="636"/>
      <c r="BX19" s="636"/>
      <c r="BY19" s="636"/>
      <c r="BZ19" s="636"/>
      <c r="CA19" s="636"/>
      <c r="CB19" s="681"/>
      <c r="CD19" s="606" t="s">
        <v>270</v>
      </c>
      <c r="CE19" s="607"/>
      <c r="CF19" s="607"/>
      <c r="CG19" s="607"/>
      <c r="CH19" s="607"/>
      <c r="CI19" s="607"/>
      <c r="CJ19" s="607"/>
      <c r="CK19" s="607"/>
      <c r="CL19" s="607"/>
      <c r="CM19" s="607"/>
      <c r="CN19" s="607"/>
      <c r="CO19" s="607"/>
      <c r="CP19" s="607"/>
      <c r="CQ19" s="608"/>
      <c r="CR19" s="609" t="s">
        <v>126</v>
      </c>
      <c r="CS19" s="610"/>
      <c r="CT19" s="610"/>
      <c r="CU19" s="610"/>
      <c r="CV19" s="610"/>
      <c r="CW19" s="610"/>
      <c r="CX19" s="610"/>
      <c r="CY19" s="611"/>
      <c r="CZ19" s="635" t="s">
        <v>126</v>
      </c>
      <c r="DA19" s="635"/>
      <c r="DB19" s="635"/>
      <c r="DC19" s="635"/>
      <c r="DD19" s="615" t="s">
        <v>126</v>
      </c>
      <c r="DE19" s="610"/>
      <c r="DF19" s="610"/>
      <c r="DG19" s="610"/>
      <c r="DH19" s="610"/>
      <c r="DI19" s="610"/>
      <c r="DJ19" s="610"/>
      <c r="DK19" s="610"/>
      <c r="DL19" s="610"/>
      <c r="DM19" s="610"/>
      <c r="DN19" s="610"/>
      <c r="DO19" s="610"/>
      <c r="DP19" s="611"/>
      <c r="DQ19" s="615" t="s">
        <v>126</v>
      </c>
      <c r="DR19" s="610"/>
      <c r="DS19" s="610"/>
      <c r="DT19" s="610"/>
      <c r="DU19" s="610"/>
      <c r="DV19" s="610"/>
      <c r="DW19" s="610"/>
      <c r="DX19" s="610"/>
      <c r="DY19" s="610"/>
      <c r="DZ19" s="610"/>
      <c r="EA19" s="610"/>
      <c r="EB19" s="610"/>
      <c r="EC19" s="645"/>
    </row>
    <row r="20" spans="2:133" ht="11.25" customHeight="1" x14ac:dyDescent="0.2">
      <c r="B20" s="606" t="s">
        <v>271</v>
      </c>
      <c r="C20" s="607"/>
      <c r="D20" s="607"/>
      <c r="E20" s="607"/>
      <c r="F20" s="607"/>
      <c r="G20" s="607"/>
      <c r="H20" s="607"/>
      <c r="I20" s="607"/>
      <c r="J20" s="607"/>
      <c r="K20" s="607"/>
      <c r="L20" s="607"/>
      <c r="M20" s="607"/>
      <c r="N20" s="607"/>
      <c r="O20" s="607"/>
      <c r="P20" s="607"/>
      <c r="Q20" s="608"/>
      <c r="R20" s="609">
        <v>6509</v>
      </c>
      <c r="S20" s="610"/>
      <c r="T20" s="610"/>
      <c r="U20" s="610"/>
      <c r="V20" s="610"/>
      <c r="W20" s="610"/>
      <c r="X20" s="610"/>
      <c r="Y20" s="611"/>
      <c r="Z20" s="635">
        <v>0</v>
      </c>
      <c r="AA20" s="635"/>
      <c r="AB20" s="635"/>
      <c r="AC20" s="635"/>
      <c r="AD20" s="636">
        <v>6509</v>
      </c>
      <c r="AE20" s="636"/>
      <c r="AF20" s="636"/>
      <c r="AG20" s="636"/>
      <c r="AH20" s="636"/>
      <c r="AI20" s="636"/>
      <c r="AJ20" s="636"/>
      <c r="AK20" s="636"/>
      <c r="AL20" s="612">
        <v>0.1</v>
      </c>
      <c r="AM20" s="613"/>
      <c r="AN20" s="613"/>
      <c r="AO20" s="637"/>
      <c r="AP20" s="606" t="s">
        <v>272</v>
      </c>
      <c r="AQ20" s="607"/>
      <c r="AR20" s="607"/>
      <c r="AS20" s="607"/>
      <c r="AT20" s="607"/>
      <c r="AU20" s="607"/>
      <c r="AV20" s="607"/>
      <c r="AW20" s="607"/>
      <c r="AX20" s="607"/>
      <c r="AY20" s="607"/>
      <c r="AZ20" s="607"/>
      <c r="BA20" s="607"/>
      <c r="BB20" s="607"/>
      <c r="BC20" s="607"/>
      <c r="BD20" s="607"/>
      <c r="BE20" s="607"/>
      <c r="BF20" s="608"/>
      <c r="BG20" s="609">
        <v>555822</v>
      </c>
      <c r="BH20" s="610"/>
      <c r="BI20" s="610"/>
      <c r="BJ20" s="610"/>
      <c r="BK20" s="610"/>
      <c r="BL20" s="610"/>
      <c r="BM20" s="610"/>
      <c r="BN20" s="611"/>
      <c r="BO20" s="635">
        <v>6</v>
      </c>
      <c r="BP20" s="635"/>
      <c r="BQ20" s="635"/>
      <c r="BR20" s="635"/>
      <c r="BS20" s="636" t="s">
        <v>126</v>
      </c>
      <c r="BT20" s="636"/>
      <c r="BU20" s="636"/>
      <c r="BV20" s="636"/>
      <c r="BW20" s="636"/>
      <c r="BX20" s="636"/>
      <c r="BY20" s="636"/>
      <c r="BZ20" s="636"/>
      <c r="CA20" s="636"/>
      <c r="CB20" s="681"/>
      <c r="CD20" s="606" t="s">
        <v>273</v>
      </c>
      <c r="CE20" s="607"/>
      <c r="CF20" s="607"/>
      <c r="CG20" s="607"/>
      <c r="CH20" s="607"/>
      <c r="CI20" s="607"/>
      <c r="CJ20" s="607"/>
      <c r="CK20" s="607"/>
      <c r="CL20" s="607"/>
      <c r="CM20" s="607"/>
      <c r="CN20" s="607"/>
      <c r="CO20" s="607"/>
      <c r="CP20" s="607"/>
      <c r="CQ20" s="608"/>
      <c r="CR20" s="609">
        <v>23551604</v>
      </c>
      <c r="CS20" s="610"/>
      <c r="CT20" s="610"/>
      <c r="CU20" s="610"/>
      <c r="CV20" s="610"/>
      <c r="CW20" s="610"/>
      <c r="CX20" s="610"/>
      <c r="CY20" s="611"/>
      <c r="CZ20" s="635">
        <v>100</v>
      </c>
      <c r="DA20" s="635"/>
      <c r="DB20" s="635"/>
      <c r="DC20" s="635"/>
      <c r="DD20" s="615">
        <v>1852948</v>
      </c>
      <c r="DE20" s="610"/>
      <c r="DF20" s="610"/>
      <c r="DG20" s="610"/>
      <c r="DH20" s="610"/>
      <c r="DI20" s="610"/>
      <c r="DJ20" s="610"/>
      <c r="DK20" s="610"/>
      <c r="DL20" s="610"/>
      <c r="DM20" s="610"/>
      <c r="DN20" s="610"/>
      <c r="DO20" s="610"/>
      <c r="DP20" s="611"/>
      <c r="DQ20" s="615">
        <v>15406913</v>
      </c>
      <c r="DR20" s="610"/>
      <c r="DS20" s="610"/>
      <c r="DT20" s="610"/>
      <c r="DU20" s="610"/>
      <c r="DV20" s="610"/>
      <c r="DW20" s="610"/>
      <c r="DX20" s="610"/>
      <c r="DY20" s="610"/>
      <c r="DZ20" s="610"/>
      <c r="EA20" s="610"/>
      <c r="EB20" s="610"/>
      <c r="EC20" s="645"/>
    </row>
    <row r="21" spans="2:133" ht="11.25" customHeight="1" x14ac:dyDescent="0.2">
      <c r="B21" s="606" t="s">
        <v>274</v>
      </c>
      <c r="C21" s="607"/>
      <c r="D21" s="607"/>
      <c r="E21" s="607"/>
      <c r="F21" s="607"/>
      <c r="G21" s="607"/>
      <c r="H21" s="607"/>
      <c r="I21" s="607"/>
      <c r="J21" s="607"/>
      <c r="K21" s="607"/>
      <c r="L21" s="607"/>
      <c r="M21" s="607"/>
      <c r="N21" s="607"/>
      <c r="O21" s="607"/>
      <c r="P21" s="607"/>
      <c r="Q21" s="608"/>
      <c r="R21" s="609">
        <v>1611</v>
      </c>
      <c r="S21" s="610"/>
      <c r="T21" s="610"/>
      <c r="U21" s="610"/>
      <c r="V21" s="610"/>
      <c r="W21" s="610"/>
      <c r="X21" s="610"/>
      <c r="Y21" s="611"/>
      <c r="Z21" s="635">
        <v>0</v>
      </c>
      <c r="AA21" s="635"/>
      <c r="AB21" s="635"/>
      <c r="AC21" s="635"/>
      <c r="AD21" s="636">
        <v>1611</v>
      </c>
      <c r="AE21" s="636"/>
      <c r="AF21" s="636"/>
      <c r="AG21" s="636"/>
      <c r="AH21" s="636"/>
      <c r="AI21" s="636"/>
      <c r="AJ21" s="636"/>
      <c r="AK21" s="636"/>
      <c r="AL21" s="612">
        <v>0</v>
      </c>
      <c r="AM21" s="613"/>
      <c r="AN21" s="613"/>
      <c r="AO21" s="637"/>
      <c r="AP21" s="606" t="s">
        <v>275</v>
      </c>
      <c r="AQ21" s="682"/>
      <c r="AR21" s="682"/>
      <c r="AS21" s="682"/>
      <c r="AT21" s="682"/>
      <c r="AU21" s="682"/>
      <c r="AV21" s="682"/>
      <c r="AW21" s="682"/>
      <c r="AX21" s="682"/>
      <c r="AY21" s="682"/>
      <c r="AZ21" s="682"/>
      <c r="BA21" s="682"/>
      <c r="BB21" s="682"/>
      <c r="BC21" s="682"/>
      <c r="BD21" s="682"/>
      <c r="BE21" s="682"/>
      <c r="BF21" s="683"/>
      <c r="BG21" s="609" t="s">
        <v>224</v>
      </c>
      <c r="BH21" s="610"/>
      <c r="BI21" s="610"/>
      <c r="BJ21" s="610"/>
      <c r="BK21" s="610"/>
      <c r="BL21" s="610"/>
      <c r="BM21" s="610"/>
      <c r="BN21" s="611"/>
      <c r="BO21" s="635" t="s">
        <v>126</v>
      </c>
      <c r="BP21" s="635"/>
      <c r="BQ21" s="635"/>
      <c r="BR21" s="635"/>
      <c r="BS21" s="636" t="s">
        <v>126</v>
      </c>
      <c r="BT21" s="636"/>
      <c r="BU21" s="636"/>
      <c r="BV21" s="636"/>
      <c r="BW21" s="636"/>
      <c r="BX21" s="636"/>
      <c r="BY21" s="636"/>
      <c r="BZ21" s="636"/>
      <c r="CA21" s="636"/>
      <c r="CB21" s="681"/>
      <c r="CD21" s="586"/>
      <c r="CE21" s="587"/>
      <c r="CF21" s="587"/>
      <c r="CG21" s="587"/>
      <c r="CH21" s="587"/>
      <c r="CI21" s="587"/>
      <c r="CJ21" s="587"/>
      <c r="CK21" s="587"/>
      <c r="CL21" s="587"/>
      <c r="CM21" s="587"/>
      <c r="CN21" s="587"/>
      <c r="CO21" s="587"/>
      <c r="CP21" s="587"/>
      <c r="CQ21" s="588"/>
      <c r="CR21" s="689"/>
      <c r="CS21" s="690"/>
      <c r="CT21" s="690"/>
      <c r="CU21" s="690"/>
      <c r="CV21" s="690"/>
      <c r="CW21" s="690"/>
      <c r="CX21" s="690"/>
      <c r="CY21" s="691"/>
      <c r="CZ21" s="692"/>
      <c r="DA21" s="692"/>
      <c r="DB21" s="692"/>
      <c r="DC21" s="692"/>
      <c r="DD21" s="693"/>
      <c r="DE21" s="690"/>
      <c r="DF21" s="690"/>
      <c r="DG21" s="690"/>
      <c r="DH21" s="690"/>
      <c r="DI21" s="690"/>
      <c r="DJ21" s="690"/>
      <c r="DK21" s="690"/>
      <c r="DL21" s="690"/>
      <c r="DM21" s="690"/>
      <c r="DN21" s="690"/>
      <c r="DO21" s="690"/>
      <c r="DP21" s="691"/>
      <c r="DQ21" s="693"/>
      <c r="DR21" s="690"/>
      <c r="DS21" s="690"/>
      <c r="DT21" s="690"/>
      <c r="DU21" s="690"/>
      <c r="DV21" s="690"/>
      <c r="DW21" s="690"/>
      <c r="DX21" s="690"/>
      <c r="DY21" s="690"/>
      <c r="DZ21" s="690"/>
      <c r="EA21" s="690"/>
      <c r="EB21" s="690"/>
      <c r="EC21" s="697"/>
    </row>
    <row r="22" spans="2:133" ht="11.25" customHeight="1" x14ac:dyDescent="0.2">
      <c r="B22" s="666" t="s">
        <v>276</v>
      </c>
      <c r="C22" s="667"/>
      <c r="D22" s="667"/>
      <c r="E22" s="667"/>
      <c r="F22" s="667"/>
      <c r="G22" s="667"/>
      <c r="H22" s="667"/>
      <c r="I22" s="667"/>
      <c r="J22" s="667"/>
      <c r="K22" s="667"/>
      <c r="L22" s="667"/>
      <c r="M22" s="667"/>
      <c r="N22" s="667"/>
      <c r="O22" s="667"/>
      <c r="P22" s="667"/>
      <c r="Q22" s="668"/>
      <c r="R22" s="609">
        <v>125781</v>
      </c>
      <c r="S22" s="610"/>
      <c r="T22" s="610"/>
      <c r="U22" s="610"/>
      <c r="V22" s="610"/>
      <c r="W22" s="610"/>
      <c r="X22" s="610"/>
      <c r="Y22" s="611"/>
      <c r="Z22" s="635">
        <v>0.5</v>
      </c>
      <c r="AA22" s="635"/>
      <c r="AB22" s="635"/>
      <c r="AC22" s="635"/>
      <c r="AD22" s="636">
        <v>116246</v>
      </c>
      <c r="AE22" s="636"/>
      <c r="AF22" s="636"/>
      <c r="AG22" s="636"/>
      <c r="AH22" s="636"/>
      <c r="AI22" s="636"/>
      <c r="AJ22" s="636"/>
      <c r="AK22" s="636"/>
      <c r="AL22" s="612">
        <v>0.89999997615814209</v>
      </c>
      <c r="AM22" s="613"/>
      <c r="AN22" s="613"/>
      <c r="AO22" s="637"/>
      <c r="AP22" s="606" t="s">
        <v>277</v>
      </c>
      <c r="AQ22" s="682"/>
      <c r="AR22" s="682"/>
      <c r="AS22" s="682"/>
      <c r="AT22" s="682"/>
      <c r="AU22" s="682"/>
      <c r="AV22" s="682"/>
      <c r="AW22" s="682"/>
      <c r="AX22" s="682"/>
      <c r="AY22" s="682"/>
      <c r="AZ22" s="682"/>
      <c r="BA22" s="682"/>
      <c r="BB22" s="682"/>
      <c r="BC22" s="682"/>
      <c r="BD22" s="682"/>
      <c r="BE22" s="682"/>
      <c r="BF22" s="683"/>
      <c r="BG22" s="609" t="s">
        <v>126</v>
      </c>
      <c r="BH22" s="610"/>
      <c r="BI22" s="610"/>
      <c r="BJ22" s="610"/>
      <c r="BK22" s="610"/>
      <c r="BL22" s="610"/>
      <c r="BM22" s="610"/>
      <c r="BN22" s="611"/>
      <c r="BO22" s="635" t="s">
        <v>126</v>
      </c>
      <c r="BP22" s="635"/>
      <c r="BQ22" s="635"/>
      <c r="BR22" s="635"/>
      <c r="BS22" s="636" t="s">
        <v>126</v>
      </c>
      <c r="BT22" s="636"/>
      <c r="BU22" s="636"/>
      <c r="BV22" s="636"/>
      <c r="BW22" s="636"/>
      <c r="BX22" s="636"/>
      <c r="BY22" s="636"/>
      <c r="BZ22" s="636"/>
      <c r="CA22" s="636"/>
      <c r="CB22" s="681"/>
      <c r="CD22" s="662" t="s">
        <v>278</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2">
      <c r="B23" s="606" t="s">
        <v>279</v>
      </c>
      <c r="C23" s="607"/>
      <c r="D23" s="607"/>
      <c r="E23" s="607"/>
      <c r="F23" s="607"/>
      <c r="G23" s="607"/>
      <c r="H23" s="607"/>
      <c r="I23" s="607"/>
      <c r="J23" s="607"/>
      <c r="K23" s="607"/>
      <c r="L23" s="607"/>
      <c r="M23" s="607"/>
      <c r="N23" s="607"/>
      <c r="O23" s="607"/>
      <c r="P23" s="607"/>
      <c r="Q23" s="608"/>
      <c r="R23" s="609">
        <v>1688384</v>
      </c>
      <c r="S23" s="610"/>
      <c r="T23" s="610"/>
      <c r="U23" s="610"/>
      <c r="V23" s="610"/>
      <c r="W23" s="610"/>
      <c r="X23" s="610"/>
      <c r="Y23" s="611"/>
      <c r="Z23" s="635">
        <v>6.8</v>
      </c>
      <c r="AA23" s="635"/>
      <c r="AB23" s="635"/>
      <c r="AC23" s="635"/>
      <c r="AD23" s="636">
        <v>1557699</v>
      </c>
      <c r="AE23" s="636"/>
      <c r="AF23" s="636"/>
      <c r="AG23" s="636"/>
      <c r="AH23" s="636"/>
      <c r="AI23" s="636"/>
      <c r="AJ23" s="636"/>
      <c r="AK23" s="636"/>
      <c r="AL23" s="612">
        <v>12.6</v>
      </c>
      <c r="AM23" s="613"/>
      <c r="AN23" s="613"/>
      <c r="AO23" s="637"/>
      <c r="AP23" s="606" t="s">
        <v>280</v>
      </c>
      <c r="AQ23" s="682"/>
      <c r="AR23" s="682"/>
      <c r="AS23" s="682"/>
      <c r="AT23" s="682"/>
      <c r="AU23" s="682"/>
      <c r="AV23" s="682"/>
      <c r="AW23" s="682"/>
      <c r="AX23" s="682"/>
      <c r="AY23" s="682"/>
      <c r="AZ23" s="682"/>
      <c r="BA23" s="682"/>
      <c r="BB23" s="682"/>
      <c r="BC23" s="682"/>
      <c r="BD23" s="682"/>
      <c r="BE23" s="682"/>
      <c r="BF23" s="683"/>
      <c r="BG23" s="609">
        <v>555822</v>
      </c>
      <c r="BH23" s="610"/>
      <c r="BI23" s="610"/>
      <c r="BJ23" s="610"/>
      <c r="BK23" s="610"/>
      <c r="BL23" s="610"/>
      <c r="BM23" s="610"/>
      <c r="BN23" s="611"/>
      <c r="BO23" s="635">
        <v>6</v>
      </c>
      <c r="BP23" s="635"/>
      <c r="BQ23" s="635"/>
      <c r="BR23" s="635"/>
      <c r="BS23" s="636" t="s">
        <v>224</v>
      </c>
      <c r="BT23" s="636"/>
      <c r="BU23" s="636"/>
      <c r="BV23" s="636"/>
      <c r="BW23" s="636"/>
      <c r="BX23" s="636"/>
      <c r="BY23" s="636"/>
      <c r="BZ23" s="636"/>
      <c r="CA23" s="636"/>
      <c r="CB23" s="681"/>
      <c r="CD23" s="662" t="s">
        <v>218</v>
      </c>
      <c r="CE23" s="663"/>
      <c r="CF23" s="663"/>
      <c r="CG23" s="663"/>
      <c r="CH23" s="663"/>
      <c r="CI23" s="663"/>
      <c r="CJ23" s="663"/>
      <c r="CK23" s="663"/>
      <c r="CL23" s="663"/>
      <c r="CM23" s="663"/>
      <c r="CN23" s="663"/>
      <c r="CO23" s="663"/>
      <c r="CP23" s="663"/>
      <c r="CQ23" s="664"/>
      <c r="CR23" s="662" t="s">
        <v>281</v>
      </c>
      <c r="CS23" s="663"/>
      <c r="CT23" s="663"/>
      <c r="CU23" s="663"/>
      <c r="CV23" s="663"/>
      <c r="CW23" s="663"/>
      <c r="CX23" s="663"/>
      <c r="CY23" s="664"/>
      <c r="CZ23" s="662" t="s">
        <v>282</v>
      </c>
      <c r="DA23" s="663"/>
      <c r="DB23" s="663"/>
      <c r="DC23" s="664"/>
      <c r="DD23" s="662" t="s">
        <v>283</v>
      </c>
      <c r="DE23" s="663"/>
      <c r="DF23" s="663"/>
      <c r="DG23" s="663"/>
      <c r="DH23" s="663"/>
      <c r="DI23" s="663"/>
      <c r="DJ23" s="663"/>
      <c r="DK23" s="664"/>
      <c r="DL23" s="694" t="s">
        <v>284</v>
      </c>
      <c r="DM23" s="695"/>
      <c r="DN23" s="695"/>
      <c r="DO23" s="695"/>
      <c r="DP23" s="695"/>
      <c r="DQ23" s="695"/>
      <c r="DR23" s="695"/>
      <c r="DS23" s="695"/>
      <c r="DT23" s="695"/>
      <c r="DU23" s="695"/>
      <c r="DV23" s="696"/>
      <c r="DW23" s="662" t="s">
        <v>285</v>
      </c>
      <c r="DX23" s="663"/>
      <c r="DY23" s="663"/>
      <c r="DZ23" s="663"/>
      <c r="EA23" s="663"/>
      <c r="EB23" s="663"/>
      <c r="EC23" s="664"/>
    </row>
    <row r="24" spans="2:133" ht="11.25" customHeight="1" x14ac:dyDescent="0.2">
      <c r="B24" s="606" t="s">
        <v>286</v>
      </c>
      <c r="C24" s="607"/>
      <c r="D24" s="607"/>
      <c r="E24" s="607"/>
      <c r="F24" s="607"/>
      <c r="G24" s="607"/>
      <c r="H24" s="607"/>
      <c r="I24" s="607"/>
      <c r="J24" s="607"/>
      <c r="K24" s="607"/>
      <c r="L24" s="607"/>
      <c r="M24" s="607"/>
      <c r="N24" s="607"/>
      <c r="O24" s="607"/>
      <c r="P24" s="607"/>
      <c r="Q24" s="608"/>
      <c r="R24" s="609">
        <v>1557699</v>
      </c>
      <c r="S24" s="610"/>
      <c r="T24" s="610"/>
      <c r="U24" s="610"/>
      <c r="V24" s="610"/>
      <c r="W24" s="610"/>
      <c r="X24" s="610"/>
      <c r="Y24" s="611"/>
      <c r="Z24" s="635">
        <v>6.2</v>
      </c>
      <c r="AA24" s="635"/>
      <c r="AB24" s="635"/>
      <c r="AC24" s="635"/>
      <c r="AD24" s="636">
        <v>1557699</v>
      </c>
      <c r="AE24" s="636"/>
      <c r="AF24" s="636"/>
      <c r="AG24" s="636"/>
      <c r="AH24" s="636"/>
      <c r="AI24" s="636"/>
      <c r="AJ24" s="636"/>
      <c r="AK24" s="636"/>
      <c r="AL24" s="612">
        <v>12.6</v>
      </c>
      <c r="AM24" s="613"/>
      <c r="AN24" s="613"/>
      <c r="AO24" s="637"/>
      <c r="AP24" s="606" t="s">
        <v>287</v>
      </c>
      <c r="AQ24" s="682"/>
      <c r="AR24" s="682"/>
      <c r="AS24" s="682"/>
      <c r="AT24" s="682"/>
      <c r="AU24" s="682"/>
      <c r="AV24" s="682"/>
      <c r="AW24" s="682"/>
      <c r="AX24" s="682"/>
      <c r="AY24" s="682"/>
      <c r="AZ24" s="682"/>
      <c r="BA24" s="682"/>
      <c r="BB24" s="682"/>
      <c r="BC24" s="682"/>
      <c r="BD24" s="682"/>
      <c r="BE24" s="682"/>
      <c r="BF24" s="683"/>
      <c r="BG24" s="609" t="s">
        <v>126</v>
      </c>
      <c r="BH24" s="610"/>
      <c r="BI24" s="610"/>
      <c r="BJ24" s="610"/>
      <c r="BK24" s="610"/>
      <c r="BL24" s="610"/>
      <c r="BM24" s="610"/>
      <c r="BN24" s="611"/>
      <c r="BO24" s="635" t="s">
        <v>126</v>
      </c>
      <c r="BP24" s="635"/>
      <c r="BQ24" s="635"/>
      <c r="BR24" s="635"/>
      <c r="BS24" s="636" t="s">
        <v>126</v>
      </c>
      <c r="BT24" s="636"/>
      <c r="BU24" s="636"/>
      <c r="BV24" s="636"/>
      <c r="BW24" s="636"/>
      <c r="BX24" s="636"/>
      <c r="BY24" s="636"/>
      <c r="BZ24" s="636"/>
      <c r="CA24" s="636"/>
      <c r="CB24" s="681"/>
      <c r="CD24" s="659" t="s">
        <v>288</v>
      </c>
      <c r="CE24" s="660"/>
      <c r="CF24" s="660"/>
      <c r="CG24" s="660"/>
      <c r="CH24" s="660"/>
      <c r="CI24" s="660"/>
      <c r="CJ24" s="660"/>
      <c r="CK24" s="660"/>
      <c r="CL24" s="660"/>
      <c r="CM24" s="660"/>
      <c r="CN24" s="660"/>
      <c r="CO24" s="660"/>
      <c r="CP24" s="660"/>
      <c r="CQ24" s="661"/>
      <c r="CR24" s="656">
        <v>11383459</v>
      </c>
      <c r="CS24" s="657"/>
      <c r="CT24" s="657"/>
      <c r="CU24" s="657"/>
      <c r="CV24" s="657"/>
      <c r="CW24" s="657"/>
      <c r="CX24" s="657"/>
      <c r="CY24" s="685"/>
      <c r="CZ24" s="686">
        <v>48.3</v>
      </c>
      <c r="DA24" s="671"/>
      <c r="DB24" s="671"/>
      <c r="DC24" s="688"/>
      <c r="DD24" s="684">
        <v>6268876</v>
      </c>
      <c r="DE24" s="657"/>
      <c r="DF24" s="657"/>
      <c r="DG24" s="657"/>
      <c r="DH24" s="657"/>
      <c r="DI24" s="657"/>
      <c r="DJ24" s="657"/>
      <c r="DK24" s="685"/>
      <c r="DL24" s="684">
        <v>5334102</v>
      </c>
      <c r="DM24" s="657"/>
      <c r="DN24" s="657"/>
      <c r="DO24" s="657"/>
      <c r="DP24" s="657"/>
      <c r="DQ24" s="657"/>
      <c r="DR24" s="657"/>
      <c r="DS24" s="657"/>
      <c r="DT24" s="657"/>
      <c r="DU24" s="657"/>
      <c r="DV24" s="685"/>
      <c r="DW24" s="686">
        <v>39.6</v>
      </c>
      <c r="DX24" s="671"/>
      <c r="DY24" s="671"/>
      <c r="DZ24" s="671"/>
      <c r="EA24" s="671"/>
      <c r="EB24" s="671"/>
      <c r="EC24" s="687"/>
    </row>
    <row r="25" spans="2:133" ht="11.25" customHeight="1" x14ac:dyDescent="0.2">
      <c r="B25" s="606" t="s">
        <v>289</v>
      </c>
      <c r="C25" s="607"/>
      <c r="D25" s="607"/>
      <c r="E25" s="607"/>
      <c r="F25" s="607"/>
      <c r="G25" s="607"/>
      <c r="H25" s="607"/>
      <c r="I25" s="607"/>
      <c r="J25" s="607"/>
      <c r="K25" s="607"/>
      <c r="L25" s="607"/>
      <c r="M25" s="607"/>
      <c r="N25" s="607"/>
      <c r="O25" s="607"/>
      <c r="P25" s="607"/>
      <c r="Q25" s="608"/>
      <c r="R25" s="609">
        <v>130463</v>
      </c>
      <c r="S25" s="610"/>
      <c r="T25" s="610"/>
      <c r="U25" s="610"/>
      <c r="V25" s="610"/>
      <c r="W25" s="610"/>
      <c r="X25" s="610"/>
      <c r="Y25" s="611"/>
      <c r="Z25" s="635">
        <v>0.5</v>
      </c>
      <c r="AA25" s="635"/>
      <c r="AB25" s="635"/>
      <c r="AC25" s="635"/>
      <c r="AD25" s="636" t="s">
        <v>224</v>
      </c>
      <c r="AE25" s="636"/>
      <c r="AF25" s="636"/>
      <c r="AG25" s="636"/>
      <c r="AH25" s="636"/>
      <c r="AI25" s="636"/>
      <c r="AJ25" s="636"/>
      <c r="AK25" s="636"/>
      <c r="AL25" s="612" t="s">
        <v>126</v>
      </c>
      <c r="AM25" s="613"/>
      <c r="AN25" s="613"/>
      <c r="AO25" s="637"/>
      <c r="AP25" s="606" t="s">
        <v>290</v>
      </c>
      <c r="AQ25" s="682"/>
      <c r="AR25" s="682"/>
      <c r="AS25" s="682"/>
      <c r="AT25" s="682"/>
      <c r="AU25" s="682"/>
      <c r="AV25" s="682"/>
      <c r="AW25" s="682"/>
      <c r="AX25" s="682"/>
      <c r="AY25" s="682"/>
      <c r="AZ25" s="682"/>
      <c r="BA25" s="682"/>
      <c r="BB25" s="682"/>
      <c r="BC25" s="682"/>
      <c r="BD25" s="682"/>
      <c r="BE25" s="682"/>
      <c r="BF25" s="683"/>
      <c r="BG25" s="609" t="s">
        <v>126</v>
      </c>
      <c r="BH25" s="610"/>
      <c r="BI25" s="610"/>
      <c r="BJ25" s="610"/>
      <c r="BK25" s="610"/>
      <c r="BL25" s="610"/>
      <c r="BM25" s="610"/>
      <c r="BN25" s="611"/>
      <c r="BO25" s="635" t="s">
        <v>126</v>
      </c>
      <c r="BP25" s="635"/>
      <c r="BQ25" s="635"/>
      <c r="BR25" s="635"/>
      <c r="BS25" s="636" t="s">
        <v>126</v>
      </c>
      <c r="BT25" s="636"/>
      <c r="BU25" s="636"/>
      <c r="BV25" s="636"/>
      <c r="BW25" s="636"/>
      <c r="BX25" s="636"/>
      <c r="BY25" s="636"/>
      <c r="BZ25" s="636"/>
      <c r="CA25" s="636"/>
      <c r="CB25" s="681"/>
      <c r="CD25" s="606" t="s">
        <v>291</v>
      </c>
      <c r="CE25" s="607"/>
      <c r="CF25" s="607"/>
      <c r="CG25" s="607"/>
      <c r="CH25" s="607"/>
      <c r="CI25" s="607"/>
      <c r="CJ25" s="607"/>
      <c r="CK25" s="607"/>
      <c r="CL25" s="607"/>
      <c r="CM25" s="607"/>
      <c r="CN25" s="607"/>
      <c r="CO25" s="607"/>
      <c r="CP25" s="607"/>
      <c r="CQ25" s="608"/>
      <c r="CR25" s="609">
        <v>3188188</v>
      </c>
      <c r="CS25" s="619"/>
      <c r="CT25" s="619"/>
      <c r="CU25" s="619"/>
      <c r="CV25" s="619"/>
      <c r="CW25" s="619"/>
      <c r="CX25" s="619"/>
      <c r="CY25" s="620"/>
      <c r="CZ25" s="612">
        <v>13.5</v>
      </c>
      <c r="DA25" s="621"/>
      <c r="DB25" s="621"/>
      <c r="DC25" s="622"/>
      <c r="DD25" s="615">
        <v>2968656</v>
      </c>
      <c r="DE25" s="619"/>
      <c r="DF25" s="619"/>
      <c r="DG25" s="619"/>
      <c r="DH25" s="619"/>
      <c r="DI25" s="619"/>
      <c r="DJ25" s="619"/>
      <c r="DK25" s="620"/>
      <c r="DL25" s="615">
        <v>2256967</v>
      </c>
      <c r="DM25" s="619"/>
      <c r="DN25" s="619"/>
      <c r="DO25" s="619"/>
      <c r="DP25" s="619"/>
      <c r="DQ25" s="619"/>
      <c r="DR25" s="619"/>
      <c r="DS25" s="619"/>
      <c r="DT25" s="619"/>
      <c r="DU25" s="619"/>
      <c r="DV25" s="620"/>
      <c r="DW25" s="612">
        <v>16.8</v>
      </c>
      <c r="DX25" s="621"/>
      <c r="DY25" s="621"/>
      <c r="DZ25" s="621"/>
      <c r="EA25" s="621"/>
      <c r="EB25" s="621"/>
      <c r="EC25" s="640"/>
    </row>
    <row r="26" spans="2:133" ht="11.25" customHeight="1" x14ac:dyDescent="0.2">
      <c r="B26" s="606" t="s">
        <v>292</v>
      </c>
      <c r="C26" s="607"/>
      <c r="D26" s="607"/>
      <c r="E26" s="607"/>
      <c r="F26" s="607"/>
      <c r="G26" s="607"/>
      <c r="H26" s="607"/>
      <c r="I26" s="607"/>
      <c r="J26" s="607"/>
      <c r="K26" s="607"/>
      <c r="L26" s="607"/>
      <c r="M26" s="607"/>
      <c r="N26" s="607"/>
      <c r="O26" s="607"/>
      <c r="P26" s="607"/>
      <c r="Q26" s="608"/>
      <c r="R26" s="609">
        <v>222</v>
      </c>
      <c r="S26" s="610"/>
      <c r="T26" s="610"/>
      <c r="U26" s="610"/>
      <c r="V26" s="610"/>
      <c r="W26" s="610"/>
      <c r="X26" s="610"/>
      <c r="Y26" s="611"/>
      <c r="Z26" s="635">
        <v>0</v>
      </c>
      <c r="AA26" s="635"/>
      <c r="AB26" s="635"/>
      <c r="AC26" s="635"/>
      <c r="AD26" s="636" t="s">
        <v>126</v>
      </c>
      <c r="AE26" s="636"/>
      <c r="AF26" s="636"/>
      <c r="AG26" s="636"/>
      <c r="AH26" s="636"/>
      <c r="AI26" s="636"/>
      <c r="AJ26" s="636"/>
      <c r="AK26" s="636"/>
      <c r="AL26" s="612" t="s">
        <v>126</v>
      </c>
      <c r="AM26" s="613"/>
      <c r="AN26" s="613"/>
      <c r="AO26" s="637"/>
      <c r="AP26" s="606" t="s">
        <v>293</v>
      </c>
      <c r="AQ26" s="682"/>
      <c r="AR26" s="682"/>
      <c r="AS26" s="682"/>
      <c r="AT26" s="682"/>
      <c r="AU26" s="682"/>
      <c r="AV26" s="682"/>
      <c r="AW26" s="682"/>
      <c r="AX26" s="682"/>
      <c r="AY26" s="682"/>
      <c r="AZ26" s="682"/>
      <c r="BA26" s="682"/>
      <c r="BB26" s="682"/>
      <c r="BC26" s="682"/>
      <c r="BD26" s="682"/>
      <c r="BE26" s="682"/>
      <c r="BF26" s="683"/>
      <c r="BG26" s="609" t="s">
        <v>224</v>
      </c>
      <c r="BH26" s="610"/>
      <c r="BI26" s="610"/>
      <c r="BJ26" s="610"/>
      <c r="BK26" s="610"/>
      <c r="BL26" s="610"/>
      <c r="BM26" s="610"/>
      <c r="BN26" s="611"/>
      <c r="BO26" s="635" t="s">
        <v>224</v>
      </c>
      <c r="BP26" s="635"/>
      <c r="BQ26" s="635"/>
      <c r="BR26" s="635"/>
      <c r="BS26" s="636" t="s">
        <v>126</v>
      </c>
      <c r="BT26" s="636"/>
      <c r="BU26" s="636"/>
      <c r="BV26" s="636"/>
      <c r="BW26" s="636"/>
      <c r="BX26" s="636"/>
      <c r="BY26" s="636"/>
      <c r="BZ26" s="636"/>
      <c r="CA26" s="636"/>
      <c r="CB26" s="681"/>
      <c r="CD26" s="606" t="s">
        <v>294</v>
      </c>
      <c r="CE26" s="607"/>
      <c r="CF26" s="607"/>
      <c r="CG26" s="607"/>
      <c r="CH26" s="607"/>
      <c r="CI26" s="607"/>
      <c r="CJ26" s="607"/>
      <c r="CK26" s="607"/>
      <c r="CL26" s="607"/>
      <c r="CM26" s="607"/>
      <c r="CN26" s="607"/>
      <c r="CO26" s="607"/>
      <c r="CP26" s="607"/>
      <c r="CQ26" s="608"/>
      <c r="CR26" s="609">
        <v>2058140</v>
      </c>
      <c r="CS26" s="610"/>
      <c r="CT26" s="610"/>
      <c r="CU26" s="610"/>
      <c r="CV26" s="610"/>
      <c r="CW26" s="610"/>
      <c r="CX26" s="610"/>
      <c r="CY26" s="611"/>
      <c r="CZ26" s="612">
        <v>8.6999999999999993</v>
      </c>
      <c r="DA26" s="621"/>
      <c r="DB26" s="621"/>
      <c r="DC26" s="622"/>
      <c r="DD26" s="615">
        <v>1872338</v>
      </c>
      <c r="DE26" s="610"/>
      <c r="DF26" s="610"/>
      <c r="DG26" s="610"/>
      <c r="DH26" s="610"/>
      <c r="DI26" s="610"/>
      <c r="DJ26" s="610"/>
      <c r="DK26" s="611"/>
      <c r="DL26" s="615" t="s">
        <v>126</v>
      </c>
      <c r="DM26" s="610"/>
      <c r="DN26" s="610"/>
      <c r="DO26" s="610"/>
      <c r="DP26" s="610"/>
      <c r="DQ26" s="610"/>
      <c r="DR26" s="610"/>
      <c r="DS26" s="610"/>
      <c r="DT26" s="610"/>
      <c r="DU26" s="610"/>
      <c r="DV26" s="611"/>
      <c r="DW26" s="612" t="s">
        <v>126</v>
      </c>
      <c r="DX26" s="621"/>
      <c r="DY26" s="621"/>
      <c r="DZ26" s="621"/>
      <c r="EA26" s="621"/>
      <c r="EB26" s="621"/>
      <c r="EC26" s="640"/>
    </row>
    <row r="27" spans="2:133" ht="11.25" customHeight="1" x14ac:dyDescent="0.2">
      <c r="B27" s="606" t="s">
        <v>295</v>
      </c>
      <c r="C27" s="607"/>
      <c r="D27" s="607"/>
      <c r="E27" s="607"/>
      <c r="F27" s="607"/>
      <c r="G27" s="607"/>
      <c r="H27" s="607"/>
      <c r="I27" s="607"/>
      <c r="J27" s="607"/>
      <c r="K27" s="607"/>
      <c r="L27" s="607"/>
      <c r="M27" s="607"/>
      <c r="N27" s="607"/>
      <c r="O27" s="607"/>
      <c r="P27" s="607"/>
      <c r="Q27" s="608"/>
      <c r="R27" s="609">
        <v>13015014</v>
      </c>
      <c r="S27" s="610"/>
      <c r="T27" s="610"/>
      <c r="U27" s="610"/>
      <c r="V27" s="610"/>
      <c r="W27" s="610"/>
      <c r="X27" s="610"/>
      <c r="Y27" s="611"/>
      <c r="Z27" s="635">
        <v>52.1</v>
      </c>
      <c r="AA27" s="635"/>
      <c r="AB27" s="635"/>
      <c r="AC27" s="635"/>
      <c r="AD27" s="636">
        <v>12318972</v>
      </c>
      <c r="AE27" s="636"/>
      <c r="AF27" s="636"/>
      <c r="AG27" s="636"/>
      <c r="AH27" s="636"/>
      <c r="AI27" s="636"/>
      <c r="AJ27" s="636"/>
      <c r="AK27" s="636"/>
      <c r="AL27" s="612">
        <v>99.599998474121094</v>
      </c>
      <c r="AM27" s="613"/>
      <c r="AN27" s="613"/>
      <c r="AO27" s="637"/>
      <c r="AP27" s="606" t="s">
        <v>296</v>
      </c>
      <c r="AQ27" s="607"/>
      <c r="AR27" s="607"/>
      <c r="AS27" s="607"/>
      <c r="AT27" s="607"/>
      <c r="AU27" s="607"/>
      <c r="AV27" s="607"/>
      <c r="AW27" s="607"/>
      <c r="AX27" s="607"/>
      <c r="AY27" s="607"/>
      <c r="AZ27" s="607"/>
      <c r="BA27" s="607"/>
      <c r="BB27" s="607"/>
      <c r="BC27" s="607"/>
      <c r="BD27" s="607"/>
      <c r="BE27" s="607"/>
      <c r="BF27" s="608"/>
      <c r="BG27" s="609">
        <v>9300236</v>
      </c>
      <c r="BH27" s="610"/>
      <c r="BI27" s="610"/>
      <c r="BJ27" s="610"/>
      <c r="BK27" s="610"/>
      <c r="BL27" s="610"/>
      <c r="BM27" s="610"/>
      <c r="BN27" s="611"/>
      <c r="BO27" s="635">
        <v>100</v>
      </c>
      <c r="BP27" s="635"/>
      <c r="BQ27" s="635"/>
      <c r="BR27" s="635"/>
      <c r="BS27" s="636" t="s">
        <v>224</v>
      </c>
      <c r="BT27" s="636"/>
      <c r="BU27" s="636"/>
      <c r="BV27" s="636"/>
      <c r="BW27" s="636"/>
      <c r="BX27" s="636"/>
      <c r="BY27" s="636"/>
      <c r="BZ27" s="636"/>
      <c r="CA27" s="636"/>
      <c r="CB27" s="681"/>
      <c r="CD27" s="606" t="s">
        <v>297</v>
      </c>
      <c r="CE27" s="607"/>
      <c r="CF27" s="607"/>
      <c r="CG27" s="607"/>
      <c r="CH27" s="607"/>
      <c r="CI27" s="607"/>
      <c r="CJ27" s="607"/>
      <c r="CK27" s="607"/>
      <c r="CL27" s="607"/>
      <c r="CM27" s="607"/>
      <c r="CN27" s="607"/>
      <c r="CO27" s="607"/>
      <c r="CP27" s="607"/>
      <c r="CQ27" s="608"/>
      <c r="CR27" s="609">
        <v>6401911</v>
      </c>
      <c r="CS27" s="619"/>
      <c r="CT27" s="619"/>
      <c r="CU27" s="619"/>
      <c r="CV27" s="619"/>
      <c r="CW27" s="619"/>
      <c r="CX27" s="619"/>
      <c r="CY27" s="620"/>
      <c r="CZ27" s="612">
        <v>27.2</v>
      </c>
      <c r="DA27" s="621"/>
      <c r="DB27" s="621"/>
      <c r="DC27" s="622"/>
      <c r="DD27" s="615">
        <v>1506860</v>
      </c>
      <c r="DE27" s="619"/>
      <c r="DF27" s="619"/>
      <c r="DG27" s="619"/>
      <c r="DH27" s="619"/>
      <c r="DI27" s="619"/>
      <c r="DJ27" s="619"/>
      <c r="DK27" s="620"/>
      <c r="DL27" s="615">
        <v>1283775</v>
      </c>
      <c r="DM27" s="619"/>
      <c r="DN27" s="619"/>
      <c r="DO27" s="619"/>
      <c r="DP27" s="619"/>
      <c r="DQ27" s="619"/>
      <c r="DR27" s="619"/>
      <c r="DS27" s="619"/>
      <c r="DT27" s="619"/>
      <c r="DU27" s="619"/>
      <c r="DV27" s="620"/>
      <c r="DW27" s="612">
        <v>9.5</v>
      </c>
      <c r="DX27" s="621"/>
      <c r="DY27" s="621"/>
      <c r="DZ27" s="621"/>
      <c r="EA27" s="621"/>
      <c r="EB27" s="621"/>
      <c r="EC27" s="640"/>
    </row>
    <row r="28" spans="2:133" ht="11.25" customHeight="1" x14ac:dyDescent="0.2">
      <c r="B28" s="606" t="s">
        <v>298</v>
      </c>
      <c r="C28" s="607"/>
      <c r="D28" s="607"/>
      <c r="E28" s="607"/>
      <c r="F28" s="607"/>
      <c r="G28" s="607"/>
      <c r="H28" s="607"/>
      <c r="I28" s="607"/>
      <c r="J28" s="607"/>
      <c r="K28" s="607"/>
      <c r="L28" s="607"/>
      <c r="M28" s="607"/>
      <c r="N28" s="607"/>
      <c r="O28" s="607"/>
      <c r="P28" s="607"/>
      <c r="Q28" s="608"/>
      <c r="R28" s="609">
        <v>6335</v>
      </c>
      <c r="S28" s="610"/>
      <c r="T28" s="610"/>
      <c r="U28" s="610"/>
      <c r="V28" s="610"/>
      <c r="W28" s="610"/>
      <c r="X28" s="610"/>
      <c r="Y28" s="611"/>
      <c r="Z28" s="635">
        <v>0</v>
      </c>
      <c r="AA28" s="635"/>
      <c r="AB28" s="635"/>
      <c r="AC28" s="635"/>
      <c r="AD28" s="636">
        <v>6335</v>
      </c>
      <c r="AE28" s="636"/>
      <c r="AF28" s="636"/>
      <c r="AG28" s="636"/>
      <c r="AH28" s="636"/>
      <c r="AI28" s="636"/>
      <c r="AJ28" s="636"/>
      <c r="AK28" s="636"/>
      <c r="AL28" s="612">
        <v>0.1</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5"/>
      <c r="CD28" s="606" t="s">
        <v>299</v>
      </c>
      <c r="CE28" s="607"/>
      <c r="CF28" s="607"/>
      <c r="CG28" s="607"/>
      <c r="CH28" s="607"/>
      <c r="CI28" s="607"/>
      <c r="CJ28" s="607"/>
      <c r="CK28" s="607"/>
      <c r="CL28" s="607"/>
      <c r="CM28" s="607"/>
      <c r="CN28" s="607"/>
      <c r="CO28" s="607"/>
      <c r="CP28" s="607"/>
      <c r="CQ28" s="608"/>
      <c r="CR28" s="609">
        <v>1793360</v>
      </c>
      <c r="CS28" s="610"/>
      <c r="CT28" s="610"/>
      <c r="CU28" s="610"/>
      <c r="CV28" s="610"/>
      <c r="CW28" s="610"/>
      <c r="CX28" s="610"/>
      <c r="CY28" s="611"/>
      <c r="CZ28" s="612">
        <v>7.6</v>
      </c>
      <c r="DA28" s="621"/>
      <c r="DB28" s="621"/>
      <c r="DC28" s="622"/>
      <c r="DD28" s="615">
        <v>1793360</v>
      </c>
      <c r="DE28" s="610"/>
      <c r="DF28" s="610"/>
      <c r="DG28" s="610"/>
      <c r="DH28" s="610"/>
      <c r="DI28" s="610"/>
      <c r="DJ28" s="610"/>
      <c r="DK28" s="611"/>
      <c r="DL28" s="615">
        <v>1793360</v>
      </c>
      <c r="DM28" s="610"/>
      <c r="DN28" s="610"/>
      <c r="DO28" s="610"/>
      <c r="DP28" s="610"/>
      <c r="DQ28" s="610"/>
      <c r="DR28" s="610"/>
      <c r="DS28" s="610"/>
      <c r="DT28" s="610"/>
      <c r="DU28" s="610"/>
      <c r="DV28" s="611"/>
      <c r="DW28" s="612">
        <v>13.3</v>
      </c>
      <c r="DX28" s="621"/>
      <c r="DY28" s="621"/>
      <c r="DZ28" s="621"/>
      <c r="EA28" s="621"/>
      <c r="EB28" s="621"/>
      <c r="EC28" s="640"/>
    </row>
    <row r="29" spans="2:133" ht="11.25" customHeight="1" x14ac:dyDescent="0.2">
      <c r="B29" s="606" t="s">
        <v>300</v>
      </c>
      <c r="C29" s="607"/>
      <c r="D29" s="607"/>
      <c r="E29" s="607"/>
      <c r="F29" s="607"/>
      <c r="G29" s="607"/>
      <c r="H29" s="607"/>
      <c r="I29" s="607"/>
      <c r="J29" s="607"/>
      <c r="K29" s="607"/>
      <c r="L29" s="607"/>
      <c r="M29" s="607"/>
      <c r="N29" s="607"/>
      <c r="O29" s="607"/>
      <c r="P29" s="607"/>
      <c r="Q29" s="608"/>
      <c r="R29" s="609">
        <v>393187</v>
      </c>
      <c r="S29" s="610"/>
      <c r="T29" s="610"/>
      <c r="U29" s="610"/>
      <c r="V29" s="610"/>
      <c r="W29" s="610"/>
      <c r="X29" s="610"/>
      <c r="Y29" s="611"/>
      <c r="Z29" s="635">
        <v>1.6</v>
      </c>
      <c r="AA29" s="635"/>
      <c r="AB29" s="635"/>
      <c r="AC29" s="635"/>
      <c r="AD29" s="636">
        <v>1828</v>
      </c>
      <c r="AE29" s="636"/>
      <c r="AF29" s="636"/>
      <c r="AG29" s="636"/>
      <c r="AH29" s="636"/>
      <c r="AI29" s="636"/>
      <c r="AJ29" s="636"/>
      <c r="AK29" s="636"/>
      <c r="AL29" s="612">
        <v>0</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1"/>
      <c r="CD29" s="629" t="s">
        <v>301</v>
      </c>
      <c r="CE29" s="630"/>
      <c r="CF29" s="606" t="s">
        <v>69</v>
      </c>
      <c r="CG29" s="607"/>
      <c r="CH29" s="607"/>
      <c r="CI29" s="607"/>
      <c r="CJ29" s="607"/>
      <c r="CK29" s="607"/>
      <c r="CL29" s="607"/>
      <c r="CM29" s="607"/>
      <c r="CN29" s="607"/>
      <c r="CO29" s="607"/>
      <c r="CP29" s="607"/>
      <c r="CQ29" s="608"/>
      <c r="CR29" s="609">
        <v>1793360</v>
      </c>
      <c r="CS29" s="619"/>
      <c r="CT29" s="619"/>
      <c r="CU29" s="619"/>
      <c r="CV29" s="619"/>
      <c r="CW29" s="619"/>
      <c r="CX29" s="619"/>
      <c r="CY29" s="620"/>
      <c r="CZ29" s="612">
        <v>7.6</v>
      </c>
      <c r="DA29" s="621"/>
      <c r="DB29" s="621"/>
      <c r="DC29" s="622"/>
      <c r="DD29" s="615">
        <v>1793360</v>
      </c>
      <c r="DE29" s="619"/>
      <c r="DF29" s="619"/>
      <c r="DG29" s="619"/>
      <c r="DH29" s="619"/>
      <c r="DI29" s="619"/>
      <c r="DJ29" s="619"/>
      <c r="DK29" s="620"/>
      <c r="DL29" s="615">
        <v>1793360</v>
      </c>
      <c r="DM29" s="619"/>
      <c r="DN29" s="619"/>
      <c r="DO29" s="619"/>
      <c r="DP29" s="619"/>
      <c r="DQ29" s="619"/>
      <c r="DR29" s="619"/>
      <c r="DS29" s="619"/>
      <c r="DT29" s="619"/>
      <c r="DU29" s="619"/>
      <c r="DV29" s="620"/>
      <c r="DW29" s="612">
        <v>13.3</v>
      </c>
      <c r="DX29" s="621"/>
      <c r="DY29" s="621"/>
      <c r="DZ29" s="621"/>
      <c r="EA29" s="621"/>
      <c r="EB29" s="621"/>
      <c r="EC29" s="640"/>
    </row>
    <row r="30" spans="2:133" ht="11.25" customHeight="1" x14ac:dyDescent="0.2">
      <c r="B30" s="606" t="s">
        <v>302</v>
      </c>
      <c r="C30" s="607"/>
      <c r="D30" s="607"/>
      <c r="E30" s="607"/>
      <c r="F30" s="607"/>
      <c r="G30" s="607"/>
      <c r="H30" s="607"/>
      <c r="I30" s="607"/>
      <c r="J30" s="607"/>
      <c r="K30" s="607"/>
      <c r="L30" s="607"/>
      <c r="M30" s="607"/>
      <c r="N30" s="607"/>
      <c r="O30" s="607"/>
      <c r="P30" s="607"/>
      <c r="Q30" s="608"/>
      <c r="R30" s="609">
        <v>199411</v>
      </c>
      <c r="S30" s="610"/>
      <c r="T30" s="610"/>
      <c r="U30" s="610"/>
      <c r="V30" s="610"/>
      <c r="W30" s="610"/>
      <c r="X30" s="610"/>
      <c r="Y30" s="611"/>
      <c r="Z30" s="635">
        <v>0.8</v>
      </c>
      <c r="AA30" s="635"/>
      <c r="AB30" s="635"/>
      <c r="AC30" s="635"/>
      <c r="AD30" s="636">
        <v>37453</v>
      </c>
      <c r="AE30" s="636"/>
      <c r="AF30" s="636"/>
      <c r="AG30" s="636"/>
      <c r="AH30" s="636"/>
      <c r="AI30" s="636"/>
      <c r="AJ30" s="636"/>
      <c r="AK30" s="636"/>
      <c r="AL30" s="612">
        <v>0.3</v>
      </c>
      <c r="AM30" s="613"/>
      <c r="AN30" s="613"/>
      <c r="AO30" s="637"/>
      <c r="AP30" s="662" t="s">
        <v>218</v>
      </c>
      <c r="AQ30" s="663"/>
      <c r="AR30" s="663"/>
      <c r="AS30" s="663"/>
      <c r="AT30" s="663"/>
      <c r="AU30" s="663"/>
      <c r="AV30" s="663"/>
      <c r="AW30" s="663"/>
      <c r="AX30" s="663"/>
      <c r="AY30" s="663"/>
      <c r="AZ30" s="663"/>
      <c r="BA30" s="663"/>
      <c r="BB30" s="663"/>
      <c r="BC30" s="663"/>
      <c r="BD30" s="663"/>
      <c r="BE30" s="663"/>
      <c r="BF30" s="664"/>
      <c r="BG30" s="662" t="s">
        <v>303</v>
      </c>
      <c r="BH30" s="679"/>
      <c r="BI30" s="679"/>
      <c r="BJ30" s="679"/>
      <c r="BK30" s="679"/>
      <c r="BL30" s="679"/>
      <c r="BM30" s="679"/>
      <c r="BN30" s="679"/>
      <c r="BO30" s="679"/>
      <c r="BP30" s="679"/>
      <c r="BQ30" s="680"/>
      <c r="BR30" s="662" t="s">
        <v>304</v>
      </c>
      <c r="BS30" s="679"/>
      <c r="BT30" s="679"/>
      <c r="BU30" s="679"/>
      <c r="BV30" s="679"/>
      <c r="BW30" s="679"/>
      <c r="BX30" s="679"/>
      <c r="BY30" s="679"/>
      <c r="BZ30" s="679"/>
      <c r="CA30" s="679"/>
      <c r="CB30" s="680"/>
      <c r="CD30" s="631"/>
      <c r="CE30" s="632"/>
      <c r="CF30" s="606" t="s">
        <v>305</v>
      </c>
      <c r="CG30" s="607"/>
      <c r="CH30" s="607"/>
      <c r="CI30" s="607"/>
      <c r="CJ30" s="607"/>
      <c r="CK30" s="607"/>
      <c r="CL30" s="607"/>
      <c r="CM30" s="607"/>
      <c r="CN30" s="607"/>
      <c r="CO30" s="607"/>
      <c r="CP30" s="607"/>
      <c r="CQ30" s="608"/>
      <c r="CR30" s="609">
        <v>1724684</v>
      </c>
      <c r="CS30" s="610"/>
      <c r="CT30" s="610"/>
      <c r="CU30" s="610"/>
      <c r="CV30" s="610"/>
      <c r="CW30" s="610"/>
      <c r="CX30" s="610"/>
      <c r="CY30" s="611"/>
      <c r="CZ30" s="612">
        <v>7.3</v>
      </c>
      <c r="DA30" s="621"/>
      <c r="DB30" s="621"/>
      <c r="DC30" s="622"/>
      <c r="DD30" s="615">
        <v>1724684</v>
      </c>
      <c r="DE30" s="610"/>
      <c r="DF30" s="610"/>
      <c r="DG30" s="610"/>
      <c r="DH30" s="610"/>
      <c r="DI30" s="610"/>
      <c r="DJ30" s="610"/>
      <c r="DK30" s="611"/>
      <c r="DL30" s="615">
        <v>1724684</v>
      </c>
      <c r="DM30" s="610"/>
      <c r="DN30" s="610"/>
      <c r="DO30" s="610"/>
      <c r="DP30" s="610"/>
      <c r="DQ30" s="610"/>
      <c r="DR30" s="610"/>
      <c r="DS30" s="610"/>
      <c r="DT30" s="610"/>
      <c r="DU30" s="610"/>
      <c r="DV30" s="611"/>
      <c r="DW30" s="612">
        <v>12.8</v>
      </c>
      <c r="DX30" s="621"/>
      <c r="DY30" s="621"/>
      <c r="DZ30" s="621"/>
      <c r="EA30" s="621"/>
      <c r="EB30" s="621"/>
      <c r="EC30" s="640"/>
    </row>
    <row r="31" spans="2:133" ht="11.25" customHeight="1" x14ac:dyDescent="0.2">
      <c r="B31" s="606" t="s">
        <v>306</v>
      </c>
      <c r="C31" s="607"/>
      <c r="D31" s="607"/>
      <c r="E31" s="607"/>
      <c r="F31" s="607"/>
      <c r="G31" s="607"/>
      <c r="H31" s="607"/>
      <c r="I31" s="607"/>
      <c r="J31" s="607"/>
      <c r="K31" s="607"/>
      <c r="L31" s="607"/>
      <c r="M31" s="607"/>
      <c r="N31" s="607"/>
      <c r="O31" s="607"/>
      <c r="P31" s="607"/>
      <c r="Q31" s="608"/>
      <c r="R31" s="609">
        <v>42558</v>
      </c>
      <c r="S31" s="610"/>
      <c r="T31" s="610"/>
      <c r="U31" s="610"/>
      <c r="V31" s="610"/>
      <c r="W31" s="610"/>
      <c r="X31" s="610"/>
      <c r="Y31" s="611"/>
      <c r="Z31" s="635">
        <v>0.2</v>
      </c>
      <c r="AA31" s="635"/>
      <c r="AB31" s="635"/>
      <c r="AC31" s="635"/>
      <c r="AD31" s="636">
        <v>96</v>
      </c>
      <c r="AE31" s="636"/>
      <c r="AF31" s="636"/>
      <c r="AG31" s="636"/>
      <c r="AH31" s="636"/>
      <c r="AI31" s="636"/>
      <c r="AJ31" s="636"/>
      <c r="AK31" s="636"/>
      <c r="AL31" s="612">
        <v>0</v>
      </c>
      <c r="AM31" s="613"/>
      <c r="AN31" s="613"/>
      <c r="AO31" s="637"/>
      <c r="AP31" s="674" t="s">
        <v>307</v>
      </c>
      <c r="AQ31" s="675"/>
      <c r="AR31" s="675"/>
      <c r="AS31" s="675"/>
      <c r="AT31" s="676" t="s">
        <v>308</v>
      </c>
      <c r="AU31" s="209"/>
      <c r="AV31" s="209"/>
      <c r="AW31" s="209"/>
      <c r="AX31" s="659" t="s">
        <v>183</v>
      </c>
      <c r="AY31" s="660"/>
      <c r="AZ31" s="660"/>
      <c r="BA31" s="660"/>
      <c r="BB31" s="660"/>
      <c r="BC31" s="660"/>
      <c r="BD31" s="660"/>
      <c r="BE31" s="660"/>
      <c r="BF31" s="661"/>
      <c r="BG31" s="669">
        <v>98.7</v>
      </c>
      <c r="BH31" s="670"/>
      <c r="BI31" s="670"/>
      <c r="BJ31" s="670"/>
      <c r="BK31" s="670"/>
      <c r="BL31" s="670"/>
      <c r="BM31" s="671">
        <v>92.5</v>
      </c>
      <c r="BN31" s="670"/>
      <c r="BO31" s="670"/>
      <c r="BP31" s="670"/>
      <c r="BQ31" s="672"/>
      <c r="BR31" s="669">
        <v>98.3</v>
      </c>
      <c r="BS31" s="670"/>
      <c r="BT31" s="670"/>
      <c r="BU31" s="670"/>
      <c r="BV31" s="670"/>
      <c r="BW31" s="670"/>
      <c r="BX31" s="671">
        <v>92.1</v>
      </c>
      <c r="BY31" s="670"/>
      <c r="BZ31" s="670"/>
      <c r="CA31" s="670"/>
      <c r="CB31" s="672"/>
      <c r="CD31" s="631"/>
      <c r="CE31" s="632"/>
      <c r="CF31" s="606" t="s">
        <v>309</v>
      </c>
      <c r="CG31" s="607"/>
      <c r="CH31" s="607"/>
      <c r="CI31" s="607"/>
      <c r="CJ31" s="607"/>
      <c r="CK31" s="607"/>
      <c r="CL31" s="607"/>
      <c r="CM31" s="607"/>
      <c r="CN31" s="607"/>
      <c r="CO31" s="607"/>
      <c r="CP31" s="607"/>
      <c r="CQ31" s="608"/>
      <c r="CR31" s="609">
        <v>68676</v>
      </c>
      <c r="CS31" s="619"/>
      <c r="CT31" s="619"/>
      <c r="CU31" s="619"/>
      <c r="CV31" s="619"/>
      <c r="CW31" s="619"/>
      <c r="CX31" s="619"/>
      <c r="CY31" s="620"/>
      <c r="CZ31" s="612">
        <v>0.3</v>
      </c>
      <c r="DA31" s="621"/>
      <c r="DB31" s="621"/>
      <c r="DC31" s="622"/>
      <c r="DD31" s="615">
        <v>68676</v>
      </c>
      <c r="DE31" s="619"/>
      <c r="DF31" s="619"/>
      <c r="DG31" s="619"/>
      <c r="DH31" s="619"/>
      <c r="DI31" s="619"/>
      <c r="DJ31" s="619"/>
      <c r="DK31" s="620"/>
      <c r="DL31" s="615">
        <v>68676</v>
      </c>
      <c r="DM31" s="619"/>
      <c r="DN31" s="619"/>
      <c r="DO31" s="619"/>
      <c r="DP31" s="619"/>
      <c r="DQ31" s="619"/>
      <c r="DR31" s="619"/>
      <c r="DS31" s="619"/>
      <c r="DT31" s="619"/>
      <c r="DU31" s="619"/>
      <c r="DV31" s="620"/>
      <c r="DW31" s="612">
        <v>0.5</v>
      </c>
      <c r="DX31" s="621"/>
      <c r="DY31" s="621"/>
      <c r="DZ31" s="621"/>
      <c r="EA31" s="621"/>
      <c r="EB31" s="621"/>
      <c r="EC31" s="640"/>
    </row>
    <row r="32" spans="2:133" ht="11.25" customHeight="1" x14ac:dyDescent="0.2">
      <c r="B32" s="606" t="s">
        <v>310</v>
      </c>
      <c r="C32" s="607"/>
      <c r="D32" s="607"/>
      <c r="E32" s="607"/>
      <c r="F32" s="607"/>
      <c r="G32" s="607"/>
      <c r="H32" s="607"/>
      <c r="I32" s="607"/>
      <c r="J32" s="607"/>
      <c r="K32" s="607"/>
      <c r="L32" s="607"/>
      <c r="M32" s="607"/>
      <c r="N32" s="607"/>
      <c r="O32" s="607"/>
      <c r="P32" s="607"/>
      <c r="Q32" s="608"/>
      <c r="R32" s="609">
        <v>5656919</v>
      </c>
      <c r="S32" s="610"/>
      <c r="T32" s="610"/>
      <c r="U32" s="610"/>
      <c r="V32" s="610"/>
      <c r="W32" s="610"/>
      <c r="X32" s="610"/>
      <c r="Y32" s="611"/>
      <c r="Z32" s="635">
        <v>22.6</v>
      </c>
      <c r="AA32" s="635"/>
      <c r="AB32" s="635"/>
      <c r="AC32" s="635"/>
      <c r="AD32" s="636" t="s">
        <v>126</v>
      </c>
      <c r="AE32" s="636"/>
      <c r="AF32" s="636"/>
      <c r="AG32" s="636"/>
      <c r="AH32" s="636"/>
      <c r="AI32" s="636"/>
      <c r="AJ32" s="636"/>
      <c r="AK32" s="636"/>
      <c r="AL32" s="612" t="s">
        <v>126</v>
      </c>
      <c r="AM32" s="613"/>
      <c r="AN32" s="613"/>
      <c r="AO32" s="637"/>
      <c r="AP32" s="646"/>
      <c r="AQ32" s="647"/>
      <c r="AR32" s="647"/>
      <c r="AS32" s="647"/>
      <c r="AT32" s="677"/>
      <c r="AU32" s="205" t="s">
        <v>311</v>
      </c>
      <c r="AX32" s="606" t="s">
        <v>312</v>
      </c>
      <c r="AY32" s="607"/>
      <c r="AZ32" s="607"/>
      <c r="BA32" s="607"/>
      <c r="BB32" s="607"/>
      <c r="BC32" s="607"/>
      <c r="BD32" s="607"/>
      <c r="BE32" s="607"/>
      <c r="BF32" s="608"/>
      <c r="BG32" s="673">
        <v>98.8</v>
      </c>
      <c r="BH32" s="619"/>
      <c r="BI32" s="619"/>
      <c r="BJ32" s="619"/>
      <c r="BK32" s="619"/>
      <c r="BL32" s="619"/>
      <c r="BM32" s="613">
        <v>93.7</v>
      </c>
      <c r="BN32" s="619"/>
      <c r="BO32" s="619"/>
      <c r="BP32" s="619"/>
      <c r="BQ32" s="644"/>
      <c r="BR32" s="673">
        <v>98.6</v>
      </c>
      <c r="BS32" s="619"/>
      <c r="BT32" s="619"/>
      <c r="BU32" s="619"/>
      <c r="BV32" s="619"/>
      <c r="BW32" s="619"/>
      <c r="BX32" s="613">
        <v>93.2</v>
      </c>
      <c r="BY32" s="619"/>
      <c r="BZ32" s="619"/>
      <c r="CA32" s="619"/>
      <c r="CB32" s="644"/>
      <c r="CD32" s="633"/>
      <c r="CE32" s="634"/>
      <c r="CF32" s="606" t="s">
        <v>313</v>
      </c>
      <c r="CG32" s="607"/>
      <c r="CH32" s="607"/>
      <c r="CI32" s="607"/>
      <c r="CJ32" s="607"/>
      <c r="CK32" s="607"/>
      <c r="CL32" s="607"/>
      <c r="CM32" s="607"/>
      <c r="CN32" s="607"/>
      <c r="CO32" s="607"/>
      <c r="CP32" s="607"/>
      <c r="CQ32" s="608"/>
      <c r="CR32" s="609" t="s">
        <v>224</v>
      </c>
      <c r="CS32" s="610"/>
      <c r="CT32" s="610"/>
      <c r="CU32" s="610"/>
      <c r="CV32" s="610"/>
      <c r="CW32" s="610"/>
      <c r="CX32" s="610"/>
      <c r="CY32" s="611"/>
      <c r="CZ32" s="612" t="s">
        <v>126</v>
      </c>
      <c r="DA32" s="621"/>
      <c r="DB32" s="621"/>
      <c r="DC32" s="622"/>
      <c r="DD32" s="615" t="s">
        <v>126</v>
      </c>
      <c r="DE32" s="610"/>
      <c r="DF32" s="610"/>
      <c r="DG32" s="610"/>
      <c r="DH32" s="610"/>
      <c r="DI32" s="610"/>
      <c r="DJ32" s="610"/>
      <c r="DK32" s="611"/>
      <c r="DL32" s="615" t="s">
        <v>126</v>
      </c>
      <c r="DM32" s="610"/>
      <c r="DN32" s="610"/>
      <c r="DO32" s="610"/>
      <c r="DP32" s="610"/>
      <c r="DQ32" s="610"/>
      <c r="DR32" s="610"/>
      <c r="DS32" s="610"/>
      <c r="DT32" s="610"/>
      <c r="DU32" s="610"/>
      <c r="DV32" s="611"/>
      <c r="DW32" s="612" t="s">
        <v>126</v>
      </c>
      <c r="DX32" s="621"/>
      <c r="DY32" s="621"/>
      <c r="DZ32" s="621"/>
      <c r="EA32" s="621"/>
      <c r="EB32" s="621"/>
      <c r="EC32" s="640"/>
    </row>
    <row r="33" spans="2:133" ht="11.25" customHeight="1" x14ac:dyDescent="0.2">
      <c r="B33" s="666" t="s">
        <v>314</v>
      </c>
      <c r="C33" s="667"/>
      <c r="D33" s="667"/>
      <c r="E33" s="667"/>
      <c r="F33" s="667"/>
      <c r="G33" s="667"/>
      <c r="H33" s="667"/>
      <c r="I33" s="667"/>
      <c r="J33" s="667"/>
      <c r="K33" s="667"/>
      <c r="L33" s="667"/>
      <c r="M33" s="667"/>
      <c r="N33" s="667"/>
      <c r="O33" s="667"/>
      <c r="P33" s="667"/>
      <c r="Q33" s="668"/>
      <c r="R33" s="609" t="s">
        <v>224</v>
      </c>
      <c r="S33" s="610"/>
      <c r="T33" s="610"/>
      <c r="U33" s="610"/>
      <c r="V33" s="610"/>
      <c r="W33" s="610"/>
      <c r="X33" s="610"/>
      <c r="Y33" s="611"/>
      <c r="Z33" s="635" t="s">
        <v>224</v>
      </c>
      <c r="AA33" s="635"/>
      <c r="AB33" s="635"/>
      <c r="AC33" s="635"/>
      <c r="AD33" s="636" t="s">
        <v>126</v>
      </c>
      <c r="AE33" s="636"/>
      <c r="AF33" s="636"/>
      <c r="AG33" s="636"/>
      <c r="AH33" s="636"/>
      <c r="AI33" s="636"/>
      <c r="AJ33" s="636"/>
      <c r="AK33" s="636"/>
      <c r="AL33" s="612" t="s">
        <v>126</v>
      </c>
      <c r="AM33" s="613"/>
      <c r="AN33" s="613"/>
      <c r="AO33" s="637"/>
      <c r="AP33" s="648"/>
      <c r="AQ33" s="649"/>
      <c r="AR33" s="649"/>
      <c r="AS33" s="649"/>
      <c r="AT33" s="678"/>
      <c r="AU33" s="210"/>
      <c r="AV33" s="210"/>
      <c r="AW33" s="210"/>
      <c r="AX33" s="586" t="s">
        <v>315</v>
      </c>
      <c r="AY33" s="587"/>
      <c r="AZ33" s="587"/>
      <c r="BA33" s="587"/>
      <c r="BB33" s="587"/>
      <c r="BC33" s="587"/>
      <c r="BD33" s="587"/>
      <c r="BE33" s="587"/>
      <c r="BF33" s="588"/>
      <c r="BG33" s="665">
        <v>98.6</v>
      </c>
      <c r="BH33" s="590"/>
      <c r="BI33" s="590"/>
      <c r="BJ33" s="590"/>
      <c r="BK33" s="590"/>
      <c r="BL33" s="590"/>
      <c r="BM33" s="627">
        <v>90.9</v>
      </c>
      <c r="BN33" s="590"/>
      <c r="BO33" s="590"/>
      <c r="BP33" s="590"/>
      <c r="BQ33" s="638"/>
      <c r="BR33" s="665">
        <v>97.7</v>
      </c>
      <c r="BS33" s="590"/>
      <c r="BT33" s="590"/>
      <c r="BU33" s="590"/>
      <c r="BV33" s="590"/>
      <c r="BW33" s="590"/>
      <c r="BX33" s="627">
        <v>90.5</v>
      </c>
      <c r="BY33" s="590"/>
      <c r="BZ33" s="590"/>
      <c r="CA33" s="590"/>
      <c r="CB33" s="638"/>
      <c r="CD33" s="606" t="s">
        <v>316</v>
      </c>
      <c r="CE33" s="607"/>
      <c r="CF33" s="607"/>
      <c r="CG33" s="607"/>
      <c r="CH33" s="607"/>
      <c r="CI33" s="607"/>
      <c r="CJ33" s="607"/>
      <c r="CK33" s="607"/>
      <c r="CL33" s="607"/>
      <c r="CM33" s="607"/>
      <c r="CN33" s="607"/>
      <c r="CO33" s="607"/>
      <c r="CP33" s="607"/>
      <c r="CQ33" s="608"/>
      <c r="CR33" s="609">
        <v>10315197</v>
      </c>
      <c r="CS33" s="619"/>
      <c r="CT33" s="619"/>
      <c r="CU33" s="619"/>
      <c r="CV33" s="619"/>
      <c r="CW33" s="619"/>
      <c r="CX33" s="619"/>
      <c r="CY33" s="620"/>
      <c r="CZ33" s="612">
        <v>43.8</v>
      </c>
      <c r="DA33" s="621"/>
      <c r="DB33" s="621"/>
      <c r="DC33" s="622"/>
      <c r="DD33" s="615">
        <v>8474925</v>
      </c>
      <c r="DE33" s="619"/>
      <c r="DF33" s="619"/>
      <c r="DG33" s="619"/>
      <c r="DH33" s="619"/>
      <c r="DI33" s="619"/>
      <c r="DJ33" s="619"/>
      <c r="DK33" s="620"/>
      <c r="DL33" s="615">
        <v>6002191</v>
      </c>
      <c r="DM33" s="619"/>
      <c r="DN33" s="619"/>
      <c r="DO33" s="619"/>
      <c r="DP33" s="619"/>
      <c r="DQ33" s="619"/>
      <c r="DR33" s="619"/>
      <c r="DS33" s="619"/>
      <c r="DT33" s="619"/>
      <c r="DU33" s="619"/>
      <c r="DV33" s="620"/>
      <c r="DW33" s="612">
        <v>44.6</v>
      </c>
      <c r="DX33" s="621"/>
      <c r="DY33" s="621"/>
      <c r="DZ33" s="621"/>
      <c r="EA33" s="621"/>
      <c r="EB33" s="621"/>
      <c r="EC33" s="640"/>
    </row>
    <row r="34" spans="2:133" ht="11.25" customHeight="1" x14ac:dyDescent="0.2">
      <c r="B34" s="606" t="s">
        <v>317</v>
      </c>
      <c r="C34" s="607"/>
      <c r="D34" s="607"/>
      <c r="E34" s="607"/>
      <c r="F34" s="607"/>
      <c r="G34" s="607"/>
      <c r="H34" s="607"/>
      <c r="I34" s="607"/>
      <c r="J34" s="607"/>
      <c r="K34" s="607"/>
      <c r="L34" s="607"/>
      <c r="M34" s="607"/>
      <c r="N34" s="607"/>
      <c r="O34" s="607"/>
      <c r="P34" s="607"/>
      <c r="Q34" s="608"/>
      <c r="R34" s="609">
        <v>1326702</v>
      </c>
      <c r="S34" s="610"/>
      <c r="T34" s="610"/>
      <c r="U34" s="610"/>
      <c r="V34" s="610"/>
      <c r="W34" s="610"/>
      <c r="X34" s="610"/>
      <c r="Y34" s="611"/>
      <c r="Z34" s="635">
        <v>5.3</v>
      </c>
      <c r="AA34" s="635"/>
      <c r="AB34" s="635"/>
      <c r="AC34" s="635"/>
      <c r="AD34" s="636" t="s">
        <v>126</v>
      </c>
      <c r="AE34" s="636"/>
      <c r="AF34" s="636"/>
      <c r="AG34" s="636"/>
      <c r="AH34" s="636"/>
      <c r="AI34" s="636"/>
      <c r="AJ34" s="636"/>
      <c r="AK34" s="636"/>
      <c r="AL34" s="612" t="s">
        <v>261</v>
      </c>
      <c r="AM34" s="613"/>
      <c r="AN34" s="613"/>
      <c r="AO34" s="637"/>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06" t="s">
        <v>318</v>
      </c>
      <c r="CE34" s="607"/>
      <c r="CF34" s="607"/>
      <c r="CG34" s="607"/>
      <c r="CH34" s="607"/>
      <c r="CI34" s="607"/>
      <c r="CJ34" s="607"/>
      <c r="CK34" s="607"/>
      <c r="CL34" s="607"/>
      <c r="CM34" s="607"/>
      <c r="CN34" s="607"/>
      <c r="CO34" s="607"/>
      <c r="CP34" s="607"/>
      <c r="CQ34" s="608"/>
      <c r="CR34" s="609">
        <v>4090138</v>
      </c>
      <c r="CS34" s="610"/>
      <c r="CT34" s="610"/>
      <c r="CU34" s="610"/>
      <c r="CV34" s="610"/>
      <c r="CW34" s="610"/>
      <c r="CX34" s="610"/>
      <c r="CY34" s="611"/>
      <c r="CZ34" s="612">
        <v>17.399999999999999</v>
      </c>
      <c r="DA34" s="621"/>
      <c r="DB34" s="621"/>
      <c r="DC34" s="622"/>
      <c r="DD34" s="615">
        <v>2815509</v>
      </c>
      <c r="DE34" s="610"/>
      <c r="DF34" s="610"/>
      <c r="DG34" s="610"/>
      <c r="DH34" s="610"/>
      <c r="DI34" s="610"/>
      <c r="DJ34" s="610"/>
      <c r="DK34" s="611"/>
      <c r="DL34" s="615">
        <v>2384062</v>
      </c>
      <c r="DM34" s="610"/>
      <c r="DN34" s="610"/>
      <c r="DO34" s="610"/>
      <c r="DP34" s="610"/>
      <c r="DQ34" s="610"/>
      <c r="DR34" s="610"/>
      <c r="DS34" s="610"/>
      <c r="DT34" s="610"/>
      <c r="DU34" s="610"/>
      <c r="DV34" s="611"/>
      <c r="DW34" s="612">
        <v>17.7</v>
      </c>
      <c r="DX34" s="621"/>
      <c r="DY34" s="621"/>
      <c r="DZ34" s="621"/>
      <c r="EA34" s="621"/>
      <c r="EB34" s="621"/>
      <c r="EC34" s="640"/>
    </row>
    <row r="35" spans="2:133" ht="11.25" customHeight="1" x14ac:dyDescent="0.2">
      <c r="B35" s="606" t="s">
        <v>319</v>
      </c>
      <c r="C35" s="607"/>
      <c r="D35" s="607"/>
      <c r="E35" s="607"/>
      <c r="F35" s="607"/>
      <c r="G35" s="607"/>
      <c r="H35" s="607"/>
      <c r="I35" s="607"/>
      <c r="J35" s="607"/>
      <c r="K35" s="607"/>
      <c r="L35" s="607"/>
      <c r="M35" s="607"/>
      <c r="N35" s="607"/>
      <c r="O35" s="607"/>
      <c r="P35" s="607"/>
      <c r="Q35" s="608"/>
      <c r="R35" s="609">
        <v>4010</v>
      </c>
      <c r="S35" s="610"/>
      <c r="T35" s="610"/>
      <c r="U35" s="610"/>
      <c r="V35" s="610"/>
      <c r="W35" s="610"/>
      <c r="X35" s="610"/>
      <c r="Y35" s="611"/>
      <c r="Z35" s="635">
        <v>0</v>
      </c>
      <c r="AA35" s="635"/>
      <c r="AB35" s="635"/>
      <c r="AC35" s="635"/>
      <c r="AD35" s="636">
        <v>3749</v>
      </c>
      <c r="AE35" s="636"/>
      <c r="AF35" s="636"/>
      <c r="AG35" s="636"/>
      <c r="AH35" s="636"/>
      <c r="AI35" s="636"/>
      <c r="AJ35" s="636"/>
      <c r="AK35" s="636"/>
      <c r="AL35" s="612">
        <v>0</v>
      </c>
      <c r="AM35" s="613"/>
      <c r="AN35" s="613"/>
      <c r="AO35" s="637"/>
      <c r="AP35" s="213"/>
      <c r="AQ35" s="662" t="s">
        <v>320</v>
      </c>
      <c r="AR35" s="663"/>
      <c r="AS35" s="663"/>
      <c r="AT35" s="663"/>
      <c r="AU35" s="663"/>
      <c r="AV35" s="663"/>
      <c r="AW35" s="663"/>
      <c r="AX35" s="663"/>
      <c r="AY35" s="663"/>
      <c r="AZ35" s="663"/>
      <c r="BA35" s="663"/>
      <c r="BB35" s="663"/>
      <c r="BC35" s="663"/>
      <c r="BD35" s="663"/>
      <c r="BE35" s="663"/>
      <c r="BF35" s="664"/>
      <c r="BG35" s="662" t="s">
        <v>321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322</v>
      </c>
      <c r="CE35" s="607"/>
      <c r="CF35" s="607"/>
      <c r="CG35" s="607"/>
      <c r="CH35" s="607"/>
      <c r="CI35" s="607"/>
      <c r="CJ35" s="607"/>
      <c r="CK35" s="607"/>
      <c r="CL35" s="607"/>
      <c r="CM35" s="607"/>
      <c r="CN35" s="607"/>
      <c r="CO35" s="607"/>
      <c r="CP35" s="607"/>
      <c r="CQ35" s="608"/>
      <c r="CR35" s="609">
        <v>278648</v>
      </c>
      <c r="CS35" s="619"/>
      <c r="CT35" s="619"/>
      <c r="CU35" s="619"/>
      <c r="CV35" s="619"/>
      <c r="CW35" s="619"/>
      <c r="CX35" s="619"/>
      <c r="CY35" s="620"/>
      <c r="CZ35" s="612">
        <v>1.2</v>
      </c>
      <c r="DA35" s="621"/>
      <c r="DB35" s="621"/>
      <c r="DC35" s="622"/>
      <c r="DD35" s="615">
        <v>259350</v>
      </c>
      <c r="DE35" s="619"/>
      <c r="DF35" s="619"/>
      <c r="DG35" s="619"/>
      <c r="DH35" s="619"/>
      <c r="DI35" s="619"/>
      <c r="DJ35" s="619"/>
      <c r="DK35" s="620"/>
      <c r="DL35" s="615">
        <v>110190</v>
      </c>
      <c r="DM35" s="619"/>
      <c r="DN35" s="619"/>
      <c r="DO35" s="619"/>
      <c r="DP35" s="619"/>
      <c r="DQ35" s="619"/>
      <c r="DR35" s="619"/>
      <c r="DS35" s="619"/>
      <c r="DT35" s="619"/>
      <c r="DU35" s="619"/>
      <c r="DV35" s="620"/>
      <c r="DW35" s="612">
        <v>0.8</v>
      </c>
      <c r="DX35" s="621"/>
      <c r="DY35" s="621"/>
      <c r="DZ35" s="621"/>
      <c r="EA35" s="621"/>
      <c r="EB35" s="621"/>
      <c r="EC35" s="640"/>
    </row>
    <row r="36" spans="2:133" ht="11.25" customHeight="1" x14ac:dyDescent="0.2">
      <c r="B36" s="606" t="s">
        <v>323</v>
      </c>
      <c r="C36" s="607"/>
      <c r="D36" s="607"/>
      <c r="E36" s="607"/>
      <c r="F36" s="607"/>
      <c r="G36" s="607"/>
      <c r="H36" s="607"/>
      <c r="I36" s="607"/>
      <c r="J36" s="607"/>
      <c r="K36" s="607"/>
      <c r="L36" s="607"/>
      <c r="M36" s="607"/>
      <c r="N36" s="607"/>
      <c r="O36" s="607"/>
      <c r="P36" s="607"/>
      <c r="Q36" s="608"/>
      <c r="R36" s="609">
        <v>114268</v>
      </c>
      <c r="S36" s="610"/>
      <c r="T36" s="610"/>
      <c r="U36" s="610"/>
      <c r="V36" s="610"/>
      <c r="W36" s="610"/>
      <c r="X36" s="610"/>
      <c r="Y36" s="611"/>
      <c r="Z36" s="635">
        <v>0.5</v>
      </c>
      <c r="AA36" s="635"/>
      <c r="AB36" s="635"/>
      <c r="AC36" s="635"/>
      <c r="AD36" s="636" t="s">
        <v>224</v>
      </c>
      <c r="AE36" s="636"/>
      <c r="AF36" s="636"/>
      <c r="AG36" s="636"/>
      <c r="AH36" s="636"/>
      <c r="AI36" s="636"/>
      <c r="AJ36" s="636"/>
      <c r="AK36" s="636"/>
      <c r="AL36" s="612" t="s">
        <v>126</v>
      </c>
      <c r="AM36" s="613"/>
      <c r="AN36" s="613"/>
      <c r="AO36" s="637"/>
      <c r="AP36" s="213"/>
      <c r="AQ36" s="653" t="s">
        <v>324</v>
      </c>
      <c r="AR36" s="654"/>
      <c r="AS36" s="654"/>
      <c r="AT36" s="654"/>
      <c r="AU36" s="654"/>
      <c r="AV36" s="654"/>
      <c r="AW36" s="654"/>
      <c r="AX36" s="654"/>
      <c r="AY36" s="655"/>
      <c r="AZ36" s="656">
        <v>2003985</v>
      </c>
      <c r="BA36" s="657"/>
      <c r="BB36" s="657"/>
      <c r="BC36" s="657"/>
      <c r="BD36" s="657"/>
      <c r="BE36" s="657"/>
      <c r="BF36" s="658"/>
      <c r="BG36" s="659" t="s">
        <v>325</v>
      </c>
      <c r="BH36" s="660"/>
      <c r="BI36" s="660"/>
      <c r="BJ36" s="660"/>
      <c r="BK36" s="660"/>
      <c r="BL36" s="660"/>
      <c r="BM36" s="660"/>
      <c r="BN36" s="660"/>
      <c r="BO36" s="660"/>
      <c r="BP36" s="660"/>
      <c r="BQ36" s="660"/>
      <c r="BR36" s="660"/>
      <c r="BS36" s="660"/>
      <c r="BT36" s="660"/>
      <c r="BU36" s="661"/>
      <c r="BV36" s="656">
        <v>159713</v>
      </c>
      <c r="BW36" s="657"/>
      <c r="BX36" s="657"/>
      <c r="BY36" s="657"/>
      <c r="BZ36" s="657"/>
      <c r="CA36" s="657"/>
      <c r="CB36" s="658"/>
      <c r="CD36" s="606" t="s">
        <v>326</v>
      </c>
      <c r="CE36" s="607"/>
      <c r="CF36" s="607"/>
      <c r="CG36" s="607"/>
      <c r="CH36" s="607"/>
      <c r="CI36" s="607"/>
      <c r="CJ36" s="607"/>
      <c r="CK36" s="607"/>
      <c r="CL36" s="607"/>
      <c r="CM36" s="607"/>
      <c r="CN36" s="607"/>
      <c r="CO36" s="607"/>
      <c r="CP36" s="607"/>
      <c r="CQ36" s="608"/>
      <c r="CR36" s="609">
        <v>2758827</v>
      </c>
      <c r="CS36" s="610"/>
      <c r="CT36" s="610"/>
      <c r="CU36" s="610"/>
      <c r="CV36" s="610"/>
      <c r="CW36" s="610"/>
      <c r="CX36" s="610"/>
      <c r="CY36" s="611"/>
      <c r="CZ36" s="612">
        <v>11.7</v>
      </c>
      <c r="DA36" s="621"/>
      <c r="DB36" s="621"/>
      <c r="DC36" s="622"/>
      <c r="DD36" s="615">
        <v>2671477</v>
      </c>
      <c r="DE36" s="610"/>
      <c r="DF36" s="610"/>
      <c r="DG36" s="610"/>
      <c r="DH36" s="610"/>
      <c r="DI36" s="610"/>
      <c r="DJ36" s="610"/>
      <c r="DK36" s="611"/>
      <c r="DL36" s="615">
        <v>2089130</v>
      </c>
      <c r="DM36" s="610"/>
      <c r="DN36" s="610"/>
      <c r="DO36" s="610"/>
      <c r="DP36" s="610"/>
      <c r="DQ36" s="610"/>
      <c r="DR36" s="610"/>
      <c r="DS36" s="610"/>
      <c r="DT36" s="610"/>
      <c r="DU36" s="610"/>
      <c r="DV36" s="611"/>
      <c r="DW36" s="612">
        <v>15.5</v>
      </c>
      <c r="DX36" s="621"/>
      <c r="DY36" s="621"/>
      <c r="DZ36" s="621"/>
      <c r="EA36" s="621"/>
      <c r="EB36" s="621"/>
      <c r="EC36" s="640"/>
    </row>
    <row r="37" spans="2:133" ht="11.25" customHeight="1" x14ac:dyDescent="0.2">
      <c r="B37" s="606" t="s">
        <v>327</v>
      </c>
      <c r="C37" s="607"/>
      <c r="D37" s="607"/>
      <c r="E37" s="607"/>
      <c r="F37" s="607"/>
      <c r="G37" s="607"/>
      <c r="H37" s="607"/>
      <c r="I37" s="607"/>
      <c r="J37" s="607"/>
      <c r="K37" s="607"/>
      <c r="L37" s="607"/>
      <c r="M37" s="607"/>
      <c r="N37" s="607"/>
      <c r="O37" s="607"/>
      <c r="P37" s="607"/>
      <c r="Q37" s="608"/>
      <c r="R37" s="609">
        <v>1046451</v>
      </c>
      <c r="S37" s="610"/>
      <c r="T37" s="610"/>
      <c r="U37" s="610"/>
      <c r="V37" s="610"/>
      <c r="W37" s="610"/>
      <c r="X37" s="610"/>
      <c r="Y37" s="611"/>
      <c r="Z37" s="635">
        <v>4.2</v>
      </c>
      <c r="AA37" s="635"/>
      <c r="AB37" s="635"/>
      <c r="AC37" s="635"/>
      <c r="AD37" s="636" t="s">
        <v>224</v>
      </c>
      <c r="AE37" s="636"/>
      <c r="AF37" s="636"/>
      <c r="AG37" s="636"/>
      <c r="AH37" s="636"/>
      <c r="AI37" s="636"/>
      <c r="AJ37" s="636"/>
      <c r="AK37" s="636"/>
      <c r="AL37" s="612" t="s">
        <v>126</v>
      </c>
      <c r="AM37" s="613"/>
      <c r="AN37" s="613"/>
      <c r="AO37" s="637"/>
      <c r="AQ37" s="641" t="s">
        <v>328</v>
      </c>
      <c r="AR37" s="642"/>
      <c r="AS37" s="642"/>
      <c r="AT37" s="642"/>
      <c r="AU37" s="642"/>
      <c r="AV37" s="642"/>
      <c r="AW37" s="642"/>
      <c r="AX37" s="642"/>
      <c r="AY37" s="643"/>
      <c r="AZ37" s="609">
        <v>144067</v>
      </c>
      <c r="BA37" s="610"/>
      <c r="BB37" s="610"/>
      <c r="BC37" s="610"/>
      <c r="BD37" s="619"/>
      <c r="BE37" s="619"/>
      <c r="BF37" s="644"/>
      <c r="BG37" s="606" t="s">
        <v>329</v>
      </c>
      <c r="BH37" s="607"/>
      <c r="BI37" s="607"/>
      <c r="BJ37" s="607"/>
      <c r="BK37" s="607"/>
      <c r="BL37" s="607"/>
      <c r="BM37" s="607"/>
      <c r="BN37" s="607"/>
      <c r="BO37" s="607"/>
      <c r="BP37" s="607"/>
      <c r="BQ37" s="607"/>
      <c r="BR37" s="607"/>
      <c r="BS37" s="607"/>
      <c r="BT37" s="607"/>
      <c r="BU37" s="608"/>
      <c r="BV37" s="609">
        <v>140825</v>
      </c>
      <c r="BW37" s="610"/>
      <c r="BX37" s="610"/>
      <c r="BY37" s="610"/>
      <c r="BZ37" s="610"/>
      <c r="CA37" s="610"/>
      <c r="CB37" s="645"/>
      <c r="CD37" s="606" t="s">
        <v>330</v>
      </c>
      <c r="CE37" s="607"/>
      <c r="CF37" s="607"/>
      <c r="CG37" s="607"/>
      <c r="CH37" s="607"/>
      <c r="CI37" s="607"/>
      <c r="CJ37" s="607"/>
      <c r="CK37" s="607"/>
      <c r="CL37" s="607"/>
      <c r="CM37" s="607"/>
      <c r="CN37" s="607"/>
      <c r="CO37" s="607"/>
      <c r="CP37" s="607"/>
      <c r="CQ37" s="608"/>
      <c r="CR37" s="609">
        <v>2078108</v>
      </c>
      <c r="CS37" s="619"/>
      <c r="CT37" s="619"/>
      <c r="CU37" s="619"/>
      <c r="CV37" s="619"/>
      <c r="CW37" s="619"/>
      <c r="CX37" s="619"/>
      <c r="CY37" s="620"/>
      <c r="CZ37" s="612">
        <v>8.8000000000000007</v>
      </c>
      <c r="DA37" s="621"/>
      <c r="DB37" s="621"/>
      <c r="DC37" s="622"/>
      <c r="DD37" s="615">
        <v>2059591</v>
      </c>
      <c r="DE37" s="619"/>
      <c r="DF37" s="619"/>
      <c r="DG37" s="619"/>
      <c r="DH37" s="619"/>
      <c r="DI37" s="619"/>
      <c r="DJ37" s="619"/>
      <c r="DK37" s="620"/>
      <c r="DL37" s="615">
        <v>1897943</v>
      </c>
      <c r="DM37" s="619"/>
      <c r="DN37" s="619"/>
      <c r="DO37" s="619"/>
      <c r="DP37" s="619"/>
      <c r="DQ37" s="619"/>
      <c r="DR37" s="619"/>
      <c r="DS37" s="619"/>
      <c r="DT37" s="619"/>
      <c r="DU37" s="619"/>
      <c r="DV37" s="620"/>
      <c r="DW37" s="612">
        <v>14.1</v>
      </c>
      <c r="DX37" s="621"/>
      <c r="DY37" s="621"/>
      <c r="DZ37" s="621"/>
      <c r="EA37" s="621"/>
      <c r="EB37" s="621"/>
      <c r="EC37" s="640"/>
    </row>
    <row r="38" spans="2:133" ht="11.25" customHeight="1" x14ac:dyDescent="0.2">
      <c r="B38" s="606" t="s">
        <v>331</v>
      </c>
      <c r="C38" s="607"/>
      <c r="D38" s="607"/>
      <c r="E38" s="607"/>
      <c r="F38" s="607"/>
      <c r="G38" s="607"/>
      <c r="H38" s="607"/>
      <c r="I38" s="607"/>
      <c r="J38" s="607"/>
      <c r="K38" s="607"/>
      <c r="L38" s="607"/>
      <c r="M38" s="607"/>
      <c r="N38" s="607"/>
      <c r="O38" s="607"/>
      <c r="P38" s="607"/>
      <c r="Q38" s="608"/>
      <c r="R38" s="609">
        <v>1001301</v>
      </c>
      <c r="S38" s="610"/>
      <c r="T38" s="610"/>
      <c r="U38" s="610"/>
      <c r="V38" s="610"/>
      <c r="W38" s="610"/>
      <c r="X38" s="610"/>
      <c r="Y38" s="611"/>
      <c r="Z38" s="635">
        <v>4</v>
      </c>
      <c r="AA38" s="635"/>
      <c r="AB38" s="635"/>
      <c r="AC38" s="635"/>
      <c r="AD38" s="636" t="s">
        <v>126</v>
      </c>
      <c r="AE38" s="636"/>
      <c r="AF38" s="636"/>
      <c r="AG38" s="636"/>
      <c r="AH38" s="636"/>
      <c r="AI38" s="636"/>
      <c r="AJ38" s="636"/>
      <c r="AK38" s="636"/>
      <c r="AL38" s="612" t="s">
        <v>224</v>
      </c>
      <c r="AM38" s="613"/>
      <c r="AN38" s="613"/>
      <c r="AO38" s="637"/>
      <c r="AQ38" s="641" t="s">
        <v>332</v>
      </c>
      <c r="AR38" s="642"/>
      <c r="AS38" s="642"/>
      <c r="AT38" s="642"/>
      <c r="AU38" s="642"/>
      <c r="AV38" s="642"/>
      <c r="AW38" s="642"/>
      <c r="AX38" s="642"/>
      <c r="AY38" s="643"/>
      <c r="AZ38" s="609">
        <v>131102</v>
      </c>
      <c r="BA38" s="610"/>
      <c r="BB38" s="610"/>
      <c r="BC38" s="610"/>
      <c r="BD38" s="619"/>
      <c r="BE38" s="619"/>
      <c r="BF38" s="644"/>
      <c r="BG38" s="606" t="s">
        <v>333</v>
      </c>
      <c r="BH38" s="607"/>
      <c r="BI38" s="607"/>
      <c r="BJ38" s="607"/>
      <c r="BK38" s="607"/>
      <c r="BL38" s="607"/>
      <c r="BM38" s="607"/>
      <c r="BN38" s="607"/>
      <c r="BO38" s="607"/>
      <c r="BP38" s="607"/>
      <c r="BQ38" s="607"/>
      <c r="BR38" s="607"/>
      <c r="BS38" s="607"/>
      <c r="BT38" s="607"/>
      <c r="BU38" s="608"/>
      <c r="BV38" s="609">
        <v>7920</v>
      </c>
      <c r="BW38" s="610"/>
      <c r="BX38" s="610"/>
      <c r="BY38" s="610"/>
      <c r="BZ38" s="610"/>
      <c r="CA38" s="610"/>
      <c r="CB38" s="645"/>
      <c r="CD38" s="606" t="s">
        <v>334</v>
      </c>
      <c r="CE38" s="607"/>
      <c r="CF38" s="607"/>
      <c r="CG38" s="607"/>
      <c r="CH38" s="607"/>
      <c r="CI38" s="607"/>
      <c r="CJ38" s="607"/>
      <c r="CK38" s="607"/>
      <c r="CL38" s="607"/>
      <c r="CM38" s="607"/>
      <c r="CN38" s="607"/>
      <c r="CO38" s="607"/>
      <c r="CP38" s="607"/>
      <c r="CQ38" s="608"/>
      <c r="CR38" s="609">
        <v>1728816</v>
      </c>
      <c r="CS38" s="610"/>
      <c r="CT38" s="610"/>
      <c r="CU38" s="610"/>
      <c r="CV38" s="610"/>
      <c r="CW38" s="610"/>
      <c r="CX38" s="610"/>
      <c r="CY38" s="611"/>
      <c r="CZ38" s="612">
        <v>7.3</v>
      </c>
      <c r="DA38" s="621"/>
      <c r="DB38" s="621"/>
      <c r="DC38" s="622"/>
      <c r="DD38" s="615">
        <v>1429510</v>
      </c>
      <c r="DE38" s="610"/>
      <c r="DF38" s="610"/>
      <c r="DG38" s="610"/>
      <c r="DH38" s="610"/>
      <c r="DI38" s="610"/>
      <c r="DJ38" s="610"/>
      <c r="DK38" s="611"/>
      <c r="DL38" s="615">
        <v>1374869</v>
      </c>
      <c r="DM38" s="610"/>
      <c r="DN38" s="610"/>
      <c r="DO38" s="610"/>
      <c r="DP38" s="610"/>
      <c r="DQ38" s="610"/>
      <c r="DR38" s="610"/>
      <c r="DS38" s="610"/>
      <c r="DT38" s="610"/>
      <c r="DU38" s="610"/>
      <c r="DV38" s="611"/>
      <c r="DW38" s="612">
        <v>10.199999999999999</v>
      </c>
      <c r="DX38" s="621"/>
      <c r="DY38" s="621"/>
      <c r="DZ38" s="621"/>
      <c r="EA38" s="621"/>
      <c r="EB38" s="621"/>
      <c r="EC38" s="640"/>
    </row>
    <row r="39" spans="2:133" ht="11.25" customHeight="1" x14ac:dyDescent="0.2">
      <c r="B39" s="606" t="s">
        <v>335</v>
      </c>
      <c r="C39" s="607"/>
      <c r="D39" s="607"/>
      <c r="E39" s="607"/>
      <c r="F39" s="607"/>
      <c r="G39" s="607"/>
      <c r="H39" s="607"/>
      <c r="I39" s="607"/>
      <c r="J39" s="607"/>
      <c r="K39" s="607"/>
      <c r="L39" s="607"/>
      <c r="M39" s="607"/>
      <c r="N39" s="607"/>
      <c r="O39" s="607"/>
      <c r="P39" s="607"/>
      <c r="Q39" s="608"/>
      <c r="R39" s="609">
        <v>315212</v>
      </c>
      <c r="S39" s="610"/>
      <c r="T39" s="610"/>
      <c r="U39" s="610"/>
      <c r="V39" s="610"/>
      <c r="W39" s="610"/>
      <c r="X39" s="610"/>
      <c r="Y39" s="611"/>
      <c r="Z39" s="635">
        <v>1.3</v>
      </c>
      <c r="AA39" s="635"/>
      <c r="AB39" s="635"/>
      <c r="AC39" s="635"/>
      <c r="AD39" s="636">
        <v>3867</v>
      </c>
      <c r="AE39" s="636"/>
      <c r="AF39" s="636"/>
      <c r="AG39" s="636"/>
      <c r="AH39" s="636"/>
      <c r="AI39" s="636"/>
      <c r="AJ39" s="636"/>
      <c r="AK39" s="636"/>
      <c r="AL39" s="612">
        <v>0</v>
      </c>
      <c r="AM39" s="613"/>
      <c r="AN39" s="613"/>
      <c r="AO39" s="637"/>
      <c r="AQ39" s="641" t="s">
        <v>336</v>
      </c>
      <c r="AR39" s="642"/>
      <c r="AS39" s="642"/>
      <c r="AT39" s="642"/>
      <c r="AU39" s="642"/>
      <c r="AV39" s="642"/>
      <c r="AW39" s="642"/>
      <c r="AX39" s="642"/>
      <c r="AY39" s="643"/>
      <c r="AZ39" s="609" t="s">
        <v>126</v>
      </c>
      <c r="BA39" s="610"/>
      <c r="BB39" s="610"/>
      <c r="BC39" s="610"/>
      <c r="BD39" s="619"/>
      <c r="BE39" s="619"/>
      <c r="BF39" s="644"/>
      <c r="BG39" s="606" t="s">
        <v>337</v>
      </c>
      <c r="BH39" s="607"/>
      <c r="BI39" s="607"/>
      <c r="BJ39" s="607"/>
      <c r="BK39" s="607"/>
      <c r="BL39" s="607"/>
      <c r="BM39" s="607"/>
      <c r="BN39" s="607"/>
      <c r="BO39" s="607"/>
      <c r="BP39" s="607"/>
      <c r="BQ39" s="607"/>
      <c r="BR39" s="607"/>
      <c r="BS39" s="607"/>
      <c r="BT39" s="607"/>
      <c r="BU39" s="608"/>
      <c r="BV39" s="609">
        <v>12700</v>
      </c>
      <c r="BW39" s="610"/>
      <c r="BX39" s="610"/>
      <c r="BY39" s="610"/>
      <c r="BZ39" s="610"/>
      <c r="CA39" s="610"/>
      <c r="CB39" s="645"/>
      <c r="CD39" s="606" t="s">
        <v>338</v>
      </c>
      <c r="CE39" s="607"/>
      <c r="CF39" s="607"/>
      <c r="CG39" s="607"/>
      <c r="CH39" s="607"/>
      <c r="CI39" s="607"/>
      <c r="CJ39" s="607"/>
      <c r="CK39" s="607"/>
      <c r="CL39" s="607"/>
      <c r="CM39" s="607"/>
      <c r="CN39" s="607"/>
      <c r="CO39" s="607"/>
      <c r="CP39" s="607"/>
      <c r="CQ39" s="608"/>
      <c r="CR39" s="609">
        <v>1305923</v>
      </c>
      <c r="CS39" s="619"/>
      <c r="CT39" s="619"/>
      <c r="CU39" s="619"/>
      <c r="CV39" s="619"/>
      <c r="CW39" s="619"/>
      <c r="CX39" s="619"/>
      <c r="CY39" s="620"/>
      <c r="CZ39" s="612">
        <v>5.5</v>
      </c>
      <c r="DA39" s="621"/>
      <c r="DB39" s="621"/>
      <c r="DC39" s="622"/>
      <c r="DD39" s="615">
        <v>1197179</v>
      </c>
      <c r="DE39" s="619"/>
      <c r="DF39" s="619"/>
      <c r="DG39" s="619"/>
      <c r="DH39" s="619"/>
      <c r="DI39" s="619"/>
      <c r="DJ39" s="619"/>
      <c r="DK39" s="620"/>
      <c r="DL39" s="615" t="s">
        <v>126</v>
      </c>
      <c r="DM39" s="619"/>
      <c r="DN39" s="619"/>
      <c r="DO39" s="619"/>
      <c r="DP39" s="619"/>
      <c r="DQ39" s="619"/>
      <c r="DR39" s="619"/>
      <c r="DS39" s="619"/>
      <c r="DT39" s="619"/>
      <c r="DU39" s="619"/>
      <c r="DV39" s="620"/>
      <c r="DW39" s="612" t="s">
        <v>126</v>
      </c>
      <c r="DX39" s="621"/>
      <c r="DY39" s="621"/>
      <c r="DZ39" s="621"/>
      <c r="EA39" s="621"/>
      <c r="EB39" s="621"/>
      <c r="EC39" s="640"/>
    </row>
    <row r="40" spans="2:133" ht="11.25" customHeight="1" x14ac:dyDescent="0.2">
      <c r="B40" s="606" t="s">
        <v>339</v>
      </c>
      <c r="C40" s="607"/>
      <c r="D40" s="607"/>
      <c r="E40" s="607"/>
      <c r="F40" s="607"/>
      <c r="G40" s="607"/>
      <c r="H40" s="607"/>
      <c r="I40" s="607"/>
      <c r="J40" s="607"/>
      <c r="K40" s="607"/>
      <c r="L40" s="607"/>
      <c r="M40" s="607"/>
      <c r="N40" s="607"/>
      <c r="O40" s="607"/>
      <c r="P40" s="607"/>
      <c r="Q40" s="608"/>
      <c r="R40" s="609">
        <v>1855707</v>
      </c>
      <c r="S40" s="610"/>
      <c r="T40" s="610"/>
      <c r="U40" s="610"/>
      <c r="V40" s="610"/>
      <c r="W40" s="610"/>
      <c r="X40" s="610"/>
      <c r="Y40" s="611"/>
      <c r="Z40" s="635">
        <v>7.4</v>
      </c>
      <c r="AA40" s="635"/>
      <c r="AB40" s="635"/>
      <c r="AC40" s="635"/>
      <c r="AD40" s="636" t="s">
        <v>126</v>
      </c>
      <c r="AE40" s="636"/>
      <c r="AF40" s="636"/>
      <c r="AG40" s="636"/>
      <c r="AH40" s="636"/>
      <c r="AI40" s="636"/>
      <c r="AJ40" s="636"/>
      <c r="AK40" s="636"/>
      <c r="AL40" s="612" t="s">
        <v>126</v>
      </c>
      <c r="AM40" s="613"/>
      <c r="AN40" s="613"/>
      <c r="AO40" s="637"/>
      <c r="AQ40" s="641" t="s">
        <v>340</v>
      </c>
      <c r="AR40" s="642"/>
      <c r="AS40" s="642"/>
      <c r="AT40" s="642"/>
      <c r="AU40" s="642"/>
      <c r="AV40" s="642"/>
      <c r="AW40" s="642"/>
      <c r="AX40" s="642"/>
      <c r="AY40" s="643"/>
      <c r="AZ40" s="609" t="s">
        <v>126</v>
      </c>
      <c r="BA40" s="610"/>
      <c r="BB40" s="610"/>
      <c r="BC40" s="610"/>
      <c r="BD40" s="619"/>
      <c r="BE40" s="619"/>
      <c r="BF40" s="644"/>
      <c r="BG40" s="646" t="s">
        <v>341</v>
      </c>
      <c r="BH40" s="647"/>
      <c r="BI40" s="647"/>
      <c r="BJ40" s="647"/>
      <c r="BK40" s="647"/>
      <c r="BL40" s="214"/>
      <c r="BM40" s="607" t="s">
        <v>342</v>
      </c>
      <c r="BN40" s="607"/>
      <c r="BO40" s="607"/>
      <c r="BP40" s="607"/>
      <c r="BQ40" s="607"/>
      <c r="BR40" s="607"/>
      <c r="BS40" s="607"/>
      <c r="BT40" s="607"/>
      <c r="BU40" s="608"/>
      <c r="BV40" s="609">
        <v>107</v>
      </c>
      <c r="BW40" s="610"/>
      <c r="BX40" s="610"/>
      <c r="BY40" s="610"/>
      <c r="BZ40" s="610"/>
      <c r="CA40" s="610"/>
      <c r="CB40" s="645"/>
      <c r="CD40" s="606" t="s">
        <v>343</v>
      </c>
      <c r="CE40" s="607"/>
      <c r="CF40" s="607"/>
      <c r="CG40" s="607"/>
      <c r="CH40" s="607"/>
      <c r="CI40" s="607"/>
      <c r="CJ40" s="607"/>
      <c r="CK40" s="607"/>
      <c r="CL40" s="607"/>
      <c r="CM40" s="607"/>
      <c r="CN40" s="607"/>
      <c r="CO40" s="607"/>
      <c r="CP40" s="607"/>
      <c r="CQ40" s="608"/>
      <c r="CR40" s="609">
        <v>152845</v>
      </c>
      <c r="CS40" s="610"/>
      <c r="CT40" s="610"/>
      <c r="CU40" s="610"/>
      <c r="CV40" s="610"/>
      <c r="CW40" s="610"/>
      <c r="CX40" s="610"/>
      <c r="CY40" s="611"/>
      <c r="CZ40" s="612">
        <v>0.6</v>
      </c>
      <c r="DA40" s="621"/>
      <c r="DB40" s="621"/>
      <c r="DC40" s="622"/>
      <c r="DD40" s="615">
        <v>101900</v>
      </c>
      <c r="DE40" s="610"/>
      <c r="DF40" s="610"/>
      <c r="DG40" s="610"/>
      <c r="DH40" s="610"/>
      <c r="DI40" s="610"/>
      <c r="DJ40" s="610"/>
      <c r="DK40" s="611"/>
      <c r="DL40" s="615">
        <v>43940</v>
      </c>
      <c r="DM40" s="610"/>
      <c r="DN40" s="610"/>
      <c r="DO40" s="610"/>
      <c r="DP40" s="610"/>
      <c r="DQ40" s="610"/>
      <c r="DR40" s="610"/>
      <c r="DS40" s="610"/>
      <c r="DT40" s="610"/>
      <c r="DU40" s="610"/>
      <c r="DV40" s="611"/>
      <c r="DW40" s="612">
        <v>0.3</v>
      </c>
      <c r="DX40" s="621"/>
      <c r="DY40" s="621"/>
      <c r="DZ40" s="621"/>
      <c r="EA40" s="621"/>
      <c r="EB40" s="621"/>
      <c r="EC40" s="640"/>
    </row>
    <row r="41" spans="2:133" ht="11.25" customHeight="1" x14ac:dyDescent="0.2">
      <c r="B41" s="606" t="s">
        <v>344</v>
      </c>
      <c r="C41" s="607"/>
      <c r="D41" s="607"/>
      <c r="E41" s="607"/>
      <c r="F41" s="607"/>
      <c r="G41" s="607"/>
      <c r="H41" s="607"/>
      <c r="I41" s="607"/>
      <c r="J41" s="607"/>
      <c r="K41" s="607"/>
      <c r="L41" s="607"/>
      <c r="M41" s="607"/>
      <c r="N41" s="607"/>
      <c r="O41" s="607"/>
      <c r="P41" s="607"/>
      <c r="Q41" s="608"/>
      <c r="R41" s="609" t="s">
        <v>126</v>
      </c>
      <c r="S41" s="610"/>
      <c r="T41" s="610"/>
      <c r="U41" s="610"/>
      <c r="V41" s="610"/>
      <c r="W41" s="610"/>
      <c r="X41" s="610"/>
      <c r="Y41" s="611"/>
      <c r="Z41" s="635" t="s">
        <v>126</v>
      </c>
      <c r="AA41" s="635"/>
      <c r="AB41" s="635"/>
      <c r="AC41" s="635"/>
      <c r="AD41" s="636" t="s">
        <v>126</v>
      </c>
      <c r="AE41" s="636"/>
      <c r="AF41" s="636"/>
      <c r="AG41" s="636"/>
      <c r="AH41" s="636"/>
      <c r="AI41" s="636"/>
      <c r="AJ41" s="636"/>
      <c r="AK41" s="636"/>
      <c r="AL41" s="612" t="s">
        <v>126</v>
      </c>
      <c r="AM41" s="613"/>
      <c r="AN41" s="613"/>
      <c r="AO41" s="637"/>
      <c r="AQ41" s="641" t="s">
        <v>345</v>
      </c>
      <c r="AR41" s="642"/>
      <c r="AS41" s="642"/>
      <c r="AT41" s="642"/>
      <c r="AU41" s="642"/>
      <c r="AV41" s="642"/>
      <c r="AW41" s="642"/>
      <c r="AX41" s="642"/>
      <c r="AY41" s="643"/>
      <c r="AZ41" s="609">
        <v>412093</v>
      </c>
      <c r="BA41" s="610"/>
      <c r="BB41" s="610"/>
      <c r="BC41" s="610"/>
      <c r="BD41" s="619"/>
      <c r="BE41" s="619"/>
      <c r="BF41" s="644"/>
      <c r="BG41" s="646"/>
      <c r="BH41" s="647"/>
      <c r="BI41" s="647"/>
      <c r="BJ41" s="647"/>
      <c r="BK41" s="647"/>
      <c r="BL41" s="214"/>
      <c r="BM41" s="607" t="s">
        <v>346</v>
      </c>
      <c r="BN41" s="607"/>
      <c r="BO41" s="607"/>
      <c r="BP41" s="607"/>
      <c r="BQ41" s="607"/>
      <c r="BR41" s="607"/>
      <c r="BS41" s="607"/>
      <c r="BT41" s="607"/>
      <c r="BU41" s="608"/>
      <c r="BV41" s="609" t="s">
        <v>224</v>
      </c>
      <c r="BW41" s="610"/>
      <c r="BX41" s="610"/>
      <c r="BY41" s="610"/>
      <c r="BZ41" s="610"/>
      <c r="CA41" s="610"/>
      <c r="CB41" s="645"/>
      <c r="CD41" s="606" t="s">
        <v>347</v>
      </c>
      <c r="CE41" s="607"/>
      <c r="CF41" s="607"/>
      <c r="CG41" s="607"/>
      <c r="CH41" s="607"/>
      <c r="CI41" s="607"/>
      <c r="CJ41" s="607"/>
      <c r="CK41" s="607"/>
      <c r="CL41" s="607"/>
      <c r="CM41" s="607"/>
      <c r="CN41" s="607"/>
      <c r="CO41" s="607"/>
      <c r="CP41" s="607"/>
      <c r="CQ41" s="608"/>
      <c r="CR41" s="609" t="s">
        <v>126</v>
      </c>
      <c r="CS41" s="619"/>
      <c r="CT41" s="619"/>
      <c r="CU41" s="619"/>
      <c r="CV41" s="619"/>
      <c r="CW41" s="619"/>
      <c r="CX41" s="619"/>
      <c r="CY41" s="620"/>
      <c r="CZ41" s="612" t="s">
        <v>126</v>
      </c>
      <c r="DA41" s="621"/>
      <c r="DB41" s="621"/>
      <c r="DC41" s="622"/>
      <c r="DD41" s="615" t="s">
        <v>224</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2">
      <c r="B42" s="606" t="s">
        <v>348</v>
      </c>
      <c r="C42" s="607"/>
      <c r="D42" s="607"/>
      <c r="E42" s="607"/>
      <c r="F42" s="607"/>
      <c r="G42" s="607"/>
      <c r="H42" s="607"/>
      <c r="I42" s="607"/>
      <c r="J42" s="607"/>
      <c r="K42" s="607"/>
      <c r="L42" s="607"/>
      <c r="M42" s="607"/>
      <c r="N42" s="607"/>
      <c r="O42" s="607"/>
      <c r="P42" s="607"/>
      <c r="Q42" s="608"/>
      <c r="R42" s="609" t="s">
        <v>126</v>
      </c>
      <c r="S42" s="610"/>
      <c r="T42" s="610"/>
      <c r="U42" s="610"/>
      <c r="V42" s="610"/>
      <c r="W42" s="610"/>
      <c r="X42" s="610"/>
      <c r="Y42" s="611"/>
      <c r="Z42" s="635" t="s">
        <v>224</v>
      </c>
      <c r="AA42" s="635"/>
      <c r="AB42" s="635"/>
      <c r="AC42" s="635"/>
      <c r="AD42" s="636" t="s">
        <v>224</v>
      </c>
      <c r="AE42" s="636"/>
      <c r="AF42" s="636"/>
      <c r="AG42" s="636"/>
      <c r="AH42" s="636"/>
      <c r="AI42" s="636"/>
      <c r="AJ42" s="636"/>
      <c r="AK42" s="636"/>
      <c r="AL42" s="612" t="s">
        <v>224</v>
      </c>
      <c r="AM42" s="613"/>
      <c r="AN42" s="613"/>
      <c r="AO42" s="637"/>
      <c r="AQ42" s="650" t="s">
        <v>349</v>
      </c>
      <c r="AR42" s="651"/>
      <c r="AS42" s="651"/>
      <c r="AT42" s="651"/>
      <c r="AU42" s="651"/>
      <c r="AV42" s="651"/>
      <c r="AW42" s="651"/>
      <c r="AX42" s="651"/>
      <c r="AY42" s="652"/>
      <c r="AZ42" s="589">
        <v>1316723</v>
      </c>
      <c r="BA42" s="623"/>
      <c r="BB42" s="623"/>
      <c r="BC42" s="623"/>
      <c r="BD42" s="590"/>
      <c r="BE42" s="590"/>
      <c r="BF42" s="638"/>
      <c r="BG42" s="648"/>
      <c r="BH42" s="649"/>
      <c r="BI42" s="649"/>
      <c r="BJ42" s="649"/>
      <c r="BK42" s="649"/>
      <c r="BL42" s="215"/>
      <c r="BM42" s="587" t="s">
        <v>350</v>
      </c>
      <c r="BN42" s="587"/>
      <c r="BO42" s="587"/>
      <c r="BP42" s="587"/>
      <c r="BQ42" s="587"/>
      <c r="BR42" s="587"/>
      <c r="BS42" s="587"/>
      <c r="BT42" s="587"/>
      <c r="BU42" s="588"/>
      <c r="BV42" s="589">
        <v>315</v>
      </c>
      <c r="BW42" s="623"/>
      <c r="BX42" s="623"/>
      <c r="BY42" s="623"/>
      <c r="BZ42" s="623"/>
      <c r="CA42" s="623"/>
      <c r="CB42" s="639"/>
      <c r="CD42" s="606" t="s">
        <v>351</v>
      </c>
      <c r="CE42" s="607"/>
      <c r="CF42" s="607"/>
      <c r="CG42" s="607"/>
      <c r="CH42" s="607"/>
      <c r="CI42" s="607"/>
      <c r="CJ42" s="607"/>
      <c r="CK42" s="607"/>
      <c r="CL42" s="607"/>
      <c r="CM42" s="607"/>
      <c r="CN42" s="607"/>
      <c r="CO42" s="607"/>
      <c r="CP42" s="607"/>
      <c r="CQ42" s="608"/>
      <c r="CR42" s="609">
        <v>1852948</v>
      </c>
      <c r="CS42" s="619"/>
      <c r="CT42" s="619"/>
      <c r="CU42" s="619"/>
      <c r="CV42" s="619"/>
      <c r="CW42" s="619"/>
      <c r="CX42" s="619"/>
      <c r="CY42" s="620"/>
      <c r="CZ42" s="612">
        <v>7.9</v>
      </c>
      <c r="DA42" s="621"/>
      <c r="DB42" s="621"/>
      <c r="DC42" s="622"/>
      <c r="DD42" s="615">
        <v>663112</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2">
      <c r="B43" s="606" t="s">
        <v>352</v>
      </c>
      <c r="C43" s="607"/>
      <c r="D43" s="607"/>
      <c r="E43" s="607"/>
      <c r="F43" s="607"/>
      <c r="G43" s="607"/>
      <c r="H43" s="607"/>
      <c r="I43" s="607"/>
      <c r="J43" s="607"/>
      <c r="K43" s="607"/>
      <c r="L43" s="607"/>
      <c r="M43" s="607"/>
      <c r="N43" s="607"/>
      <c r="O43" s="607"/>
      <c r="P43" s="607"/>
      <c r="Q43" s="608"/>
      <c r="R43" s="609">
        <v>1096307</v>
      </c>
      <c r="S43" s="610"/>
      <c r="T43" s="610"/>
      <c r="U43" s="610"/>
      <c r="V43" s="610"/>
      <c r="W43" s="610"/>
      <c r="X43" s="610"/>
      <c r="Y43" s="611"/>
      <c r="Z43" s="635">
        <v>4.4000000000000004</v>
      </c>
      <c r="AA43" s="635"/>
      <c r="AB43" s="635"/>
      <c r="AC43" s="635"/>
      <c r="AD43" s="636" t="s">
        <v>126</v>
      </c>
      <c r="AE43" s="636"/>
      <c r="AF43" s="636"/>
      <c r="AG43" s="636"/>
      <c r="AH43" s="636"/>
      <c r="AI43" s="636"/>
      <c r="AJ43" s="636"/>
      <c r="AK43" s="636"/>
      <c r="AL43" s="612" t="s">
        <v>261</v>
      </c>
      <c r="AM43" s="613"/>
      <c r="AN43" s="613"/>
      <c r="AO43" s="637"/>
      <c r="CD43" s="606" t="s">
        <v>353</v>
      </c>
      <c r="CE43" s="607"/>
      <c r="CF43" s="607"/>
      <c r="CG43" s="607"/>
      <c r="CH43" s="607"/>
      <c r="CI43" s="607"/>
      <c r="CJ43" s="607"/>
      <c r="CK43" s="607"/>
      <c r="CL43" s="607"/>
      <c r="CM43" s="607"/>
      <c r="CN43" s="607"/>
      <c r="CO43" s="607"/>
      <c r="CP43" s="607"/>
      <c r="CQ43" s="608"/>
      <c r="CR43" s="609">
        <v>219398</v>
      </c>
      <c r="CS43" s="619"/>
      <c r="CT43" s="619"/>
      <c r="CU43" s="619"/>
      <c r="CV43" s="619"/>
      <c r="CW43" s="619"/>
      <c r="CX43" s="619"/>
      <c r="CY43" s="620"/>
      <c r="CZ43" s="612">
        <v>0.9</v>
      </c>
      <c r="DA43" s="621"/>
      <c r="DB43" s="621"/>
      <c r="DC43" s="622"/>
      <c r="DD43" s="615">
        <v>219398</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2">
      <c r="B44" s="586" t="s">
        <v>354</v>
      </c>
      <c r="C44" s="587"/>
      <c r="D44" s="587"/>
      <c r="E44" s="587"/>
      <c r="F44" s="587"/>
      <c r="G44" s="587"/>
      <c r="H44" s="587"/>
      <c r="I44" s="587"/>
      <c r="J44" s="587"/>
      <c r="K44" s="587"/>
      <c r="L44" s="587"/>
      <c r="M44" s="587"/>
      <c r="N44" s="587"/>
      <c r="O44" s="587"/>
      <c r="P44" s="587"/>
      <c r="Q44" s="588"/>
      <c r="R44" s="589">
        <v>24977075</v>
      </c>
      <c r="S44" s="623"/>
      <c r="T44" s="623"/>
      <c r="U44" s="623"/>
      <c r="V44" s="623"/>
      <c r="W44" s="623"/>
      <c r="X44" s="623"/>
      <c r="Y44" s="624"/>
      <c r="Z44" s="625">
        <v>100</v>
      </c>
      <c r="AA44" s="625"/>
      <c r="AB44" s="625"/>
      <c r="AC44" s="625"/>
      <c r="AD44" s="626">
        <v>12372300</v>
      </c>
      <c r="AE44" s="626"/>
      <c r="AF44" s="626"/>
      <c r="AG44" s="626"/>
      <c r="AH44" s="626"/>
      <c r="AI44" s="626"/>
      <c r="AJ44" s="626"/>
      <c r="AK44" s="626"/>
      <c r="AL44" s="592">
        <v>100</v>
      </c>
      <c r="AM44" s="627"/>
      <c r="AN44" s="627"/>
      <c r="AO44" s="628"/>
      <c r="CD44" s="629" t="s">
        <v>301</v>
      </c>
      <c r="CE44" s="630"/>
      <c r="CF44" s="606" t="s">
        <v>355</v>
      </c>
      <c r="CG44" s="607"/>
      <c r="CH44" s="607"/>
      <c r="CI44" s="607"/>
      <c r="CJ44" s="607"/>
      <c r="CK44" s="607"/>
      <c r="CL44" s="607"/>
      <c r="CM44" s="607"/>
      <c r="CN44" s="607"/>
      <c r="CO44" s="607"/>
      <c r="CP44" s="607"/>
      <c r="CQ44" s="608"/>
      <c r="CR44" s="609">
        <v>1852948</v>
      </c>
      <c r="CS44" s="610"/>
      <c r="CT44" s="610"/>
      <c r="CU44" s="610"/>
      <c r="CV44" s="610"/>
      <c r="CW44" s="610"/>
      <c r="CX44" s="610"/>
      <c r="CY44" s="611"/>
      <c r="CZ44" s="612">
        <v>7.9</v>
      </c>
      <c r="DA44" s="613"/>
      <c r="DB44" s="613"/>
      <c r="DC44" s="614"/>
      <c r="DD44" s="615">
        <v>663112</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2">
      <c r="CD45" s="631"/>
      <c r="CE45" s="632"/>
      <c r="CF45" s="606" t="s">
        <v>356</v>
      </c>
      <c r="CG45" s="607"/>
      <c r="CH45" s="607"/>
      <c r="CI45" s="607"/>
      <c r="CJ45" s="607"/>
      <c r="CK45" s="607"/>
      <c r="CL45" s="607"/>
      <c r="CM45" s="607"/>
      <c r="CN45" s="607"/>
      <c r="CO45" s="607"/>
      <c r="CP45" s="607"/>
      <c r="CQ45" s="608"/>
      <c r="CR45" s="609">
        <v>1011274</v>
      </c>
      <c r="CS45" s="619"/>
      <c r="CT45" s="619"/>
      <c r="CU45" s="619"/>
      <c r="CV45" s="619"/>
      <c r="CW45" s="619"/>
      <c r="CX45" s="619"/>
      <c r="CY45" s="620"/>
      <c r="CZ45" s="612">
        <v>4.3</v>
      </c>
      <c r="DA45" s="621"/>
      <c r="DB45" s="621"/>
      <c r="DC45" s="622"/>
      <c r="DD45" s="615">
        <v>214266</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2">
      <c r="B46" s="205" t="s">
        <v>357</v>
      </c>
      <c r="CD46" s="631"/>
      <c r="CE46" s="632"/>
      <c r="CF46" s="606" t="s">
        <v>358</v>
      </c>
      <c r="CG46" s="607"/>
      <c r="CH46" s="607"/>
      <c r="CI46" s="607"/>
      <c r="CJ46" s="607"/>
      <c r="CK46" s="607"/>
      <c r="CL46" s="607"/>
      <c r="CM46" s="607"/>
      <c r="CN46" s="607"/>
      <c r="CO46" s="607"/>
      <c r="CP46" s="607"/>
      <c r="CQ46" s="608"/>
      <c r="CR46" s="609">
        <v>839118</v>
      </c>
      <c r="CS46" s="610"/>
      <c r="CT46" s="610"/>
      <c r="CU46" s="610"/>
      <c r="CV46" s="610"/>
      <c r="CW46" s="610"/>
      <c r="CX46" s="610"/>
      <c r="CY46" s="611"/>
      <c r="CZ46" s="612">
        <v>3.6</v>
      </c>
      <c r="DA46" s="613"/>
      <c r="DB46" s="613"/>
      <c r="DC46" s="614"/>
      <c r="DD46" s="615">
        <v>446290</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2">
      <c r="B47" s="605" t="s">
        <v>359</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360</v>
      </c>
      <c r="CG47" s="607"/>
      <c r="CH47" s="607"/>
      <c r="CI47" s="607"/>
      <c r="CJ47" s="607"/>
      <c r="CK47" s="607"/>
      <c r="CL47" s="607"/>
      <c r="CM47" s="607"/>
      <c r="CN47" s="607"/>
      <c r="CO47" s="607"/>
      <c r="CP47" s="607"/>
      <c r="CQ47" s="608"/>
      <c r="CR47" s="609" t="s">
        <v>224</v>
      </c>
      <c r="CS47" s="619"/>
      <c r="CT47" s="619"/>
      <c r="CU47" s="619"/>
      <c r="CV47" s="619"/>
      <c r="CW47" s="619"/>
      <c r="CX47" s="619"/>
      <c r="CY47" s="620"/>
      <c r="CZ47" s="612" t="s">
        <v>126</v>
      </c>
      <c r="DA47" s="621"/>
      <c r="DB47" s="621"/>
      <c r="DC47" s="622"/>
      <c r="DD47" s="615" t="s">
        <v>224</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ht="10.8" x14ac:dyDescent="0.2">
      <c r="B48" s="605" t="s">
        <v>361</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362</v>
      </c>
      <c r="CG48" s="607"/>
      <c r="CH48" s="607"/>
      <c r="CI48" s="607"/>
      <c r="CJ48" s="607"/>
      <c r="CK48" s="607"/>
      <c r="CL48" s="607"/>
      <c r="CM48" s="607"/>
      <c r="CN48" s="607"/>
      <c r="CO48" s="607"/>
      <c r="CP48" s="607"/>
      <c r="CQ48" s="608"/>
      <c r="CR48" s="609" t="s">
        <v>126</v>
      </c>
      <c r="CS48" s="610"/>
      <c r="CT48" s="610"/>
      <c r="CU48" s="610"/>
      <c r="CV48" s="610"/>
      <c r="CW48" s="610"/>
      <c r="CX48" s="610"/>
      <c r="CY48" s="611"/>
      <c r="CZ48" s="612" t="s">
        <v>126</v>
      </c>
      <c r="DA48" s="613"/>
      <c r="DB48" s="613"/>
      <c r="DC48" s="614"/>
      <c r="DD48" s="615" t="s">
        <v>224</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2">
      <c r="B49" s="216"/>
      <c r="CD49" s="586" t="s">
        <v>363</v>
      </c>
      <c r="CE49" s="587"/>
      <c r="CF49" s="587"/>
      <c r="CG49" s="587"/>
      <c r="CH49" s="587"/>
      <c r="CI49" s="587"/>
      <c r="CJ49" s="587"/>
      <c r="CK49" s="587"/>
      <c r="CL49" s="587"/>
      <c r="CM49" s="587"/>
      <c r="CN49" s="587"/>
      <c r="CO49" s="587"/>
      <c r="CP49" s="587"/>
      <c r="CQ49" s="588"/>
      <c r="CR49" s="589">
        <v>23551604</v>
      </c>
      <c r="CS49" s="590"/>
      <c r="CT49" s="590"/>
      <c r="CU49" s="590"/>
      <c r="CV49" s="590"/>
      <c r="CW49" s="590"/>
      <c r="CX49" s="590"/>
      <c r="CY49" s="591"/>
      <c r="CZ49" s="592">
        <v>100</v>
      </c>
      <c r="DA49" s="593"/>
      <c r="DB49" s="593"/>
      <c r="DC49" s="594"/>
      <c r="DD49" s="595">
        <v>15406913</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t="10.8" hidden="1" x14ac:dyDescent="0.2">
      <c r="B50" s="216"/>
    </row>
  </sheetData>
  <sheetProtection algorithmName="SHA-512" hashValue="bpwL7GCi1ynT6t6CUncbs3r1Czb2N4y1xUDA1FU9zNntarDoKUWAMlglQNkgMpPag5AwWheMUUk1HoZL+BtrCQ==" saltValue="HrOv25jgLQvoMvef7d2DN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1073" t="s">
        <v>364</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3"/>
      <c r="AQ2" s="1073"/>
      <c r="AR2" s="1073"/>
      <c r="AS2" s="1073"/>
      <c r="AT2" s="1073"/>
      <c r="AU2" s="1073"/>
      <c r="AV2" s="1073"/>
      <c r="AW2" s="1073"/>
      <c r="AX2" s="1073"/>
      <c r="AY2" s="1073"/>
      <c r="AZ2" s="1073"/>
      <c r="BA2" s="1073"/>
      <c r="BB2" s="1073"/>
      <c r="BC2" s="1073"/>
      <c r="BD2" s="1073"/>
      <c r="BE2" s="1073"/>
      <c r="BF2" s="1073"/>
      <c r="BG2" s="1073"/>
      <c r="BH2" s="1073"/>
      <c r="BI2" s="107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74" t="s">
        <v>365</v>
      </c>
      <c r="DK2" s="1075"/>
      <c r="DL2" s="1075"/>
      <c r="DM2" s="1075"/>
      <c r="DN2" s="1075"/>
      <c r="DO2" s="1076"/>
      <c r="DP2" s="219"/>
      <c r="DQ2" s="1074" t="s">
        <v>366</v>
      </c>
      <c r="DR2" s="1075"/>
      <c r="DS2" s="1075"/>
      <c r="DT2" s="1075"/>
      <c r="DU2" s="1075"/>
      <c r="DV2" s="1075"/>
      <c r="DW2" s="1075"/>
      <c r="DX2" s="1075"/>
      <c r="DY2" s="1075"/>
      <c r="DZ2" s="1076"/>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1042" t="s">
        <v>367</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23"/>
      <c r="BA4" s="223"/>
      <c r="BB4" s="223"/>
      <c r="BC4" s="223"/>
      <c r="BD4" s="223"/>
      <c r="BE4" s="224"/>
      <c r="BF4" s="224"/>
      <c r="BG4" s="224"/>
      <c r="BH4" s="224"/>
      <c r="BI4" s="224"/>
      <c r="BJ4" s="224"/>
      <c r="BK4" s="224"/>
      <c r="BL4" s="224"/>
      <c r="BM4" s="224"/>
      <c r="BN4" s="224"/>
      <c r="BO4" s="224"/>
      <c r="BP4" s="224"/>
      <c r="BQ4" s="713" t="s">
        <v>368</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5"/>
    </row>
    <row r="5" spans="1:131" s="226" customFormat="1" ht="26.25" customHeight="1" x14ac:dyDescent="0.2">
      <c r="A5" s="978" t="s">
        <v>369</v>
      </c>
      <c r="B5" s="979"/>
      <c r="C5" s="979"/>
      <c r="D5" s="979"/>
      <c r="E5" s="979"/>
      <c r="F5" s="979"/>
      <c r="G5" s="979"/>
      <c r="H5" s="979"/>
      <c r="I5" s="979"/>
      <c r="J5" s="979"/>
      <c r="K5" s="979"/>
      <c r="L5" s="979"/>
      <c r="M5" s="979"/>
      <c r="N5" s="979"/>
      <c r="O5" s="979"/>
      <c r="P5" s="980"/>
      <c r="Q5" s="984" t="s">
        <v>370</v>
      </c>
      <c r="R5" s="985"/>
      <c r="S5" s="985"/>
      <c r="T5" s="985"/>
      <c r="U5" s="986"/>
      <c r="V5" s="984" t="s">
        <v>371</v>
      </c>
      <c r="W5" s="985"/>
      <c r="X5" s="985"/>
      <c r="Y5" s="985"/>
      <c r="Z5" s="986"/>
      <c r="AA5" s="984" t="s">
        <v>372</v>
      </c>
      <c r="AB5" s="985"/>
      <c r="AC5" s="985"/>
      <c r="AD5" s="985"/>
      <c r="AE5" s="985"/>
      <c r="AF5" s="1077" t="s">
        <v>373</v>
      </c>
      <c r="AG5" s="985"/>
      <c r="AH5" s="985"/>
      <c r="AI5" s="985"/>
      <c r="AJ5" s="998"/>
      <c r="AK5" s="985" t="s">
        <v>374</v>
      </c>
      <c r="AL5" s="985"/>
      <c r="AM5" s="985"/>
      <c r="AN5" s="985"/>
      <c r="AO5" s="986"/>
      <c r="AP5" s="984" t="s">
        <v>375</v>
      </c>
      <c r="AQ5" s="985"/>
      <c r="AR5" s="985"/>
      <c r="AS5" s="985"/>
      <c r="AT5" s="986"/>
      <c r="AU5" s="984" t="s">
        <v>376</v>
      </c>
      <c r="AV5" s="985"/>
      <c r="AW5" s="985"/>
      <c r="AX5" s="985"/>
      <c r="AY5" s="998"/>
      <c r="AZ5" s="223"/>
      <c r="BA5" s="223"/>
      <c r="BB5" s="223"/>
      <c r="BC5" s="223"/>
      <c r="BD5" s="223"/>
      <c r="BE5" s="224"/>
      <c r="BF5" s="224"/>
      <c r="BG5" s="224"/>
      <c r="BH5" s="224"/>
      <c r="BI5" s="224"/>
      <c r="BJ5" s="224"/>
      <c r="BK5" s="224"/>
      <c r="BL5" s="224"/>
      <c r="BM5" s="224"/>
      <c r="BN5" s="224"/>
      <c r="BO5" s="224"/>
      <c r="BP5" s="224"/>
      <c r="BQ5" s="978" t="s">
        <v>377</v>
      </c>
      <c r="BR5" s="979"/>
      <c r="BS5" s="979"/>
      <c r="BT5" s="979"/>
      <c r="BU5" s="979"/>
      <c r="BV5" s="979"/>
      <c r="BW5" s="979"/>
      <c r="BX5" s="979"/>
      <c r="BY5" s="979"/>
      <c r="BZ5" s="979"/>
      <c r="CA5" s="979"/>
      <c r="CB5" s="979"/>
      <c r="CC5" s="979"/>
      <c r="CD5" s="979"/>
      <c r="CE5" s="979"/>
      <c r="CF5" s="979"/>
      <c r="CG5" s="980"/>
      <c r="CH5" s="984" t="s">
        <v>378</v>
      </c>
      <c r="CI5" s="985"/>
      <c r="CJ5" s="985"/>
      <c r="CK5" s="985"/>
      <c r="CL5" s="986"/>
      <c r="CM5" s="984" t="s">
        <v>379</v>
      </c>
      <c r="CN5" s="985"/>
      <c r="CO5" s="985"/>
      <c r="CP5" s="985"/>
      <c r="CQ5" s="986"/>
      <c r="CR5" s="984" t="s">
        <v>380</v>
      </c>
      <c r="CS5" s="985"/>
      <c r="CT5" s="985"/>
      <c r="CU5" s="985"/>
      <c r="CV5" s="986"/>
      <c r="CW5" s="984" t="s">
        <v>381</v>
      </c>
      <c r="CX5" s="985"/>
      <c r="CY5" s="985"/>
      <c r="CZ5" s="985"/>
      <c r="DA5" s="986"/>
      <c r="DB5" s="984" t="s">
        <v>382</v>
      </c>
      <c r="DC5" s="985"/>
      <c r="DD5" s="985"/>
      <c r="DE5" s="985"/>
      <c r="DF5" s="986"/>
      <c r="DG5" s="1067" t="s">
        <v>383</v>
      </c>
      <c r="DH5" s="1068"/>
      <c r="DI5" s="1068"/>
      <c r="DJ5" s="1068"/>
      <c r="DK5" s="1069"/>
      <c r="DL5" s="1067" t="s">
        <v>384</v>
      </c>
      <c r="DM5" s="1068"/>
      <c r="DN5" s="1068"/>
      <c r="DO5" s="1068"/>
      <c r="DP5" s="1069"/>
      <c r="DQ5" s="984" t="s">
        <v>385</v>
      </c>
      <c r="DR5" s="985"/>
      <c r="DS5" s="985"/>
      <c r="DT5" s="985"/>
      <c r="DU5" s="986"/>
      <c r="DV5" s="984" t="s">
        <v>376</v>
      </c>
      <c r="DW5" s="985"/>
      <c r="DX5" s="985"/>
      <c r="DY5" s="985"/>
      <c r="DZ5" s="998"/>
      <c r="EA5" s="225"/>
    </row>
    <row r="6" spans="1:131" s="226" customFormat="1" ht="26.25" customHeight="1" thickBot="1" x14ac:dyDescent="0.25">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78"/>
      <c r="AG6" s="988"/>
      <c r="AH6" s="988"/>
      <c r="AI6" s="988"/>
      <c r="AJ6" s="999"/>
      <c r="AK6" s="988"/>
      <c r="AL6" s="988"/>
      <c r="AM6" s="988"/>
      <c r="AN6" s="988"/>
      <c r="AO6" s="989"/>
      <c r="AP6" s="987"/>
      <c r="AQ6" s="988"/>
      <c r="AR6" s="988"/>
      <c r="AS6" s="988"/>
      <c r="AT6" s="989"/>
      <c r="AU6" s="987"/>
      <c r="AV6" s="988"/>
      <c r="AW6" s="988"/>
      <c r="AX6" s="988"/>
      <c r="AY6" s="999"/>
      <c r="AZ6" s="223"/>
      <c r="BA6" s="223"/>
      <c r="BB6" s="223"/>
      <c r="BC6" s="223"/>
      <c r="BD6" s="223"/>
      <c r="BE6" s="224"/>
      <c r="BF6" s="224"/>
      <c r="BG6" s="224"/>
      <c r="BH6" s="224"/>
      <c r="BI6" s="224"/>
      <c r="BJ6" s="224"/>
      <c r="BK6" s="224"/>
      <c r="BL6" s="224"/>
      <c r="BM6" s="224"/>
      <c r="BN6" s="224"/>
      <c r="BO6" s="224"/>
      <c r="BP6" s="224"/>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70"/>
      <c r="DH6" s="1071"/>
      <c r="DI6" s="1071"/>
      <c r="DJ6" s="1071"/>
      <c r="DK6" s="1072"/>
      <c r="DL6" s="1070"/>
      <c r="DM6" s="1071"/>
      <c r="DN6" s="1071"/>
      <c r="DO6" s="1071"/>
      <c r="DP6" s="1072"/>
      <c r="DQ6" s="987"/>
      <c r="DR6" s="988"/>
      <c r="DS6" s="988"/>
      <c r="DT6" s="988"/>
      <c r="DU6" s="989"/>
      <c r="DV6" s="987"/>
      <c r="DW6" s="988"/>
      <c r="DX6" s="988"/>
      <c r="DY6" s="988"/>
      <c r="DZ6" s="999"/>
      <c r="EA6" s="225"/>
    </row>
    <row r="7" spans="1:131" s="226" customFormat="1" ht="26.25" customHeight="1" thickTop="1" x14ac:dyDescent="0.2">
      <c r="A7" s="227">
        <v>1</v>
      </c>
      <c r="B7" s="1030" t="s">
        <v>386</v>
      </c>
      <c r="C7" s="1031"/>
      <c r="D7" s="1031"/>
      <c r="E7" s="1031"/>
      <c r="F7" s="1031"/>
      <c r="G7" s="1031"/>
      <c r="H7" s="1031"/>
      <c r="I7" s="1031"/>
      <c r="J7" s="1031"/>
      <c r="K7" s="1031"/>
      <c r="L7" s="1031"/>
      <c r="M7" s="1031"/>
      <c r="N7" s="1031"/>
      <c r="O7" s="1031"/>
      <c r="P7" s="1032"/>
      <c r="Q7" s="1085">
        <v>24997</v>
      </c>
      <c r="R7" s="1086"/>
      <c r="S7" s="1086"/>
      <c r="T7" s="1086"/>
      <c r="U7" s="1086"/>
      <c r="V7" s="1086">
        <v>23572</v>
      </c>
      <c r="W7" s="1086"/>
      <c r="X7" s="1086"/>
      <c r="Y7" s="1086"/>
      <c r="Z7" s="1086"/>
      <c r="AA7" s="1086">
        <v>1425</v>
      </c>
      <c r="AB7" s="1086"/>
      <c r="AC7" s="1086"/>
      <c r="AD7" s="1086"/>
      <c r="AE7" s="1087"/>
      <c r="AF7" s="1088">
        <v>1147</v>
      </c>
      <c r="AG7" s="1089"/>
      <c r="AH7" s="1089"/>
      <c r="AI7" s="1089"/>
      <c r="AJ7" s="1090"/>
      <c r="AK7" s="1091">
        <v>39</v>
      </c>
      <c r="AL7" s="1092"/>
      <c r="AM7" s="1092"/>
      <c r="AN7" s="1092"/>
      <c r="AO7" s="1092"/>
      <c r="AP7" s="1092">
        <v>21487</v>
      </c>
      <c r="AQ7" s="1092"/>
      <c r="AR7" s="1092"/>
      <c r="AS7" s="1092"/>
      <c r="AT7" s="1092"/>
      <c r="AU7" s="1093"/>
      <c r="AV7" s="1093"/>
      <c r="AW7" s="1093"/>
      <c r="AX7" s="1093"/>
      <c r="AY7" s="1094"/>
      <c r="AZ7" s="223"/>
      <c r="BA7" s="223"/>
      <c r="BB7" s="223"/>
      <c r="BC7" s="223"/>
      <c r="BD7" s="223"/>
      <c r="BE7" s="224"/>
      <c r="BF7" s="224"/>
      <c r="BG7" s="224"/>
      <c r="BH7" s="224"/>
      <c r="BI7" s="224"/>
      <c r="BJ7" s="224"/>
      <c r="BK7" s="224"/>
      <c r="BL7" s="224"/>
      <c r="BM7" s="224"/>
      <c r="BN7" s="224"/>
      <c r="BO7" s="224"/>
      <c r="BP7" s="224"/>
      <c r="BQ7" s="227">
        <v>1</v>
      </c>
      <c r="BR7" s="228"/>
      <c r="BS7" s="1082"/>
      <c r="BT7" s="1083"/>
      <c r="BU7" s="1083"/>
      <c r="BV7" s="1083"/>
      <c r="BW7" s="1083"/>
      <c r="BX7" s="1083"/>
      <c r="BY7" s="1083"/>
      <c r="BZ7" s="1083"/>
      <c r="CA7" s="1083"/>
      <c r="CB7" s="1083"/>
      <c r="CC7" s="1083"/>
      <c r="CD7" s="1083"/>
      <c r="CE7" s="1083"/>
      <c r="CF7" s="1083"/>
      <c r="CG7" s="1095"/>
      <c r="CH7" s="1079"/>
      <c r="CI7" s="1080"/>
      <c r="CJ7" s="1080"/>
      <c r="CK7" s="1080"/>
      <c r="CL7" s="1081"/>
      <c r="CM7" s="1079"/>
      <c r="CN7" s="1080"/>
      <c r="CO7" s="1080"/>
      <c r="CP7" s="1080"/>
      <c r="CQ7" s="1081"/>
      <c r="CR7" s="1079"/>
      <c r="CS7" s="1080"/>
      <c r="CT7" s="1080"/>
      <c r="CU7" s="1080"/>
      <c r="CV7" s="1081"/>
      <c r="CW7" s="1079"/>
      <c r="CX7" s="1080"/>
      <c r="CY7" s="1080"/>
      <c r="CZ7" s="1080"/>
      <c r="DA7" s="1081"/>
      <c r="DB7" s="1079"/>
      <c r="DC7" s="1080"/>
      <c r="DD7" s="1080"/>
      <c r="DE7" s="1080"/>
      <c r="DF7" s="1081"/>
      <c r="DG7" s="1079"/>
      <c r="DH7" s="1080"/>
      <c r="DI7" s="1080"/>
      <c r="DJ7" s="1080"/>
      <c r="DK7" s="1081"/>
      <c r="DL7" s="1079"/>
      <c r="DM7" s="1080"/>
      <c r="DN7" s="1080"/>
      <c r="DO7" s="1080"/>
      <c r="DP7" s="1081"/>
      <c r="DQ7" s="1079"/>
      <c r="DR7" s="1080"/>
      <c r="DS7" s="1080"/>
      <c r="DT7" s="1080"/>
      <c r="DU7" s="1081"/>
      <c r="DV7" s="1082"/>
      <c r="DW7" s="1083"/>
      <c r="DX7" s="1083"/>
      <c r="DY7" s="1083"/>
      <c r="DZ7" s="1084"/>
      <c r="EA7" s="225"/>
    </row>
    <row r="8" spans="1:131" s="226" customFormat="1" ht="26.25" customHeight="1" x14ac:dyDescent="0.2">
      <c r="A8" s="229">
        <v>2</v>
      </c>
      <c r="B8" s="1013"/>
      <c r="C8" s="1014"/>
      <c r="D8" s="1014"/>
      <c r="E8" s="1014"/>
      <c r="F8" s="1014"/>
      <c r="G8" s="1014"/>
      <c r="H8" s="1014"/>
      <c r="I8" s="1014"/>
      <c r="J8" s="1014"/>
      <c r="K8" s="1014"/>
      <c r="L8" s="1014"/>
      <c r="M8" s="1014"/>
      <c r="N8" s="1014"/>
      <c r="O8" s="1014"/>
      <c r="P8" s="1015"/>
      <c r="Q8" s="1021"/>
      <c r="R8" s="1022"/>
      <c r="S8" s="1022"/>
      <c r="T8" s="1022"/>
      <c r="U8" s="1022"/>
      <c r="V8" s="1022"/>
      <c r="W8" s="1022"/>
      <c r="X8" s="1022"/>
      <c r="Y8" s="1022"/>
      <c r="Z8" s="1022"/>
      <c r="AA8" s="1022"/>
      <c r="AB8" s="1022"/>
      <c r="AC8" s="1022"/>
      <c r="AD8" s="1022"/>
      <c r="AE8" s="1023"/>
      <c r="AF8" s="1018"/>
      <c r="AG8" s="1019"/>
      <c r="AH8" s="1019"/>
      <c r="AI8" s="1019"/>
      <c r="AJ8" s="1020"/>
      <c r="AK8" s="1063"/>
      <c r="AL8" s="1064"/>
      <c r="AM8" s="1064"/>
      <c r="AN8" s="1064"/>
      <c r="AO8" s="1064"/>
      <c r="AP8" s="1064"/>
      <c r="AQ8" s="1064"/>
      <c r="AR8" s="1064"/>
      <c r="AS8" s="1064"/>
      <c r="AT8" s="1064"/>
      <c r="AU8" s="1065"/>
      <c r="AV8" s="1065"/>
      <c r="AW8" s="1065"/>
      <c r="AX8" s="1065"/>
      <c r="AY8" s="1066"/>
      <c r="AZ8" s="223"/>
      <c r="BA8" s="223"/>
      <c r="BB8" s="223"/>
      <c r="BC8" s="223"/>
      <c r="BD8" s="223"/>
      <c r="BE8" s="224"/>
      <c r="BF8" s="224"/>
      <c r="BG8" s="224"/>
      <c r="BH8" s="224"/>
      <c r="BI8" s="224"/>
      <c r="BJ8" s="224"/>
      <c r="BK8" s="224"/>
      <c r="BL8" s="224"/>
      <c r="BM8" s="224"/>
      <c r="BN8" s="224"/>
      <c r="BO8" s="224"/>
      <c r="BP8" s="224"/>
      <c r="BQ8" s="229">
        <v>2</v>
      </c>
      <c r="BR8" s="230"/>
      <c r="BS8" s="975"/>
      <c r="BT8" s="976"/>
      <c r="BU8" s="976"/>
      <c r="BV8" s="976"/>
      <c r="BW8" s="976"/>
      <c r="BX8" s="976"/>
      <c r="BY8" s="976"/>
      <c r="BZ8" s="976"/>
      <c r="CA8" s="976"/>
      <c r="CB8" s="976"/>
      <c r="CC8" s="976"/>
      <c r="CD8" s="976"/>
      <c r="CE8" s="976"/>
      <c r="CF8" s="976"/>
      <c r="CG8" s="997"/>
      <c r="CH8" s="972"/>
      <c r="CI8" s="973"/>
      <c r="CJ8" s="973"/>
      <c r="CK8" s="973"/>
      <c r="CL8" s="974"/>
      <c r="CM8" s="972"/>
      <c r="CN8" s="973"/>
      <c r="CO8" s="973"/>
      <c r="CP8" s="973"/>
      <c r="CQ8" s="974"/>
      <c r="CR8" s="972"/>
      <c r="CS8" s="973"/>
      <c r="CT8" s="973"/>
      <c r="CU8" s="973"/>
      <c r="CV8" s="974"/>
      <c r="CW8" s="972"/>
      <c r="CX8" s="973"/>
      <c r="CY8" s="973"/>
      <c r="CZ8" s="973"/>
      <c r="DA8" s="974"/>
      <c r="DB8" s="972"/>
      <c r="DC8" s="973"/>
      <c r="DD8" s="973"/>
      <c r="DE8" s="973"/>
      <c r="DF8" s="974"/>
      <c r="DG8" s="972"/>
      <c r="DH8" s="973"/>
      <c r="DI8" s="973"/>
      <c r="DJ8" s="973"/>
      <c r="DK8" s="974"/>
      <c r="DL8" s="972"/>
      <c r="DM8" s="973"/>
      <c r="DN8" s="973"/>
      <c r="DO8" s="973"/>
      <c r="DP8" s="974"/>
      <c r="DQ8" s="972"/>
      <c r="DR8" s="973"/>
      <c r="DS8" s="973"/>
      <c r="DT8" s="973"/>
      <c r="DU8" s="974"/>
      <c r="DV8" s="975"/>
      <c r="DW8" s="976"/>
      <c r="DX8" s="976"/>
      <c r="DY8" s="976"/>
      <c r="DZ8" s="977"/>
      <c r="EA8" s="225"/>
    </row>
    <row r="9" spans="1:131" s="226" customFormat="1" ht="26.25" customHeight="1" x14ac:dyDescent="0.2">
      <c r="A9" s="229">
        <v>3</v>
      </c>
      <c r="B9" s="1013"/>
      <c r="C9" s="1014"/>
      <c r="D9" s="1014"/>
      <c r="E9" s="1014"/>
      <c r="F9" s="1014"/>
      <c r="G9" s="1014"/>
      <c r="H9" s="1014"/>
      <c r="I9" s="1014"/>
      <c r="J9" s="1014"/>
      <c r="K9" s="1014"/>
      <c r="L9" s="1014"/>
      <c r="M9" s="1014"/>
      <c r="N9" s="1014"/>
      <c r="O9" s="1014"/>
      <c r="P9" s="1015"/>
      <c r="Q9" s="1021"/>
      <c r="R9" s="1022"/>
      <c r="S9" s="1022"/>
      <c r="T9" s="1022"/>
      <c r="U9" s="1022"/>
      <c r="V9" s="1022"/>
      <c r="W9" s="1022"/>
      <c r="X9" s="1022"/>
      <c r="Y9" s="1022"/>
      <c r="Z9" s="1022"/>
      <c r="AA9" s="1022"/>
      <c r="AB9" s="1022"/>
      <c r="AC9" s="1022"/>
      <c r="AD9" s="1022"/>
      <c r="AE9" s="1023"/>
      <c r="AF9" s="1018"/>
      <c r="AG9" s="1019"/>
      <c r="AH9" s="1019"/>
      <c r="AI9" s="1019"/>
      <c r="AJ9" s="1020"/>
      <c r="AK9" s="1063"/>
      <c r="AL9" s="1064"/>
      <c r="AM9" s="1064"/>
      <c r="AN9" s="1064"/>
      <c r="AO9" s="1064"/>
      <c r="AP9" s="1064"/>
      <c r="AQ9" s="1064"/>
      <c r="AR9" s="1064"/>
      <c r="AS9" s="1064"/>
      <c r="AT9" s="1064"/>
      <c r="AU9" s="1065"/>
      <c r="AV9" s="1065"/>
      <c r="AW9" s="1065"/>
      <c r="AX9" s="1065"/>
      <c r="AY9" s="1066"/>
      <c r="AZ9" s="223"/>
      <c r="BA9" s="223"/>
      <c r="BB9" s="223"/>
      <c r="BC9" s="223"/>
      <c r="BD9" s="223"/>
      <c r="BE9" s="224"/>
      <c r="BF9" s="224"/>
      <c r="BG9" s="224"/>
      <c r="BH9" s="224"/>
      <c r="BI9" s="224"/>
      <c r="BJ9" s="224"/>
      <c r="BK9" s="224"/>
      <c r="BL9" s="224"/>
      <c r="BM9" s="224"/>
      <c r="BN9" s="224"/>
      <c r="BO9" s="224"/>
      <c r="BP9" s="224"/>
      <c r="BQ9" s="229">
        <v>3</v>
      </c>
      <c r="BR9" s="230"/>
      <c r="BS9" s="975"/>
      <c r="BT9" s="976"/>
      <c r="BU9" s="976"/>
      <c r="BV9" s="976"/>
      <c r="BW9" s="976"/>
      <c r="BX9" s="976"/>
      <c r="BY9" s="976"/>
      <c r="BZ9" s="976"/>
      <c r="CA9" s="976"/>
      <c r="CB9" s="976"/>
      <c r="CC9" s="976"/>
      <c r="CD9" s="976"/>
      <c r="CE9" s="976"/>
      <c r="CF9" s="976"/>
      <c r="CG9" s="997"/>
      <c r="CH9" s="972"/>
      <c r="CI9" s="973"/>
      <c r="CJ9" s="973"/>
      <c r="CK9" s="973"/>
      <c r="CL9" s="974"/>
      <c r="CM9" s="972"/>
      <c r="CN9" s="973"/>
      <c r="CO9" s="973"/>
      <c r="CP9" s="973"/>
      <c r="CQ9" s="974"/>
      <c r="CR9" s="972"/>
      <c r="CS9" s="973"/>
      <c r="CT9" s="973"/>
      <c r="CU9" s="973"/>
      <c r="CV9" s="974"/>
      <c r="CW9" s="972"/>
      <c r="CX9" s="973"/>
      <c r="CY9" s="973"/>
      <c r="CZ9" s="973"/>
      <c r="DA9" s="974"/>
      <c r="DB9" s="972"/>
      <c r="DC9" s="973"/>
      <c r="DD9" s="973"/>
      <c r="DE9" s="973"/>
      <c r="DF9" s="974"/>
      <c r="DG9" s="972"/>
      <c r="DH9" s="973"/>
      <c r="DI9" s="973"/>
      <c r="DJ9" s="973"/>
      <c r="DK9" s="974"/>
      <c r="DL9" s="972"/>
      <c r="DM9" s="973"/>
      <c r="DN9" s="973"/>
      <c r="DO9" s="973"/>
      <c r="DP9" s="974"/>
      <c r="DQ9" s="972"/>
      <c r="DR9" s="973"/>
      <c r="DS9" s="973"/>
      <c r="DT9" s="973"/>
      <c r="DU9" s="974"/>
      <c r="DV9" s="975"/>
      <c r="DW9" s="976"/>
      <c r="DX9" s="976"/>
      <c r="DY9" s="976"/>
      <c r="DZ9" s="977"/>
      <c r="EA9" s="225"/>
    </row>
    <row r="10" spans="1:131" s="226" customFormat="1" ht="26.25" customHeight="1" x14ac:dyDescent="0.2">
      <c r="A10" s="229">
        <v>4</v>
      </c>
      <c r="B10" s="1013"/>
      <c r="C10" s="1014"/>
      <c r="D10" s="1014"/>
      <c r="E10" s="1014"/>
      <c r="F10" s="1014"/>
      <c r="G10" s="1014"/>
      <c r="H10" s="1014"/>
      <c r="I10" s="1014"/>
      <c r="J10" s="1014"/>
      <c r="K10" s="1014"/>
      <c r="L10" s="1014"/>
      <c r="M10" s="1014"/>
      <c r="N10" s="1014"/>
      <c r="O10" s="1014"/>
      <c r="P10" s="1015"/>
      <c r="Q10" s="1021"/>
      <c r="R10" s="1022"/>
      <c r="S10" s="1022"/>
      <c r="T10" s="1022"/>
      <c r="U10" s="1022"/>
      <c r="V10" s="1022"/>
      <c r="W10" s="1022"/>
      <c r="X10" s="1022"/>
      <c r="Y10" s="1022"/>
      <c r="Z10" s="1022"/>
      <c r="AA10" s="1022"/>
      <c r="AB10" s="1022"/>
      <c r="AC10" s="1022"/>
      <c r="AD10" s="1022"/>
      <c r="AE10" s="1023"/>
      <c r="AF10" s="1018"/>
      <c r="AG10" s="1019"/>
      <c r="AH10" s="1019"/>
      <c r="AI10" s="1019"/>
      <c r="AJ10" s="1020"/>
      <c r="AK10" s="1063"/>
      <c r="AL10" s="1064"/>
      <c r="AM10" s="1064"/>
      <c r="AN10" s="1064"/>
      <c r="AO10" s="1064"/>
      <c r="AP10" s="1064"/>
      <c r="AQ10" s="1064"/>
      <c r="AR10" s="1064"/>
      <c r="AS10" s="1064"/>
      <c r="AT10" s="1064"/>
      <c r="AU10" s="1065"/>
      <c r="AV10" s="1065"/>
      <c r="AW10" s="1065"/>
      <c r="AX10" s="1065"/>
      <c r="AY10" s="1066"/>
      <c r="AZ10" s="223"/>
      <c r="BA10" s="223"/>
      <c r="BB10" s="223"/>
      <c r="BC10" s="223"/>
      <c r="BD10" s="223"/>
      <c r="BE10" s="224"/>
      <c r="BF10" s="224"/>
      <c r="BG10" s="224"/>
      <c r="BH10" s="224"/>
      <c r="BI10" s="224"/>
      <c r="BJ10" s="224"/>
      <c r="BK10" s="224"/>
      <c r="BL10" s="224"/>
      <c r="BM10" s="224"/>
      <c r="BN10" s="224"/>
      <c r="BO10" s="224"/>
      <c r="BP10" s="224"/>
      <c r="BQ10" s="229">
        <v>4</v>
      </c>
      <c r="BR10" s="230"/>
      <c r="BS10" s="975"/>
      <c r="BT10" s="976"/>
      <c r="BU10" s="976"/>
      <c r="BV10" s="976"/>
      <c r="BW10" s="976"/>
      <c r="BX10" s="976"/>
      <c r="BY10" s="976"/>
      <c r="BZ10" s="976"/>
      <c r="CA10" s="976"/>
      <c r="CB10" s="976"/>
      <c r="CC10" s="976"/>
      <c r="CD10" s="976"/>
      <c r="CE10" s="976"/>
      <c r="CF10" s="976"/>
      <c r="CG10" s="997"/>
      <c r="CH10" s="972"/>
      <c r="CI10" s="973"/>
      <c r="CJ10" s="973"/>
      <c r="CK10" s="973"/>
      <c r="CL10" s="974"/>
      <c r="CM10" s="972"/>
      <c r="CN10" s="973"/>
      <c r="CO10" s="973"/>
      <c r="CP10" s="973"/>
      <c r="CQ10" s="974"/>
      <c r="CR10" s="972"/>
      <c r="CS10" s="973"/>
      <c r="CT10" s="973"/>
      <c r="CU10" s="973"/>
      <c r="CV10" s="974"/>
      <c r="CW10" s="972"/>
      <c r="CX10" s="973"/>
      <c r="CY10" s="973"/>
      <c r="CZ10" s="973"/>
      <c r="DA10" s="974"/>
      <c r="DB10" s="972"/>
      <c r="DC10" s="973"/>
      <c r="DD10" s="973"/>
      <c r="DE10" s="973"/>
      <c r="DF10" s="974"/>
      <c r="DG10" s="972"/>
      <c r="DH10" s="973"/>
      <c r="DI10" s="973"/>
      <c r="DJ10" s="973"/>
      <c r="DK10" s="974"/>
      <c r="DL10" s="972"/>
      <c r="DM10" s="973"/>
      <c r="DN10" s="973"/>
      <c r="DO10" s="973"/>
      <c r="DP10" s="974"/>
      <c r="DQ10" s="972"/>
      <c r="DR10" s="973"/>
      <c r="DS10" s="973"/>
      <c r="DT10" s="973"/>
      <c r="DU10" s="974"/>
      <c r="DV10" s="975"/>
      <c r="DW10" s="976"/>
      <c r="DX10" s="976"/>
      <c r="DY10" s="976"/>
      <c r="DZ10" s="977"/>
      <c r="EA10" s="225"/>
    </row>
    <row r="11" spans="1:131" s="226" customFormat="1" ht="26.25" customHeight="1" x14ac:dyDescent="0.2">
      <c r="A11" s="229">
        <v>5</v>
      </c>
      <c r="B11" s="1013"/>
      <c r="C11" s="1014"/>
      <c r="D11" s="1014"/>
      <c r="E11" s="1014"/>
      <c r="F11" s="1014"/>
      <c r="G11" s="1014"/>
      <c r="H11" s="1014"/>
      <c r="I11" s="1014"/>
      <c r="J11" s="1014"/>
      <c r="K11" s="1014"/>
      <c r="L11" s="1014"/>
      <c r="M11" s="1014"/>
      <c r="N11" s="1014"/>
      <c r="O11" s="1014"/>
      <c r="P11" s="1015"/>
      <c r="Q11" s="1021"/>
      <c r="R11" s="1022"/>
      <c r="S11" s="1022"/>
      <c r="T11" s="1022"/>
      <c r="U11" s="1022"/>
      <c r="V11" s="1022"/>
      <c r="W11" s="1022"/>
      <c r="X11" s="1022"/>
      <c r="Y11" s="1022"/>
      <c r="Z11" s="1022"/>
      <c r="AA11" s="1022"/>
      <c r="AB11" s="1022"/>
      <c r="AC11" s="1022"/>
      <c r="AD11" s="1022"/>
      <c r="AE11" s="1023"/>
      <c r="AF11" s="1018"/>
      <c r="AG11" s="1019"/>
      <c r="AH11" s="1019"/>
      <c r="AI11" s="1019"/>
      <c r="AJ11" s="1020"/>
      <c r="AK11" s="1063"/>
      <c r="AL11" s="1064"/>
      <c r="AM11" s="1064"/>
      <c r="AN11" s="1064"/>
      <c r="AO11" s="1064"/>
      <c r="AP11" s="1064"/>
      <c r="AQ11" s="1064"/>
      <c r="AR11" s="1064"/>
      <c r="AS11" s="1064"/>
      <c r="AT11" s="1064"/>
      <c r="AU11" s="1065"/>
      <c r="AV11" s="1065"/>
      <c r="AW11" s="1065"/>
      <c r="AX11" s="1065"/>
      <c r="AY11" s="1066"/>
      <c r="AZ11" s="223"/>
      <c r="BA11" s="223"/>
      <c r="BB11" s="223"/>
      <c r="BC11" s="223"/>
      <c r="BD11" s="223"/>
      <c r="BE11" s="224"/>
      <c r="BF11" s="224"/>
      <c r="BG11" s="224"/>
      <c r="BH11" s="224"/>
      <c r="BI11" s="224"/>
      <c r="BJ11" s="224"/>
      <c r="BK11" s="224"/>
      <c r="BL11" s="224"/>
      <c r="BM11" s="224"/>
      <c r="BN11" s="224"/>
      <c r="BO11" s="224"/>
      <c r="BP11" s="224"/>
      <c r="BQ11" s="229">
        <v>5</v>
      </c>
      <c r="BR11" s="230"/>
      <c r="BS11" s="975"/>
      <c r="BT11" s="976"/>
      <c r="BU11" s="976"/>
      <c r="BV11" s="976"/>
      <c r="BW11" s="976"/>
      <c r="BX11" s="976"/>
      <c r="BY11" s="976"/>
      <c r="BZ11" s="976"/>
      <c r="CA11" s="976"/>
      <c r="CB11" s="976"/>
      <c r="CC11" s="976"/>
      <c r="CD11" s="976"/>
      <c r="CE11" s="976"/>
      <c r="CF11" s="976"/>
      <c r="CG11" s="997"/>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225"/>
    </row>
    <row r="12" spans="1:131" s="226" customFormat="1" ht="26.25" customHeight="1" x14ac:dyDescent="0.2">
      <c r="A12" s="229">
        <v>6</v>
      </c>
      <c r="B12" s="1013"/>
      <c r="C12" s="1014"/>
      <c r="D12" s="1014"/>
      <c r="E12" s="1014"/>
      <c r="F12" s="1014"/>
      <c r="G12" s="1014"/>
      <c r="H12" s="1014"/>
      <c r="I12" s="1014"/>
      <c r="J12" s="1014"/>
      <c r="K12" s="1014"/>
      <c r="L12" s="1014"/>
      <c r="M12" s="1014"/>
      <c r="N12" s="1014"/>
      <c r="O12" s="1014"/>
      <c r="P12" s="1015"/>
      <c r="Q12" s="1021"/>
      <c r="R12" s="1022"/>
      <c r="S12" s="1022"/>
      <c r="T12" s="1022"/>
      <c r="U12" s="1022"/>
      <c r="V12" s="1022"/>
      <c r="W12" s="1022"/>
      <c r="X12" s="1022"/>
      <c r="Y12" s="1022"/>
      <c r="Z12" s="1022"/>
      <c r="AA12" s="1022"/>
      <c r="AB12" s="1022"/>
      <c r="AC12" s="1022"/>
      <c r="AD12" s="1022"/>
      <c r="AE12" s="1023"/>
      <c r="AF12" s="1018"/>
      <c r="AG12" s="1019"/>
      <c r="AH12" s="1019"/>
      <c r="AI12" s="1019"/>
      <c r="AJ12" s="1020"/>
      <c r="AK12" s="1063"/>
      <c r="AL12" s="1064"/>
      <c r="AM12" s="1064"/>
      <c r="AN12" s="1064"/>
      <c r="AO12" s="1064"/>
      <c r="AP12" s="1064"/>
      <c r="AQ12" s="1064"/>
      <c r="AR12" s="1064"/>
      <c r="AS12" s="1064"/>
      <c r="AT12" s="1064"/>
      <c r="AU12" s="1065"/>
      <c r="AV12" s="1065"/>
      <c r="AW12" s="1065"/>
      <c r="AX12" s="1065"/>
      <c r="AY12" s="1066"/>
      <c r="AZ12" s="223"/>
      <c r="BA12" s="223"/>
      <c r="BB12" s="223"/>
      <c r="BC12" s="223"/>
      <c r="BD12" s="223"/>
      <c r="BE12" s="224"/>
      <c r="BF12" s="224"/>
      <c r="BG12" s="224"/>
      <c r="BH12" s="224"/>
      <c r="BI12" s="224"/>
      <c r="BJ12" s="224"/>
      <c r="BK12" s="224"/>
      <c r="BL12" s="224"/>
      <c r="BM12" s="224"/>
      <c r="BN12" s="224"/>
      <c r="BO12" s="224"/>
      <c r="BP12" s="224"/>
      <c r="BQ12" s="229">
        <v>6</v>
      </c>
      <c r="BR12" s="230"/>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25"/>
    </row>
    <row r="13" spans="1:131" s="226" customFormat="1" ht="26.25" customHeight="1" x14ac:dyDescent="0.2">
      <c r="A13" s="229">
        <v>7</v>
      </c>
      <c r="B13" s="1013"/>
      <c r="C13" s="1014"/>
      <c r="D13" s="1014"/>
      <c r="E13" s="1014"/>
      <c r="F13" s="1014"/>
      <c r="G13" s="1014"/>
      <c r="H13" s="1014"/>
      <c r="I13" s="1014"/>
      <c r="J13" s="1014"/>
      <c r="K13" s="1014"/>
      <c r="L13" s="1014"/>
      <c r="M13" s="1014"/>
      <c r="N13" s="1014"/>
      <c r="O13" s="1014"/>
      <c r="P13" s="1015"/>
      <c r="Q13" s="1021"/>
      <c r="R13" s="1022"/>
      <c r="S13" s="1022"/>
      <c r="T13" s="1022"/>
      <c r="U13" s="1022"/>
      <c r="V13" s="1022"/>
      <c r="W13" s="1022"/>
      <c r="X13" s="1022"/>
      <c r="Y13" s="1022"/>
      <c r="Z13" s="1022"/>
      <c r="AA13" s="1022"/>
      <c r="AB13" s="1022"/>
      <c r="AC13" s="1022"/>
      <c r="AD13" s="1022"/>
      <c r="AE13" s="1023"/>
      <c r="AF13" s="1018"/>
      <c r="AG13" s="1019"/>
      <c r="AH13" s="1019"/>
      <c r="AI13" s="1019"/>
      <c r="AJ13" s="1020"/>
      <c r="AK13" s="1063"/>
      <c r="AL13" s="1064"/>
      <c r="AM13" s="1064"/>
      <c r="AN13" s="1064"/>
      <c r="AO13" s="1064"/>
      <c r="AP13" s="1064"/>
      <c r="AQ13" s="1064"/>
      <c r="AR13" s="1064"/>
      <c r="AS13" s="1064"/>
      <c r="AT13" s="1064"/>
      <c r="AU13" s="1065"/>
      <c r="AV13" s="1065"/>
      <c r="AW13" s="1065"/>
      <c r="AX13" s="1065"/>
      <c r="AY13" s="1066"/>
      <c r="AZ13" s="223"/>
      <c r="BA13" s="223"/>
      <c r="BB13" s="223"/>
      <c r="BC13" s="223"/>
      <c r="BD13" s="223"/>
      <c r="BE13" s="224"/>
      <c r="BF13" s="224"/>
      <c r="BG13" s="224"/>
      <c r="BH13" s="224"/>
      <c r="BI13" s="224"/>
      <c r="BJ13" s="224"/>
      <c r="BK13" s="224"/>
      <c r="BL13" s="224"/>
      <c r="BM13" s="224"/>
      <c r="BN13" s="224"/>
      <c r="BO13" s="224"/>
      <c r="BP13" s="224"/>
      <c r="BQ13" s="229">
        <v>7</v>
      </c>
      <c r="BR13" s="230"/>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25"/>
    </row>
    <row r="14" spans="1:131" s="226" customFormat="1" ht="26.25" customHeight="1" x14ac:dyDescent="0.2">
      <c r="A14" s="229">
        <v>8</v>
      </c>
      <c r="B14" s="1013"/>
      <c r="C14" s="1014"/>
      <c r="D14" s="1014"/>
      <c r="E14" s="1014"/>
      <c r="F14" s="1014"/>
      <c r="G14" s="1014"/>
      <c r="H14" s="1014"/>
      <c r="I14" s="1014"/>
      <c r="J14" s="1014"/>
      <c r="K14" s="1014"/>
      <c r="L14" s="1014"/>
      <c r="M14" s="1014"/>
      <c r="N14" s="1014"/>
      <c r="O14" s="1014"/>
      <c r="P14" s="1015"/>
      <c r="Q14" s="1021"/>
      <c r="R14" s="1022"/>
      <c r="S14" s="1022"/>
      <c r="T14" s="1022"/>
      <c r="U14" s="1022"/>
      <c r="V14" s="1022"/>
      <c r="W14" s="1022"/>
      <c r="X14" s="1022"/>
      <c r="Y14" s="1022"/>
      <c r="Z14" s="1022"/>
      <c r="AA14" s="1022"/>
      <c r="AB14" s="1022"/>
      <c r="AC14" s="1022"/>
      <c r="AD14" s="1022"/>
      <c r="AE14" s="1023"/>
      <c r="AF14" s="1018"/>
      <c r="AG14" s="1019"/>
      <c r="AH14" s="1019"/>
      <c r="AI14" s="1019"/>
      <c r="AJ14" s="1020"/>
      <c r="AK14" s="1063"/>
      <c r="AL14" s="1064"/>
      <c r="AM14" s="1064"/>
      <c r="AN14" s="1064"/>
      <c r="AO14" s="1064"/>
      <c r="AP14" s="1064"/>
      <c r="AQ14" s="1064"/>
      <c r="AR14" s="1064"/>
      <c r="AS14" s="1064"/>
      <c r="AT14" s="1064"/>
      <c r="AU14" s="1065"/>
      <c r="AV14" s="1065"/>
      <c r="AW14" s="1065"/>
      <c r="AX14" s="1065"/>
      <c r="AY14" s="1066"/>
      <c r="AZ14" s="223"/>
      <c r="BA14" s="223"/>
      <c r="BB14" s="223"/>
      <c r="BC14" s="223"/>
      <c r="BD14" s="223"/>
      <c r="BE14" s="224"/>
      <c r="BF14" s="224"/>
      <c r="BG14" s="224"/>
      <c r="BH14" s="224"/>
      <c r="BI14" s="224"/>
      <c r="BJ14" s="224"/>
      <c r="BK14" s="224"/>
      <c r="BL14" s="224"/>
      <c r="BM14" s="224"/>
      <c r="BN14" s="224"/>
      <c r="BO14" s="224"/>
      <c r="BP14" s="224"/>
      <c r="BQ14" s="229">
        <v>8</v>
      </c>
      <c r="BR14" s="230"/>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25"/>
    </row>
    <row r="15" spans="1:131" s="226" customFormat="1" ht="26.25" customHeight="1" x14ac:dyDescent="0.2">
      <c r="A15" s="229">
        <v>9</v>
      </c>
      <c r="B15" s="1013"/>
      <c r="C15" s="1014"/>
      <c r="D15" s="1014"/>
      <c r="E15" s="1014"/>
      <c r="F15" s="1014"/>
      <c r="G15" s="1014"/>
      <c r="H15" s="1014"/>
      <c r="I15" s="1014"/>
      <c r="J15" s="1014"/>
      <c r="K15" s="1014"/>
      <c r="L15" s="1014"/>
      <c r="M15" s="1014"/>
      <c r="N15" s="1014"/>
      <c r="O15" s="1014"/>
      <c r="P15" s="1015"/>
      <c r="Q15" s="1021"/>
      <c r="R15" s="1022"/>
      <c r="S15" s="1022"/>
      <c r="T15" s="1022"/>
      <c r="U15" s="1022"/>
      <c r="V15" s="1022"/>
      <c r="W15" s="1022"/>
      <c r="X15" s="1022"/>
      <c r="Y15" s="1022"/>
      <c r="Z15" s="1022"/>
      <c r="AA15" s="1022"/>
      <c r="AB15" s="1022"/>
      <c r="AC15" s="1022"/>
      <c r="AD15" s="1022"/>
      <c r="AE15" s="1023"/>
      <c r="AF15" s="1018"/>
      <c r="AG15" s="1019"/>
      <c r="AH15" s="1019"/>
      <c r="AI15" s="1019"/>
      <c r="AJ15" s="1020"/>
      <c r="AK15" s="1063"/>
      <c r="AL15" s="1064"/>
      <c r="AM15" s="1064"/>
      <c r="AN15" s="1064"/>
      <c r="AO15" s="1064"/>
      <c r="AP15" s="1064"/>
      <c r="AQ15" s="1064"/>
      <c r="AR15" s="1064"/>
      <c r="AS15" s="1064"/>
      <c r="AT15" s="1064"/>
      <c r="AU15" s="1065"/>
      <c r="AV15" s="1065"/>
      <c r="AW15" s="1065"/>
      <c r="AX15" s="1065"/>
      <c r="AY15" s="1066"/>
      <c r="AZ15" s="223"/>
      <c r="BA15" s="223"/>
      <c r="BB15" s="223"/>
      <c r="BC15" s="223"/>
      <c r="BD15" s="223"/>
      <c r="BE15" s="224"/>
      <c r="BF15" s="224"/>
      <c r="BG15" s="224"/>
      <c r="BH15" s="224"/>
      <c r="BI15" s="224"/>
      <c r="BJ15" s="224"/>
      <c r="BK15" s="224"/>
      <c r="BL15" s="224"/>
      <c r="BM15" s="224"/>
      <c r="BN15" s="224"/>
      <c r="BO15" s="224"/>
      <c r="BP15" s="224"/>
      <c r="BQ15" s="229">
        <v>9</v>
      </c>
      <c r="BR15" s="230"/>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25"/>
    </row>
    <row r="16" spans="1:131" s="226" customFormat="1" ht="26.25" customHeight="1" x14ac:dyDescent="0.2">
      <c r="A16" s="229">
        <v>10</v>
      </c>
      <c r="B16" s="1013"/>
      <c r="C16" s="1014"/>
      <c r="D16" s="1014"/>
      <c r="E16" s="1014"/>
      <c r="F16" s="1014"/>
      <c r="G16" s="1014"/>
      <c r="H16" s="1014"/>
      <c r="I16" s="1014"/>
      <c r="J16" s="1014"/>
      <c r="K16" s="1014"/>
      <c r="L16" s="1014"/>
      <c r="M16" s="1014"/>
      <c r="N16" s="1014"/>
      <c r="O16" s="1014"/>
      <c r="P16" s="1015"/>
      <c r="Q16" s="1021"/>
      <c r="R16" s="1022"/>
      <c r="S16" s="1022"/>
      <c r="T16" s="1022"/>
      <c r="U16" s="1022"/>
      <c r="V16" s="1022"/>
      <c r="W16" s="1022"/>
      <c r="X16" s="1022"/>
      <c r="Y16" s="1022"/>
      <c r="Z16" s="1022"/>
      <c r="AA16" s="1022"/>
      <c r="AB16" s="1022"/>
      <c r="AC16" s="1022"/>
      <c r="AD16" s="1022"/>
      <c r="AE16" s="1023"/>
      <c r="AF16" s="1018"/>
      <c r="AG16" s="1019"/>
      <c r="AH16" s="1019"/>
      <c r="AI16" s="1019"/>
      <c r="AJ16" s="1020"/>
      <c r="AK16" s="1063"/>
      <c r="AL16" s="1064"/>
      <c r="AM16" s="1064"/>
      <c r="AN16" s="1064"/>
      <c r="AO16" s="1064"/>
      <c r="AP16" s="1064"/>
      <c r="AQ16" s="1064"/>
      <c r="AR16" s="1064"/>
      <c r="AS16" s="1064"/>
      <c r="AT16" s="1064"/>
      <c r="AU16" s="1065"/>
      <c r="AV16" s="1065"/>
      <c r="AW16" s="1065"/>
      <c r="AX16" s="1065"/>
      <c r="AY16" s="1066"/>
      <c r="AZ16" s="223"/>
      <c r="BA16" s="223"/>
      <c r="BB16" s="223"/>
      <c r="BC16" s="223"/>
      <c r="BD16" s="223"/>
      <c r="BE16" s="224"/>
      <c r="BF16" s="224"/>
      <c r="BG16" s="224"/>
      <c r="BH16" s="224"/>
      <c r="BI16" s="224"/>
      <c r="BJ16" s="224"/>
      <c r="BK16" s="224"/>
      <c r="BL16" s="224"/>
      <c r="BM16" s="224"/>
      <c r="BN16" s="224"/>
      <c r="BO16" s="224"/>
      <c r="BP16" s="224"/>
      <c r="BQ16" s="229">
        <v>10</v>
      </c>
      <c r="BR16" s="230"/>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25"/>
    </row>
    <row r="17" spans="1:131" s="226" customFormat="1" ht="26.25" customHeight="1" x14ac:dyDescent="0.2">
      <c r="A17" s="229">
        <v>11</v>
      </c>
      <c r="B17" s="1013"/>
      <c r="C17" s="1014"/>
      <c r="D17" s="1014"/>
      <c r="E17" s="1014"/>
      <c r="F17" s="1014"/>
      <c r="G17" s="1014"/>
      <c r="H17" s="1014"/>
      <c r="I17" s="1014"/>
      <c r="J17" s="1014"/>
      <c r="K17" s="1014"/>
      <c r="L17" s="1014"/>
      <c r="M17" s="1014"/>
      <c r="N17" s="1014"/>
      <c r="O17" s="1014"/>
      <c r="P17" s="1015"/>
      <c r="Q17" s="1021"/>
      <c r="R17" s="1022"/>
      <c r="S17" s="1022"/>
      <c r="T17" s="1022"/>
      <c r="U17" s="1022"/>
      <c r="V17" s="1022"/>
      <c r="W17" s="1022"/>
      <c r="X17" s="1022"/>
      <c r="Y17" s="1022"/>
      <c r="Z17" s="1022"/>
      <c r="AA17" s="1022"/>
      <c r="AB17" s="1022"/>
      <c r="AC17" s="1022"/>
      <c r="AD17" s="1022"/>
      <c r="AE17" s="1023"/>
      <c r="AF17" s="1018"/>
      <c r="AG17" s="1019"/>
      <c r="AH17" s="1019"/>
      <c r="AI17" s="1019"/>
      <c r="AJ17" s="1020"/>
      <c r="AK17" s="1063"/>
      <c r="AL17" s="1064"/>
      <c r="AM17" s="1064"/>
      <c r="AN17" s="1064"/>
      <c r="AO17" s="1064"/>
      <c r="AP17" s="1064"/>
      <c r="AQ17" s="1064"/>
      <c r="AR17" s="1064"/>
      <c r="AS17" s="1064"/>
      <c r="AT17" s="1064"/>
      <c r="AU17" s="1065"/>
      <c r="AV17" s="1065"/>
      <c r="AW17" s="1065"/>
      <c r="AX17" s="1065"/>
      <c r="AY17" s="1066"/>
      <c r="AZ17" s="223"/>
      <c r="BA17" s="223"/>
      <c r="BB17" s="223"/>
      <c r="BC17" s="223"/>
      <c r="BD17" s="223"/>
      <c r="BE17" s="224"/>
      <c r="BF17" s="224"/>
      <c r="BG17" s="224"/>
      <c r="BH17" s="224"/>
      <c r="BI17" s="224"/>
      <c r="BJ17" s="224"/>
      <c r="BK17" s="224"/>
      <c r="BL17" s="224"/>
      <c r="BM17" s="224"/>
      <c r="BN17" s="224"/>
      <c r="BO17" s="224"/>
      <c r="BP17" s="224"/>
      <c r="BQ17" s="229">
        <v>11</v>
      </c>
      <c r="BR17" s="230"/>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25"/>
    </row>
    <row r="18" spans="1:131" s="226" customFormat="1" ht="26.25" customHeight="1" x14ac:dyDescent="0.2">
      <c r="A18" s="229">
        <v>12</v>
      </c>
      <c r="B18" s="1013"/>
      <c r="C18" s="1014"/>
      <c r="D18" s="1014"/>
      <c r="E18" s="1014"/>
      <c r="F18" s="1014"/>
      <c r="G18" s="1014"/>
      <c r="H18" s="1014"/>
      <c r="I18" s="1014"/>
      <c r="J18" s="1014"/>
      <c r="K18" s="1014"/>
      <c r="L18" s="1014"/>
      <c r="M18" s="1014"/>
      <c r="N18" s="1014"/>
      <c r="O18" s="1014"/>
      <c r="P18" s="1015"/>
      <c r="Q18" s="1021"/>
      <c r="R18" s="1022"/>
      <c r="S18" s="1022"/>
      <c r="T18" s="1022"/>
      <c r="U18" s="1022"/>
      <c r="V18" s="1022"/>
      <c r="W18" s="1022"/>
      <c r="X18" s="1022"/>
      <c r="Y18" s="1022"/>
      <c r="Z18" s="1022"/>
      <c r="AA18" s="1022"/>
      <c r="AB18" s="1022"/>
      <c r="AC18" s="1022"/>
      <c r="AD18" s="1022"/>
      <c r="AE18" s="1023"/>
      <c r="AF18" s="1018"/>
      <c r="AG18" s="1019"/>
      <c r="AH18" s="1019"/>
      <c r="AI18" s="1019"/>
      <c r="AJ18" s="1020"/>
      <c r="AK18" s="1063"/>
      <c r="AL18" s="1064"/>
      <c r="AM18" s="1064"/>
      <c r="AN18" s="1064"/>
      <c r="AO18" s="1064"/>
      <c r="AP18" s="1064"/>
      <c r="AQ18" s="1064"/>
      <c r="AR18" s="1064"/>
      <c r="AS18" s="1064"/>
      <c r="AT18" s="1064"/>
      <c r="AU18" s="1065"/>
      <c r="AV18" s="1065"/>
      <c r="AW18" s="1065"/>
      <c r="AX18" s="1065"/>
      <c r="AY18" s="1066"/>
      <c r="AZ18" s="223"/>
      <c r="BA18" s="223"/>
      <c r="BB18" s="223"/>
      <c r="BC18" s="223"/>
      <c r="BD18" s="223"/>
      <c r="BE18" s="224"/>
      <c r="BF18" s="224"/>
      <c r="BG18" s="224"/>
      <c r="BH18" s="224"/>
      <c r="BI18" s="224"/>
      <c r="BJ18" s="224"/>
      <c r="BK18" s="224"/>
      <c r="BL18" s="224"/>
      <c r="BM18" s="224"/>
      <c r="BN18" s="224"/>
      <c r="BO18" s="224"/>
      <c r="BP18" s="224"/>
      <c r="BQ18" s="229">
        <v>12</v>
      </c>
      <c r="BR18" s="230"/>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25"/>
    </row>
    <row r="19" spans="1:131" s="226" customFormat="1" ht="26.25" customHeight="1" x14ac:dyDescent="0.2">
      <c r="A19" s="229">
        <v>13</v>
      </c>
      <c r="B19" s="1013"/>
      <c r="C19" s="1014"/>
      <c r="D19" s="1014"/>
      <c r="E19" s="1014"/>
      <c r="F19" s="1014"/>
      <c r="G19" s="1014"/>
      <c r="H19" s="1014"/>
      <c r="I19" s="1014"/>
      <c r="J19" s="1014"/>
      <c r="K19" s="1014"/>
      <c r="L19" s="1014"/>
      <c r="M19" s="1014"/>
      <c r="N19" s="1014"/>
      <c r="O19" s="1014"/>
      <c r="P19" s="1015"/>
      <c r="Q19" s="1021"/>
      <c r="R19" s="1022"/>
      <c r="S19" s="1022"/>
      <c r="T19" s="1022"/>
      <c r="U19" s="1022"/>
      <c r="V19" s="1022"/>
      <c r="W19" s="1022"/>
      <c r="X19" s="1022"/>
      <c r="Y19" s="1022"/>
      <c r="Z19" s="1022"/>
      <c r="AA19" s="1022"/>
      <c r="AB19" s="1022"/>
      <c r="AC19" s="1022"/>
      <c r="AD19" s="1022"/>
      <c r="AE19" s="1023"/>
      <c r="AF19" s="1018"/>
      <c r="AG19" s="1019"/>
      <c r="AH19" s="1019"/>
      <c r="AI19" s="1019"/>
      <c r="AJ19" s="1020"/>
      <c r="AK19" s="1063"/>
      <c r="AL19" s="1064"/>
      <c r="AM19" s="1064"/>
      <c r="AN19" s="1064"/>
      <c r="AO19" s="1064"/>
      <c r="AP19" s="1064"/>
      <c r="AQ19" s="1064"/>
      <c r="AR19" s="1064"/>
      <c r="AS19" s="1064"/>
      <c r="AT19" s="1064"/>
      <c r="AU19" s="1065"/>
      <c r="AV19" s="1065"/>
      <c r="AW19" s="1065"/>
      <c r="AX19" s="1065"/>
      <c r="AY19" s="1066"/>
      <c r="AZ19" s="223"/>
      <c r="BA19" s="223"/>
      <c r="BB19" s="223"/>
      <c r="BC19" s="223"/>
      <c r="BD19" s="223"/>
      <c r="BE19" s="224"/>
      <c r="BF19" s="224"/>
      <c r="BG19" s="224"/>
      <c r="BH19" s="224"/>
      <c r="BI19" s="224"/>
      <c r="BJ19" s="224"/>
      <c r="BK19" s="224"/>
      <c r="BL19" s="224"/>
      <c r="BM19" s="224"/>
      <c r="BN19" s="224"/>
      <c r="BO19" s="224"/>
      <c r="BP19" s="224"/>
      <c r="BQ19" s="229">
        <v>13</v>
      </c>
      <c r="BR19" s="230"/>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25"/>
    </row>
    <row r="20" spans="1:131" s="226" customFormat="1" ht="26.25" customHeight="1" x14ac:dyDescent="0.2">
      <c r="A20" s="229">
        <v>14</v>
      </c>
      <c r="B20" s="1013"/>
      <c r="C20" s="1014"/>
      <c r="D20" s="1014"/>
      <c r="E20" s="1014"/>
      <c r="F20" s="1014"/>
      <c r="G20" s="1014"/>
      <c r="H20" s="1014"/>
      <c r="I20" s="1014"/>
      <c r="J20" s="1014"/>
      <c r="K20" s="1014"/>
      <c r="L20" s="1014"/>
      <c r="M20" s="1014"/>
      <c r="N20" s="1014"/>
      <c r="O20" s="1014"/>
      <c r="P20" s="1015"/>
      <c r="Q20" s="1021"/>
      <c r="R20" s="1022"/>
      <c r="S20" s="1022"/>
      <c r="T20" s="1022"/>
      <c r="U20" s="1022"/>
      <c r="V20" s="1022"/>
      <c r="W20" s="1022"/>
      <c r="X20" s="1022"/>
      <c r="Y20" s="1022"/>
      <c r="Z20" s="1022"/>
      <c r="AA20" s="1022"/>
      <c r="AB20" s="1022"/>
      <c r="AC20" s="1022"/>
      <c r="AD20" s="1022"/>
      <c r="AE20" s="1023"/>
      <c r="AF20" s="1018"/>
      <c r="AG20" s="1019"/>
      <c r="AH20" s="1019"/>
      <c r="AI20" s="1019"/>
      <c r="AJ20" s="1020"/>
      <c r="AK20" s="1063"/>
      <c r="AL20" s="1064"/>
      <c r="AM20" s="1064"/>
      <c r="AN20" s="1064"/>
      <c r="AO20" s="1064"/>
      <c r="AP20" s="1064"/>
      <c r="AQ20" s="1064"/>
      <c r="AR20" s="1064"/>
      <c r="AS20" s="1064"/>
      <c r="AT20" s="1064"/>
      <c r="AU20" s="1065"/>
      <c r="AV20" s="1065"/>
      <c r="AW20" s="1065"/>
      <c r="AX20" s="1065"/>
      <c r="AY20" s="1066"/>
      <c r="AZ20" s="223"/>
      <c r="BA20" s="223"/>
      <c r="BB20" s="223"/>
      <c r="BC20" s="223"/>
      <c r="BD20" s="223"/>
      <c r="BE20" s="224"/>
      <c r="BF20" s="224"/>
      <c r="BG20" s="224"/>
      <c r="BH20" s="224"/>
      <c r="BI20" s="224"/>
      <c r="BJ20" s="224"/>
      <c r="BK20" s="224"/>
      <c r="BL20" s="224"/>
      <c r="BM20" s="224"/>
      <c r="BN20" s="224"/>
      <c r="BO20" s="224"/>
      <c r="BP20" s="224"/>
      <c r="BQ20" s="229">
        <v>14</v>
      </c>
      <c r="BR20" s="230"/>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25"/>
    </row>
    <row r="21" spans="1:131" s="226" customFormat="1" ht="26.25" customHeight="1" thickBot="1" x14ac:dyDescent="0.25">
      <c r="A21" s="229">
        <v>15</v>
      </c>
      <c r="B21" s="1013"/>
      <c r="C21" s="1014"/>
      <c r="D21" s="1014"/>
      <c r="E21" s="1014"/>
      <c r="F21" s="1014"/>
      <c r="G21" s="1014"/>
      <c r="H21" s="1014"/>
      <c r="I21" s="1014"/>
      <c r="J21" s="1014"/>
      <c r="K21" s="1014"/>
      <c r="L21" s="1014"/>
      <c r="M21" s="1014"/>
      <c r="N21" s="1014"/>
      <c r="O21" s="1014"/>
      <c r="P21" s="1015"/>
      <c r="Q21" s="1021"/>
      <c r="R21" s="1022"/>
      <c r="S21" s="1022"/>
      <c r="T21" s="1022"/>
      <c r="U21" s="1022"/>
      <c r="V21" s="1022"/>
      <c r="W21" s="1022"/>
      <c r="X21" s="1022"/>
      <c r="Y21" s="1022"/>
      <c r="Z21" s="1022"/>
      <c r="AA21" s="1022"/>
      <c r="AB21" s="1022"/>
      <c r="AC21" s="1022"/>
      <c r="AD21" s="1022"/>
      <c r="AE21" s="1023"/>
      <c r="AF21" s="1018"/>
      <c r="AG21" s="1019"/>
      <c r="AH21" s="1019"/>
      <c r="AI21" s="1019"/>
      <c r="AJ21" s="1020"/>
      <c r="AK21" s="1063"/>
      <c r="AL21" s="1064"/>
      <c r="AM21" s="1064"/>
      <c r="AN21" s="1064"/>
      <c r="AO21" s="1064"/>
      <c r="AP21" s="1064"/>
      <c r="AQ21" s="1064"/>
      <c r="AR21" s="1064"/>
      <c r="AS21" s="1064"/>
      <c r="AT21" s="1064"/>
      <c r="AU21" s="1065"/>
      <c r="AV21" s="1065"/>
      <c r="AW21" s="1065"/>
      <c r="AX21" s="1065"/>
      <c r="AY21" s="1066"/>
      <c r="AZ21" s="223"/>
      <c r="BA21" s="223"/>
      <c r="BB21" s="223"/>
      <c r="BC21" s="223"/>
      <c r="BD21" s="223"/>
      <c r="BE21" s="224"/>
      <c r="BF21" s="224"/>
      <c r="BG21" s="224"/>
      <c r="BH21" s="224"/>
      <c r="BI21" s="224"/>
      <c r="BJ21" s="224"/>
      <c r="BK21" s="224"/>
      <c r="BL21" s="224"/>
      <c r="BM21" s="224"/>
      <c r="BN21" s="224"/>
      <c r="BO21" s="224"/>
      <c r="BP21" s="224"/>
      <c r="BQ21" s="229">
        <v>15</v>
      </c>
      <c r="BR21" s="230"/>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25"/>
    </row>
    <row r="22" spans="1:131" s="226" customFormat="1" ht="26.25" customHeight="1" x14ac:dyDescent="0.2">
      <c r="A22" s="229">
        <v>16</v>
      </c>
      <c r="B22" s="1013"/>
      <c r="C22" s="1014"/>
      <c r="D22" s="1014"/>
      <c r="E22" s="1014"/>
      <c r="F22" s="1014"/>
      <c r="G22" s="1014"/>
      <c r="H22" s="1014"/>
      <c r="I22" s="1014"/>
      <c r="J22" s="1014"/>
      <c r="K22" s="1014"/>
      <c r="L22" s="1014"/>
      <c r="M22" s="1014"/>
      <c r="N22" s="1014"/>
      <c r="O22" s="1014"/>
      <c r="P22" s="1015"/>
      <c r="Q22" s="1056"/>
      <c r="R22" s="1057"/>
      <c r="S22" s="1057"/>
      <c r="T22" s="1057"/>
      <c r="U22" s="1057"/>
      <c r="V22" s="1057"/>
      <c r="W22" s="1057"/>
      <c r="X22" s="1057"/>
      <c r="Y22" s="1057"/>
      <c r="Z22" s="1057"/>
      <c r="AA22" s="1057"/>
      <c r="AB22" s="1057"/>
      <c r="AC22" s="1057"/>
      <c r="AD22" s="1057"/>
      <c r="AE22" s="1058"/>
      <c r="AF22" s="1018"/>
      <c r="AG22" s="1019"/>
      <c r="AH22" s="1019"/>
      <c r="AI22" s="1019"/>
      <c r="AJ22" s="1020"/>
      <c r="AK22" s="1059"/>
      <c r="AL22" s="1060"/>
      <c r="AM22" s="1060"/>
      <c r="AN22" s="1060"/>
      <c r="AO22" s="1060"/>
      <c r="AP22" s="1060"/>
      <c r="AQ22" s="1060"/>
      <c r="AR22" s="1060"/>
      <c r="AS22" s="1060"/>
      <c r="AT22" s="1060"/>
      <c r="AU22" s="1061"/>
      <c r="AV22" s="1061"/>
      <c r="AW22" s="1061"/>
      <c r="AX22" s="1061"/>
      <c r="AY22" s="1062"/>
      <c r="AZ22" s="1011" t="s">
        <v>387</v>
      </c>
      <c r="BA22" s="1011"/>
      <c r="BB22" s="1011"/>
      <c r="BC22" s="1011"/>
      <c r="BD22" s="1012"/>
      <c r="BE22" s="224"/>
      <c r="BF22" s="224"/>
      <c r="BG22" s="224"/>
      <c r="BH22" s="224"/>
      <c r="BI22" s="224"/>
      <c r="BJ22" s="224"/>
      <c r="BK22" s="224"/>
      <c r="BL22" s="224"/>
      <c r="BM22" s="224"/>
      <c r="BN22" s="224"/>
      <c r="BO22" s="224"/>
      <c r="BP22" s="224"/>
      <c r="BQ22" s="229">
        <v>16</v>
      </c>
      <c r="BR22" s="230"/>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25"/>
    </row>
    <row r="23" spans="1:131" s="226" customFormat="1" ht="26.25" customHeight="1" thickBot="1" x14ac:dyDescent="0.25">
      <c r="A23" s="231" t="s">
        <v>388</v>
      </c>
      <c r="B23" s="920" t="s">
        <v>389</v>
      </c>
      <c r="C23" s="921"/>
      <c r="D23" s="921"/>
      <c r="E23" s="921"/>
      <c r="F23" s="921"/>
      <c r="G23" s="921"/>
      <c r="H23" s="921"/>
      <c r="I23" s="921"/>
      <c r="J23" s="921"/>
      <c r="K23" s="921"/>
      <c r="L23" s="921"/>
      <c r="M23" s="921"/>
      <c r="N23" s="921"/>
      <c r="O23" s="921"/>
      <c r="P23" s="931"/>
      <c r="Q23" s="1050">
        <v>24997</v>
      </c>
      <c r="R23" s="1044"/>
      <c r="S23" s="1044"/>
      <c r="T23" s="1044"/>
      <c r="U23" s="1044"/>
      <c r="V23" s="1044">
        <v>23572</v>
      </c>
      <c r="W23" s="1044"/>
      <c r="X23" s="1044"/>
      <c r="Y23" s="1044"/>
      <c r="Z23" s="1044"/>
      <c r="AA23" s="1044">
        <v>1425</v>
      </c>
      <c r="AB23" s="1044"/>
      <c r="AC23" s="1044"/>
      <c r="AD23" s="1044"/>
      <c r="AE23" s="1051"/>
      <c r="AF23" s="1052">
        <v>1147</v>
      </c>
      <c r="AG23" s="1044"/>
      <c r="AH23" s="1044"/>
      <c r="AI23" s="1044"/>
      <c r="AJ23" s="1053"/>
      <c r="AK23" s="1054"/>
      <c r="AL23" s="1055"/>
      <c r="AM23" s="1055"/>
      <c r="AN23" s="1055"/>
      <c r="AO23" s="1055"/>
      <c r="AP23" s="1044">
        <v>21487</v>
      </c>
      <c r="AQ23" s="1044"/>
      <c r="AR23" s="1044"/>
      <c r="AS23" s="1044"/>
      <c r="AT23" s="1044"/>
      <c r="AU23" s="1045"/>
      <c r="AV23" s="1045"/>
      <c r="AW23" s="1045"/>
      <c r="AX23" s="1045"/>
      <c r="AY23" s="1046"/>
      <c r="AZ23" s="1047" t="s">
        <v>126</v>
      </c>
      <c r="BA23" s="1048"/>
      <c r="BB23" s="1048"/>
      <c r="BC23" s="1048"/>
      <c r="BD23" s="1049"/>
      <c r="BE23" s="224"/>
      <c r="BF23" s="224"/>
      <c r="BG23" s="224"/>
      <c r="BH23" s="224"/>
      <c r="BI23" s="224"/>
      <c r="BJ23" s="224"/>
      <c r="BK23" s="224"/>
      <c r="BL23" s="224"/>
      <c r="BM23" s="224"/>
      <c r="BN23" s="224"/>
      <c r="BO23" s="224"/>
      <c r="BP23" s="224"/>
      <c r="BQ23" s="229">
        <v>17</v>
      </c>
      <c r="BR23" s="230"/>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25"/>
    </row>
    <row r="24" spans="1:131" s="226" customFormat="1" ht="26.25" customHeight="1" x14ac:dyDescent="0.2">
      <c r="A24" s="1043" t="s">
        <v>390</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23"/>
      <c r="BA24" s="223"/>
      <c r="BB24" s="223"/>
      <c r="BC24" s="223"/>
      <c r="BD24" s="223"/>
      <c r="BE24" s="224"/>
      <c r="BF24" s="224"/>
      <c r="BG24" s="224"/>
      <c r="BH24" s="224"/>
      <c r="BI24" s="224"/>
      <c r="BJ24" s="224"/>
      <c r="BK24" s="224"/>
      <c r="BL24" s="224"/>
      <c r="BM24" s="224"/>
      <c r="BN24" s="224"/>
      <c r="BO24" s="224"/>
      <c r="BP24" s="224"/>
      <c r="BQ24" s="229">
        <v>18</v>
      </c>
      <c r="BR24" s="230"/>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25"/>
    </row>
    <row r="25" spans="1:131" ht="26.25" customHeight="1" thickBot="1" x14ac:dyDescent="0.25">
      <c r="A25" s="1042" t="s">
        <v>391</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23"/>
      <c r="BK25" s="223"/>
      <c r="BL25" s="223"/>
      <c r="BM25" s="223"/>
      <c r="BN25" s="223"/>
      <c r="BO25" s="232"/>
      <c r="BP25" s="232"/>
      <c r="BQ25" s="229">
        <v>19</v>
      </c>
      <c r="BR25" s="230"/>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21"/>
    </row>
    <row r="26" spans="1:131" ht="26.25" customHeight="1" x14ac:dyDescent="0.2">
      <c r="A26" s="978" t="s">
        <v>369</v>
      </c>
      <c r="B26" s="979"/>
      <c r="C26" s="979"/>
      <c r="D26" s="979"/>
      <c r="E26" s="979"/>
      <c r="F26" s="979"/>
      <c r="G26" s="979"/>
      <c r="H26" s="979"/>
      <c r="I26" s="979"/>
      <c r="J26" s="979"/>
      <c r="K26" s="979"/>
      <c r="L26" s="979"/>
      <c r="M26" s="979"/>
      <c r="N26" s="979"/>
      <c r="O26" s="979"/>
      <c r="P26" s="980"/>
      <c r="Q26" s="984" t="s">
        <v>392</v>
      </c>
      <c r="R26" s="985"/>
      <c r="S26" s="985"/>
      <c r="T26" s="985"/>
      <c r="U26" s="986"/>
      <c r="V26" s="984" t="s">
        <v>393</v>
      </c>
      <c r="W26" s="985"/>
      <c r="X26" s="985"/>
      <c r="Y26" s="985"/>
      <c r="Z26" s="986"/>
      <c r="AA26" s="984" t="s">
        <v>394</v>
      </c>
      <c r="AB26" s="985"/>
      <c r="AC26" s="985"/>
      <c r="AD26" s="985"/>
      <c r="AE26" s="985"/>
      <c r="AF26" s="1038" t="s">
        <v>395</v>
      </c>
      <c r="AG26" s="991"/>
      <c r="AH26" s="991"/>
      <c r="AI26" s="991"/>
      <c r="AJ26" s="1039"/>
      <c r="AK26" s="985" t="s">
        <v>396</v>
      </c>
      <c r="AL26" s="985"/>
      <c r="AM26" s="985"/>
      <c r="AN26" s="985"/>
      <c r="AO26" s="986"/>
      <c r="AP26" s="984" t="s">
        <v>397</v>
      </c>
      <c r="AQ26" s="985"/>
      <c r="AR26" s="985"/>
      <c r="AS26" s="985"/>
      <c r="AT26" s="986"/>
      <c r="AU26" s="984" t="s">
        <v>398</v>
      </c>
      <c r="AV26" s="985"/>
      <c r="AW26" s="985"/>
      <c r="AX26" s="985"/>
      <c r="AY26" s="986"/>
      <c r="AZ26" s="984" t="s">
        <v>399</v>
      </c>
      <c r="BA26" s="985"/>
      <c r="BB26" s="985"/>
      <c r="BC26" s="985"/>
      <c r="BD26" s="986"/>
      <c r="BE26" s="984" t="s">
        <v>376</v>
      </c>
      <c r="BF26" s="985"/>
      <c r="BG26" s="985"/>
      <c r="BH26" s="985"/>
      <c r="BI26" s="998"/>
      <c r="BJ26" s="223"/>
      <c r="BK26" s="223"/>
      <c r="BL26" s="223"/>
      <c r="BM26" s="223"/>
      <c r="BN26" s="223"/>
      <c r="BO26" s="232"/>
      <c r="BP26" s="232"/>
      <c r="BQ26" s="229">
        <v>20</v>
      </c>
      <c r="BR26" s="230"/>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21"/>
    </row>
    <row r="27" spans="1:131" ht="26.25" customHeight="1" thickBot="1" x14ac:dyDescent="0.25">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23"/>
      <c r="BK27" s="223"/>
      <c r="BL27" s="223"/>
      <c r="BM27" s="223"/>
      <c r="BN27" s="223"/>
      <c r="BO27" s="232"/>
      <c r="BP27" s="232"/>
      <c r="BQ27" s="229">
        <v>21</v>
      </c>
      <c r="BR27" s="230"/>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21"/>
    </row>
    <row r="28" spans="1:131" ht="26.25" customHeight="1" thickTop="1" x14ac:dyDescent="0.2">
      <c r="A28" s="233">
        <v>1</v>
      </c>
      <c r="B28" s="1030" t="s">
        <v>400</v>
      </c>
      <c r="C28" s="1031"/>
      <c r="D28" s="1031"/>
      <c r="E28" s="1031"/>
      <c r="F28" s="1031"/>
      <c r="G28" s="1031"/>
      <c r="H28" s="1031"/>
      <c r="I28" s="1031"/>
      <c r="J28" s="1031"/>
      <c r="K28" s="1031"/>
      <c r="L28" s="1031"/>
      <c r="M28" s="1031"/>
      <c r="N28" s="1031"/>
      <c r="O28" s="1031"/>
      <c r="P28" s="1032"/>
      <c r="Q28" s="1033">
        <v>6011</v>
      </c>
      <c r="R28" s="1034"/>
      <c r="S28" s="1034"/>
      <c r="T28" s="1034"/>
      <c r="U28" s="1034"/>
      <c r="V28" s="1034">
        <v>5851</v>
      </c>
      <c r="W28" s="1034"/>
      <c r="X28" s="1034"/>
      <c r="Y28" s="1034"/>
      <c r="Z28" s="1034"/>
      <c r="AA28" s="1034">
        <v>160</v>
      </c>
      <c r="AB28" s="1034"/>
      <c r="AC28" s="1034"/>
      <c r="AD28" s="1034"/>
      <c r="AE28" s="1035"/>
      <c r="AF28" s="1036">
        <v>160</v>
      </c>
      <c r="AG28" s="1034"/>
      <c r="AH28" s="1034"/>
      <c r="AI28" s="1034"/>
      <c r="AJ28" s="1037"/>
      <c r="AK28" s="1025">
        <v>399</v>
      </c>
      <c r="AL28" s="1026"/>
      <c r="AM28" s="1026"/>
      <c r="AN28" s="1026"/>
      <c r="AO28" s="1026"/>
      <c r="AP28" s="1026" t="s">
        <v>516</v>
      </c>
      <c r="AQ28" s="1026"/>
      <c r="AR28" s="1026"/>
      <c r="AS28" s="1026"/>
      <c r="AT28" s="1026"/>
      <c r="AU28" s="1026" t="s">
        <v>516</v>
      </c>
      <c r="AV28" s="1026"/>
      <c r="AW28" s="1026"/>
      <c r="AX28" s="1026"/>
      <c r="AY28" s="1026"/>
      <c r="AZ28" s="1027" t="s">
        <v>516</v>
      </c>
      <c r="BA28" s="1027"/>
      <c r="BB28" s="1027"/>
      <c r="BC28" s="1027"/>
      <c r="BD28" s="1027"/>
      <c r="BE28" s="1028"/>
      <c r="BF28" s="1028"/>
      <c r="BG28" s="1028"/>
      <c r="BH28" s="1028"/>
      <c r="BI28" s="1029"/>
      <c r="BJ28" s="223"/>
      <c r="BK28" s="223"/>
      <c r="BL28" s="223"/>
      <c r="BM28" s="223"/>
      <c r="BN28" s="223"/>
      <c r="BO28" s="232"/>
      <c r="BP28" s="232"/>
      <c r="BQ28" s="229">
        <v>22</v>
      </c>
      <c r="BR28" s="230"/>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21"/>
    </row>
    <row r="29" spans="1:131" ht="26.25" customHeight="1" x14ac:dyDescent="0.2">
      <c r="A29" s="233">
        <v>2</v>
      </c>
      <c r="B29" s="1013" t="s">
        <v>401</v>
      </c>
      <c r="C29" s="1014"/>
      <c r="D29" s="1014"/>
      <c r="E29" s="1014"/>
      <c r="F29" s="1014"/>
      <c r="G29" s="1014"/>
      <c r="H29" s="1014"/>
      <c r="I29" s="1014"/>
      <c r="J29" s="1014"/>
      <c r="K29" s="1014"/>
      <c r="L29" s="1014"/>
      <c r="M29" s="1014"/>
      <c r="N29" s="1014"/>
      <c r="O29" s="1014"/>
      <c r="P29" s="1015"/>
      <c r="Q29" s="1021">
        <v>4130</v>
      </c>
      <c r="R29" s="1022"/>
      <c r="S29" s="1022"/>
      <c r="T29" s="1022"/>
      <c r="U29" s="1022"/>
      <c r="V29" s="1022">
        <v>3936</v>
      </c>
      <c r="W29" s="1022"/>
      <c r="X29" s="1022"/>
      <c r="Y29" s="1022"/>
      <c r="Z29" s="1022"/>
      <c r="AA29" s="1022">
        <v>195</v>
      </c>
      <c r="AB29" s="1022"/>
      <c r="AC29" s="1022"/>
      <c r="AD29" s="1022"/>
      <c r="AE29" s="1023"/>
      <c r="AF29" s="1018">
        <v>195</v>
      </c>
      <c r="AG29" s="1019"/>
      <c r="AH29" s="1019"/>
      <c r="AI29" s="1019"/>
      <c r="AJ29" s="1020"/>
      <c r="AK29" s="963">
        <v>639</v>
      </c>
      <c r="AL29" s="954"/>
      <c r="AM29" s="954"/>
      <c r="AN29" s="954"/>
      <c r="AO29" s="954"/>
      <c r="AP29" s="954" t="s">
        <v>516</v>
      </c>
      <c r="AQ29" s="954"/>
      <c r="AR29" s="954"/>
      <c r="AS29" s="954"/>
      <c r="AT29" s="954"/>
      <c r="AU29" s="954" t="s">
        <v>516</v>
      </c>
      <c r="AV29" s="954"/>
      <c r="AW29" s="954"/>
      <c r="AX29" s="954"/>
      <c r="AY29" s="954"/>
      <c r="AZ29" s="1024" t="s">
        <v>516</v>
      </c>
      <c r="BA29" s="1024"/>
      <c r="BB29" s="1024"/>
      <c r="BC29" s="1024"/>
      <c r="BD29" s="1024"/>
      <c r="BE29" s="955"/>
      <c r="BF29" s="955"/>
      <c r="BG29" s="955"/>
      <c r="BH29" s="955"/>
      <c r="BI29" s="956"/>
      <c r="BJ29" s="223"/>
      <c r="BK29" s="223"/>
      <c r="BL29" s="223"/>
      <c r="BM29" s="223"/>
      <c r="BN29" s="223"/>
      <c r="BO29" s="232"/>
      <c r="BP29" s="232"/>
      <c r="BQ29" s="229">
        <v>23</v>
      </c>
      <c r="BR29" s="230"/>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21"/>
    </row>
    <row r="30" spans="1:131" ht="26.25" customHeight="1" x14ac:dyDescent="0.2">
      <c r="A30" s="233">
        <v>3</v>
      </c>
      <c r="B30" s="1013" t="s">
        <v>402</v>
      </c>
      <c r="C30" s="1014"/>
      <c r="D30" s="1014"/>
      <c r="E30" s="1014"/>
      <c r="F30" s="1014"/>
      <c r="G30" s="1014"/>
      <c r="H30" s="1014"/>
      <c r="I30" s="1014"/>
      <c r="J30" s="1014"/>
      <c r="K30" s="1014"/>
      <c r="L30" s="1014"/>
      <c r="M30" s="1014"/>
      <c r="N30" s="1014"/>
      <c r="O30" s="1014"/>
      <c r="P30" s="1015"/>
      <c r="Q30" s="1021">
        <v>835</v>
      </c>
      <c r="R30" s="1022"/>
      <c r="S30" s="1022"/>
      <c r="T30" s="1022"/>
      <c r="U30" s="1022"/>
      <c r="V30" s="1022">
        <v>832</v>
      </c>
      <c r="W30" s="1022"/>
      <c r="X30" s="1022"/>
      <c r="Y30" s="1022"/>
      <c r="Z30" s="1022"/>
      <c r="AA30" s="1022">
        <v>3</v>
      </c>
      <c r="AB30" s="1022"/>
      <c r="AC30" s="1022"/>
      <c r="AD30" s="1022"/>
      <c r="AE30" s="1023"/>
      <c r="AF30" s="1018">
        <v>3</v>
      </c>
      <c r="AG30" s="1019"/>
      <c r="AH30" s="1019"/>
      <c r="AI30" s="1019"/>
      <c r="AJ30" s="1020"/>
      <c r="AK30" s="963">
        <v>119</v>
      </c>
      <c r="AL30" s="954"/>
      <c r="AM30" s="954"/>
      <c r="AN30" s="954"/>
      <c r="AO30" s="954"/>
      <c r="AP30" s="954" t="s">
        <v>516</v>
      </c>
      <c r="AQ30" s="954"/>
      <c r="AR30" s="954"/>
      <c r="AS30" s="954"/>
      <c r="AT30" s="954"/>
      <c r="AU30" s="954" t="s">
        <v>516</v>
      </c>
      <c r="AV30" s="954"/>
      <c r="AW30" s="954"/>
      <c r="AX30" s="954"/>
      <c r="AY30" s="954"/>
      <c r="AZ30" s="1024" t="s">
        <v>516</v>
      </c>
      <c r="BA30" s="1024"/>
      <c r="BB30" s="1024"/>
      <c r="BC30" s="1024"/>
      <c r="BD30" s="1024"/>
      <c r="BE30" s="955"/>
      <c r="BF30" s="955"/>
      <c r="BG30" s="955"/>
      <c r="BH30" s="955"/>
      <c r="BI30" s="956"/>
      <c r="BJ30" s="223"/>
      <c r="BK30" s="223"/>
      <c r="BL30" s="223"/>
      <c r="BM30" s="223"/>
      <c r="BN30" s="223"/>
      <c r="BO30" s="232"/>
      <c r="BP30" s="232"/>
      <c r="BQ30" s="229">
        <v>24</v>
      </c>
      <c r="BR30" s="230"/>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21"/>
    </row>
    <row r="31" spans="1:131" ht="26.25" customHeight="1" x14ac:dyDescent="0.2">
      <c r="A31" s="233">
        <v>4</v>
      </c>
      <c r="B31" s="1013" t="s">
        <v>403</v>
      </c>
      <c r="C31" s="1014"/>
      <c r="D31" s="1014"/>
      <c r="E31" s="1014"/>
      <c r="F31" s="1014"/>
      <c r="G31" s="1014"/>
      <c r="H31" s="1014"/>
      <c r="I31" s="1014"/>
      <c r="J31" s="1014"/>
      <c r="K31" s="1014"/>
      <c r="L31" s="1014"/>
      <c r="M31" s="1014"/>
      <c r="N31" s="1014"/>
      <c r="O31" s="1014"/>
      <c r="P31" s="1015"/>
      <c r="Q31" s="1021">
        <v>630</v>
      </c>
      <c r="R31" s="1022"/>
      <c r="S31" s="1022"/>
      <c r="T31" s="1022"/>
      <c r="U31" s="1022"/>
      <c r="V31" s="1022">
        <v>559</v>
      </c>
      <c r="W31" s="1022"/>
      <c r="X31" s="1022"/>
      <c r="Y31" s="1022"/>
      <c r="Z31" s="1022"/>
      <c r="AA31" s="1022">
        <v>71</v>
      </c>
      <c r="AB31" s="1022"/>
      <c r="AC31" s="1022"/>
      <c r="AD31" s="1022"/>
      <c r="AE31" s="1023"/>
      <c r="AF31" s="1018">
        <v>975</v>
      </c>
      <c r="AG31" s="1019"/>
      <c r="AH31" s="1019"/>
      <c r="AI31" s="1019"/>
      <c r="AJ31" s="1020"/>
      <c r="AK31" s="963">
        <v>130</v>
      </c>
      <c r="AL31" s="954"/>
      <c r="AM31" s="954"/>
      <c r="AN31" s="954"/>
      <c r="AO31" s="954"/>
      <c r="AP31" s="954">
        <v>1153</v>
      </c>
      <c r="AQ31" s="954"/>
      <c r="AR31" s="954"/>
      <c r="AS31" s="954"/>
      <c r="AT31" s="954"/>
      <c r="AU31" s="954" t="s">
        <v>516</v>
      </c>
      <c r="AV31" s="954"/>
      <c r="AW31" s="954"/>
      <c r="AX31" s="954"/>
      <c r="AY31" s="954"/>
      <c r="AZ31" s="1024" t="s">
        <v>516</v>
      </c>
      <c r="BA31" s="1024"/>
      <c r="BB31" s="1024"/>
      <c r="BC31" s="1024"/>
      <c r="BD31" s="1024"/>
      <c r="BE31" s="955" t="s">
        <v>404</v>
      </c>
      <c r="BF31" s="955"/>
      <c r="BG31" s="955"/>
      <c r="BH31" s="955"/>
      <c r="BI31" s="956"/>
      <c r="BJ31" s="223"/>
      <c r="BK31" s="223"/>
      <c r="BL31" s="223"/>
      <c r="BM31" s="223"/>
      <c r="BN31" s="223"/>
      <c r="BO31" s="232"/>
      <c r="BP31" s="232"/>
      <c r="BQ31" s="229">
        <v>25</v>
      </c>
      <c r="BR31" s="230"/>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21"/>
    </row>
    <row r="32" spans="1:131" ht="26.25" customHeight="1" x14ac:dyDescent="0.2">
      <c r="A32" s="233">
        <v>5</v>
      </c>
      <c r="B32" s="1013" t="s">
        <v>405</v>
      </c>
      <c r="C32" s="1014"/>
      <c r="D32" s="1014"/>
      <c r="E32" s="1014"/>
      <c r="F32" s="1014"/>
      <c r="G32" s="1014"/>
      <c r="H32" s="1014"/>
      <c r="I32" s="1014"/>
      <c r="J32" s="1014"/>
      <c r="K32" s="1014"/>
      <c r="L32" s="1014"/>
      <c r="M32" s="1014"/>
      <c r="N32" s="1014"/>
      <c r="O32" s="1014"/>
      <c r="P32" s="1015"/>
      <c r="Q32" s="1021">
        <v>1474</v>
      </c>
      <c r="R32" s="1022"/>
      <c r="S32" s="1022"/>
      <c r="T32" s="1022"/>
      <c r="U32" s="1022"/>
      <c r="V32" s="1022">
        <v>1374</v>
      </c>
      <c r="W32" s="1022"/>
      <c r="X32" s="1022"/>
      <c r="Y32" s="1022"/>
      <c r="Z32" s="1022"/>
      <c r="AA32" s="1022">
        <v>100</v>
      </c>
      <c r="AB32" s="1022"/>
      <c r="AC32" s="1022"/>
      <c r="AD32" s="1022"/>
      <c r="AE32" s="1023"/>
      <c r="AF32" s="1018">
        <v>441</v>
      </c>
      <c r="AG32" s="1019"/>
      <c r="AH32" s="1019"/>
      <c r="AI32" s="1019"/>
      <c r="AJ32" s="1020"/>
      <c r="AK32" s="963">
        <v>144</v>
      </c>
      <c r="AL32" s="954"/>
      <c r="AM32" s="954"/>
      <c r="AN32" s="954"/>
      <c r="AO32" s="954"/>
      <c r="AP32" s="954">
        <v>1639</v>
      </c>
      <c r="AQ32" s="954"/>
      <c r="AR32" s="954"/>
      <c r="AS32" s="954"/>
      <c r="AT32" s="954"/>
      <c r="AU32" s="954">
        <v>520</v>
      </c>
      <c r="AV32" s="954"/>
      <c r="AW32" s="954"/>
      <c r="AX32" s="954"/>
      <c r="AY32" s="954"/>
      <c r="AZ32" s="1024" t="s">
        <v>516</v>
      </c>
      <c r="BA32" s="1024"/>
      <c r="BB32" s="1024"/>
      <c r="BC32" s="1024"/>
      <c r="BD32" s="1024"/>
      <c r="BE32" s="955" t="s">
        <v>404</v>
      </c>
      <c r="BF32" s="955"/>
      <c r="BG32" s="955"/>
      <c r="BH32" s="955"/>
      <c r="BI32" s="956"/>
      <c r="BJ32" s="223"/>
      <c r="BK32" s="223"/>
      <c r="BL32" s="223"/>
      <c r="BM32" s="223"/>
      <c r="BN32" s="223"/>
      <c r="BO32" s="232"/>
      <c r="BP32" s="232"/>
      <c r="BQ32" s="229">
        <v>26</v>
      </c>
      <c r="BR32" s="230"/>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21"/>
    </row>
    <row r="33" spans="1:131" ht="26.25" customHeight="1" x14ac:dyDescent="0.2">
      <c r="A33" s="233">
        <v>6</v>
      </c>
      <c r="B33" s="1013"/>
      <c r="C33" s="1014"/>
      <c r="D33" s="1014"/>
      <c r="E33" s="1014"/>
      <c r="F33" s="1014"/>
      <c r="G33" s="1014"/>
      <c r="H33" s="1014"/>
      <c r="I33" s="1014"/>
      <c r="J33" s="1014"/>
      <c r="K33" s="1014"/>
      <c r="L33" s="1014"/>
      <c r="M33" s="1014"/>
      <c r="N33" s="1014"/>
      <c r="O33" s="1014"/>
      <c r="P33" s="1015"/>
      <c r="Q33" s="1021"/>
      <c r="R33" s="1022"/>
      <c r="S33" s="1022"/>
      <c r="T33" s="1022"/>
      <c r="U33" s="1022"/>
      <c r="V33" s="1022"/>
      <c r="W33" s="1022"/>
      <c r="X33" s="1022"/>
      <c r="Y33" s="1022"/>
      <c r="Z33" s="1022"/>
      <c r="AA33" s="1022"/>
      <c r="AB33" s="1022"/>
      <c r="AC33" s="1022"/>
      <c r="AD33" s="1022"/>
      <c r="AE33" s="1023"/>
      <c r="AF33" s="1018"/>
      <c r="AG33" s="1019"/>
      <c r="AH33" s="1019"/>
      <c r="AI33" s="1019"/>
      <c r="AJ33" s="1020"/>
      <c r="AK33" s="963"/>
      <c r="AL33" s="954"/>
      <c r="AM33" s="954"/>
      <c r="AN33" s="954"/>
      <c r="AO33" s="954"/>
      <c r="AP33" s="954"/>
      <c r="AQ33" s="954"/>
      <c r="AR33" s="954"/>
      <c r="AS33" s="954"/>
      <c r="AT33" s="954"/>
      <c r="AU33" s="954"/>
      <c r="AV33" s="954"/>
      <c r="AW33" s="954"/>
      <c r="AX33" s="954"/>
      <c r="AY33" s="954"/>
      <c r="AZ33" s="1024"/>
      <c r="BA33" s="1024"/>
      <c r="BB33" s="1024"/>
      <c r="BC33" s="1024"/>
      <c r="BD33" s="1024"/>
      <c r="BE33" s="955"/>
      <c r="BF33" s="955"/>
      <c r="BG33" s="955"/>
      <c r="BH33" s="955"/>
      <c r="BI33" s="956"/>
      <c r="BJ33" s="223"/>
      <c r="BK33" s="223"/>
      <c r="BL33" s="223"/>
      <c r="BM33" s="223"/>
      <c r="BN33" s="223"/>
      <c r="BO33" s="232"/>
      <c r="BP33" s="232"/>
      <c r="BQ33" s="229">
        <v>27</v>
      </c>
      <c r="BR33" s="230"/>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21"/>
    </row>
    <row r="34" spans="1:131" ht="26.25" customHeight="1" x14ac:dyDescent="0.2">
      <c r="A34" s="233">
        <v>7</v>
      </c>
      <c r="B34" s="1013"/>
      <c r="C34" s="1014"/>
      <c r="D34" s="1014"/>
      <c r="E34" s="1014"/>
      <c r="F34" s="1014"/>
      <c r="G34" s="1014"/>
      <c r="H34" s="1014"/>
      <c r="I34" s="1014"/>
      <c r="J34" s="1014"/>
      <c r="K34" s="1014"/>
      <c r="L34" s="1014"/>
      <c r="M34" s="1014"/>
      <c r="N34" s="1014"/>
      <c r="O34" s="1014"/>
      <c r="P34" s="1015"/>
      <c r="Q34" s="1021"/>
      <c r="R34" s="1022"/>
      <c r="S34" s="1022"/>
      <c r="T34" s="1022"/>
      <c r="U34" s="1022"/>
      <c r="V34" s="1022"/>
      <c r="W34" s="1022"/>
      <c r="X34" s="1022"/>
      <c r="Y34" s="1022"/>
      <c r="Z34" s="1022"/>
      <c r="AA34" s="1022"/>
      <c r="AB34" s="1022"/>
      <c r="AC34" s="1022"/>
      <c r="AD34" s="1022"/>
      <c r="AE34" s="1023"/>
      <c r="AF34" s="1018"/>
      <c r="AG34" s="1019"/>
      <c r="AH34" s="1019"/>
      <c r="AI34" s="1019"/>
      <c r="AJ34" s="1020"/>
      <c r="AK34" s="963"/>
      <c r="AL34" s="954"/>
      <c r="AM34" s="954"/>
      <c r="AN34" s="954"/>
      <c r="AO34" s="954"/>
      <c r="AP34" s="954"/>
      <c r="AQ34" s="954"/>
      <c r="AR34" s="954"/>
      <c r="AS34" s="954"/>
      <c r="AT34" s="954"/>
      <c r="AU34" s="954"/>
      <c r="AV34" s="954"/>
      <c r="AW34" s="954"/>
      <c r="AX34" s="954"/>
      <c r="AY34" s="954"/>
      <c r="AZ34" s="1024"/>
      <c r="BA34" s="1024"/>
      <c r="BB34" s="1024"/>
      <c r="BC34" s="1024"/>
      <c r="BD34" s="1024"/>
      <c r="BE34" s="955"/>
      <c r="BF34" s="955"/>
      <c r="BG34" s="955"/>
      <c r="BH34" s="955"/>
      <c r="BI34" s="956"/>
      <c r="BJ34" s="223"/>
      <c r="BK34" s="223"/>
      <c r="BL34" s="223"/>
      <c r="BM34" s="223"/>
      <c r="BN34" s="223"/>
      <c r="BO34" s="232"/>
      <c r="BP34" s="232"/>
      <c r="BQ34" s="229">
        <v>28</v>
      </c>
      <c r="BR34" s="230"/>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21"/>
    </row>
    <row r="35" spans="1:131" ht="26.25" customHeight="1" x14ac:dyDescent="0.2">
      <c r="A35" s="233">
        <v>8</v>
      </c>
      <c r="B35" s="1013"/>
      <c r="C35" s="1014"/>
      <c r="D35" s="1014"/>
      <c r="E35" s="1014"/>
      <c r="F35" s="1014"/>
      <c r="G35" s="1014"/>
      <c r="H35" s="1014"/>
      <c r="I35" s="1014"/>
      <c r="J35" s="1014"/>
      <c r="K35" s="1014"/>
      <c r="L35" s="1014"/>
      <c r="M35" s="1014"/>
      <c r="N35" s="1014"/>
      <c r="O35" s="1014"/>
      <c r="P35" s="1015"/>
      <c r="Q35" s="1021"/>
      <c r="R35" s="1022"/>
      <c r="S35" s="1022"/>
      <c r="T35" s="1022"/>
      <c r="U35" s="1022"/>
      <c r="V35" s="1022"/>
      <c r="W35" s="1022"/>
      <c r="X35" s="1022"/>
      <c r="Y35" s="1022"/>
      <c r="Z35" s="1022"/>
      <c r="AA35" s="1022"/>
      <c r="AB35" s="1022"/>
      <c r="AC35" s="1022"/>
      <c r="AD35" s="1022"/>
      <c r="AE35" s="1023"/>
      <c r="AF35" s="1018"/>
      <c r="AG35" s="1019"/>
      <c r="AH35" s="1019"/>
      <c r="AI35" s="1019"/>
      <c r="AJ35" s="1020"/>
      <c r="AK35" s="963"/>
      <c r="AL35" s="954"/>
      <c r="AM35" s="954"/>
      <c r="AN35" s="954"/>
      <c r="AO35" s="954"/>
      <c r="AP35" s="954"/>
      <c r="AQ35" s="954"/>
      <c r="AR35" s="954"/>
      <c r="AS35" s="954"/>
      <c r="AT35" s="954"/>
      <c r="AU35" s="954"/>
      <c r="AV35" s="954"/>
      <c r="AW35" s="954"/>
      <c r="AX35" s="954"/>
      <c r="AY35" s="954"/>
      <c r="AZ35" s="1024"/>
      <c r="BA35" s="1024"/>
      <c r="BB35" s="1024"/>
      <c r="BC35" s="1024"/>
      <c r="BD35" s="1024"/>
      <c r="BE35" s="955"/>
      <c r="BF35" s="955"/>
      <c r="BG35" s="955"/>
      <c r="BH35" s="955"/>
      <c r="BI35" s="956"/>
      <c r="BJ35" s="223"/>
      <c r="BK35" s="223"/>
      <c r="BL35" s="223"/>
      <c r="BM35" s="223"/>
      <c r="BN35" s="223"/>
      <c r="BO35" s="232"/>
      <c r="BP35" s="232"/>
      <c r="BQ35" s="229">
        <v>29</v>
      </c>
      <c r="BR35" s="230"/>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21"/>
    </row>
    <row r="36" spans="1:131" ht="26.25" customHeight="1" x14ac:dyDescent="0.2">
      <c r="A36" s="233">
        <v>9</v>
      </c>
      <c r="B36" s="1013"/>
      <c r="C36" s="1014"/>
      <c r="D36" s="1014"/>
      <c r="E36" s="1014"/>
      <c r="F36" s="1014"/>
      <c r="G36" s="1014"/>
      <c r="H36" s="1014"/>
      <c r="I36" s="1014"/>
      <c r="J36" s="1014"/>
      <c r="K36" s="1014"/>
      <c r="L36" s="1014"/>
      <c r="M36" s="1014"/>
      <c r="N36" s="1014"/>
      <c r="O36" s="1014"/>
      <c r="P36" s="1015"/>
      <c r="Q36" s="1021"/>
      <c r="R36" s="1022"/>
      <c r="S36" s="1022"/>
      <c r="T36" s="1022"/>
      <c r="U36" s="1022"/>
      <c r="V36" s="1022"/>
      <c r="W36" s="1022"/>
      <c r="X36" s="1022"/>
      <c r="Y36" s="1022"/>
      <c r="Z36" s="1022"/>
      <c r="AA36" s="1022"/>
      <c r="AB36" s="1022"/>
      <c r="AC36" s="1022"/>
      <c r="AD36" s="1022"/>
      <c r="AE36" s="1023"/>
      <c r="AF36" s="1018"/>
      <c r="AG36" s="1019"/>
      <c r="AH36" s="1019"/>
      <c r="AI36" s="1019"/>
      <c r="AJ36" s="1020"/>
      <c r="AK36" s="963"/>
      <c r="AL36" s="954"/>
      <c r="AM36" s="954"/>
      <c r="AN36" s="954"/>
      <c r="AO36" s="954"/>
      <c r="AP36" s="954"/>
      <c r="AQ36" s="954"/>
      <c r="AR36" s="954"/>
      <c r="AS36" s="954"/>
      <c r="AT36" s="954"/>
      <c r="AU36" s="954"/>
      <c r="AV36" s="954"/>
      <c r="AW36" s="954"/>
      <c r="AX36" s="954"/>
      <c r="AY36" s="954"/>
      <c r="AZ36" s="1024"/>
      <c r="BA36" s="1024"/>
      <c r="BB36" s="1024"/>
      <c r="BC36" s="1024"/>
      <c r="BD36" s="1024"/>
      <c r="BE36" s="955"/>
      <c r="BF36" s="955"/>
      <c r="BG36" s="955"/>
      <c r="BH36" s="955"/>
      <c r="BI36" s="956"/>
      <c r="BJ36" s="223"/>
      <c r="BK36" s="223"/>
      <c r="BL36" s="223"/>
      <c r="BM36" s="223"/>
      <c r="BN36" s="223"/>
      <c r="BO36" s="232"/>
      <c r="BP36" s="232"/>
      <c r="BQ36" s="229">
        <v>30</v>
      </c>
      <c r="BR36" s="230"/>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21"/>
    </row>
    <row r="37" spans="1:131" ht="26.25" customHeight="1" x14ac:dyDescent="0.2">
      <c r="A37" s="233">
        <v>10</v>
      </c>
      <c r="B37" s="1013"/>
      <c r="C37" s="1014"/>
      <c r="D37" s="1014"/>
      <c r="E37" s="1014"/>
      <c r="F37" s="1014"/>
      <c r="G37" s="1014"/>
      <c r="H37" s="1014"/>
      <c r="I37" s="1014"/>
      <c r="J37" s="1014"/>
      <c r="K37" s="1014"/>
      <c r="L37" s="1014"/>
      <c r="M37" s="1014"/>
      <c r="N37" s="1014"/>
      <c r="O37" s="1014"/>
      <c r="P37" s="1015"/>
      <c r="Q37" s="1021"/>
      <c r="R37" s="1022"/>
      <c r="S37" s="1022"/>
      <c r="T37" s="1022"/>
      <c r="U37" s="1022"/>
      <c r="V37" s="1022"/>
      <c r="W37" s="1022"/>
      <c r="X37" s="1022"/>
      <c r="Y37" s="1022"/>
      <c r="Z37" s="1022"/>
      <c r="AA37" s="1022"/>
      <c r="AB37" s="1022"/>
      <c r="AC37" s="1022"/>
      <c r="AD37" s="1022"/>
      <c r="AE37" s="1023"/>
      <c r="AF37" s="1018"/>
      <c r="AG37" s="1019"/>
      <c r="AH37" s="1019"/>
      <c r="AI37" s="1019"/>
      <c r="AJ37" s="1020"/>
      <c r="AK37" s="963"/>
      <c r="AL37" s="954"/>
      <c r="AM37" s="954"/>
      <c r="AN37" s="954"/>
      <c r="AO37" s="954"/>
      <c r="AP37" s="954"/>
      <c r="AQ37" s="954"/>
      <c r="AR37" s="954"/>
      <c r="AS37" s="954"/>
      <c r="AT37" s="954"/>
      <c r="AU37" s="954"/>
      <c r="AV37" s="954"/>
      <c r="AW37" s="954"/>
      <c r="AX37" s="954"/>
      <c r="AY37" s="954"/>
      <c r="AZ37" s="1024"/>
      <c r="BA37" s="1024"/>
      <c r="BB37" s="1024"/>
      <c r="BC37" s="1024"/>
      <c r="BD37" s="1024"/>
      <c r="BE37" s="955"/>
      <c r="BF37" s="955"/>
      <c r="BG37" s="955"/>
      <c r="BH37" s="955"/>
      <c r="BI37" s="956"/>
      <c r="BJ37" s="223"/>
      <c r="BK37" s="223"/>
      <c r="BL37" s="223"/>
      <c r="BM37" s="223"/>
      <c r="BN37" s="223"/>
      <c r="BO37" s="232"/>
      <c r="BP37" s="232"/>
      <c r="BQ37" s="229">
        <v>31</v>
      </c>
      <c r="BR37" s="230"/>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21"/>
    </row>
    <row r="38" spans="1:131" ht="26.25" customHeight="1" x14ac:dyDescent="0.2">
      <c r="A38" s="233">
        <v>11</v>
      </c>
      <c r="B38" s="1013"/>
      <c r="C38" s="1014"/>
      <c r="D38" s="1014"/>
      <c r="E38" s="1014"/>
      <c r="F38" s="1014"/>
      <c r="G38" s="1014"/>
      <c r="H38" s="1014"/>
      <c r="I38" s="1014"/>
      <c r="J38" s="1014"/>
      <c r="K38" s="1014"/>
      <c r="L38" s="1014"/>
      <c r="M38" s="1014"/>
      <c r="N38" s="1014"/>
      <c r="O38" s="1014"/>
      <c r="P38" s="1015"/>
      <c r="Q38" s="1021"/>
      <c r="R38" s="1022"/>
      <c r="S38" s="1022"/>
      <c r="T38" s="1022"/>
      <c r="U38" s="1022"/>
      <c r="V38" s="1022"/>
      <c r="W38" s="1022"/>
      <c r="X38" s="1022"/>
      <c r="Y38" s="1022"/>
      <c r="Z38" s="1022"/>
      <c r="AA38" s="1022"/>
      <c r="AB38" s="1022"/>
      <c r="AC38" s="1022"/>
      <c r="AD38" s="1022"/>
      <c r="AE38" s="1023"/>
      <c r="AF38" s="1018"/>
      <c r="AG38" s="1019"/>
      <c r="AH38" s="1019"/>
      <c r="AI38" s="1019"/>
      <c r="AJ38" s="1020"/>
      <c r="AK38" s="963"/>
      <c r="AL38" s="954"/>
      <c r="AM38" s="954"/>
      <c r="AN38" s="954"/>
      <c r="AO38" s="954"/>
      <c r="AP38" s="954"/>
      <c r="AQ38" s="954"/>
      <c r="AR38" s="954"/>
      <c r="AS38" s="954"/>
      <c r="AT38" s="954"/>
      <c r="AU38" s="954"/>
      <c r="AV38" s="954"/>
      <c r="AW38" s="954"/>
      <c r="AX38" s="954"/>
      <c r="AY38" s="954"/>
      <c r="AZ38" s="1024"/>
      <c r="BA38" s="1024"/>
      <c r="BB38" s="1024"/>
      <c r="BC38" s="1024"/>
      <c r="BD38" s="1024"/>
      <c r="BE38" s="955"/>
      <c r="BF38" s="955"/>
      <c r="BG38" s="955"/>
      <c r="BH38" s="955"/>
      <c r="BI38" s="956"/>
      <c r="BJ38" s="223"/>
      <c r="BK38" s="223"/>
      <c r="BL38" s="223"/>
      <c r="BM38" s="223"/>
      <c r="BN38" s="223"/>
      <c r="BO38" s="232"/>
      <c r="BP38" s="232"/>
      <c r="BQ38" s="229">
        <v>32</v>
      </c>
      <c r="BR38" s="230"/>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21"/>
    </row>
    <row r="39" spans="1:131" ht="26.25" customHeight="1" x14ac:dyDescent="0.2">
      <c r="A39" s="233">
        <v>12</v>
      </c>
      <c r="B39" s="1013"/>
      <c r="C39" s="1014"/>
      <c r="D39" s="1014"/>
      <c r="E39" s="1014"/>
      <c r="F39" s="1014"/>
      <c r="G39" s="1014"/>
      <c r="H39" s="1014"/>
      <c r="I39" s="1014"/>
      <c r="J39" s="1014"/>
      <c r="K39" s="1014"/>
      <c r="L39" s="1014"/>
      <c r="M39" s="1014"/>
      <c r="N39" s="1014"/>
      <c r="O39" s="1014"/>
      <c r="P39" s="1015"/>
      <c r="Q39" s="1021"/>
      <c r="R39" s="1022"/>
      <c r="S39" s="1022"/>
      <c r="T39" s="1022"/>
      <c r="U39" s="1022"/>
      <c r="V39" s="1022"/>
      <c r="W39" s="1022"/>
      <c r="X39" s="1022"/>
      <c r="Y39" s="1022"/>
      <c r="Z39" s="1022"/>
      <c r="AA39" s="1022"/>
      <c r="AB39" s="1022"/>
      <c r="AC39" s="1022"/>
      <c r="AD39" s="1022"/>
      <c r="AE39" s="1023"/>
      <c r="AF39" s="1018"/>
      <c r="AG39" s="1019"/>
      <c r="AH39" s="1019"/>
      <c r="AI39" s="1019"/>
      <c r="AJ39" s="1020"/>
      <c r="AK39" s="963"/>
      <c r="AL39" s="954"/>
      <c r="AM39" s="954"/>
      <c r="AN39" s="954"/>
      <c r="AO39" s="954"/>
      <c r="AP39" s="954"/>
      <c r="AQ39" s="954"/>
      <c r="AR39" s="954"/>
      <c r="AS39" s="954"/>
      <c r="AT39" s="954"/>
      <c r="AU39" s="954"/>
      <c r="AV39" s="954"/>
      <c r="AW39" s="954"/>
      <c r="AX39" s="954"/>
      <c r="AY39" s="954"/>
      <c r="AZ39" s="1024"/>
      <c r="BA39" s="1024"/>
      <c r="BB39" s="1024"/>
      <c r="BC39" s="1024"/>
      <c r="BD39" s="1024"/>
      <c r="BE39" s="955"/>
      <c r="BF39" s="955"/>
      <c r="BG39" s="955"/>
      <c r="BH39" s="955"/>
      <c r="BI39" s="956"/>
      <c r="BJ39" s="223"/>
      <c r="BK39" s="223"/>
      <c r="BL39" s="223"/>
      <c r="BM39" s="223"/>
      <c r="BN39" s="223"/>
      <c r="BO39" s="232"/>
      <c r="BP39" s="232"/>
      <c r="BQ39" s="229">
        <v>33</v>
      </c>
      <c r="BR39" s="230"/>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21"/>
    </row>
    <row r="40" spans="1:131" ht="26.25" customHeight="1" x14ac:dyDescent="0.2">
      <c r="A40" s="229">
        <v>13</v>
      </c>
      <c r="B40" s="1013"/>
      <c r="C40" s="1014"/>
      <c r="D40" s="1014"/>
      <c r="E40" s="1014"/>
      <c r="F40" s="1014"/>
      <c r="G40" s="1014"/>
      <c r="H40" s="1014"/>
      <c r="I40" s="1014"/>
      <c r="J40" s="1014"/>
      <c r="K40" s="1014"/>
      <c r="L40" s="1014"/>
      <c r="M40" s="1014"/>
      <c r="N40" s="1014"/>
      <c r="O40" s="1014"/>
      <c r="P40" s="1015"/>
      <c r="Q40" s="1021"/>
      <c r="R40" s="1022"/>
      <c r="S40" s="1022"/>
      <c r="T40" s="1022"/>
      <c r="U40" s="1022"/>
      <c r="V40" s="1022"/>
      <c r="W40" s="1022"/>
      <c r="X40" s="1022"/>
      <c r="Y40" s="1022"/>
      <c r="Z40" s="1022"/>
      <c r="AA40" s="1022"/>
      <c r="AB40" s="1022"/>
      <c r="AC40" s="1022"/>
      <c r="AD40" s="1022"/>
      <c r="AE40" s="1023"/>
      <c r="AF40" s="1018"/>
      <c r="AG40" s="1019"/>
      <c r="AH40" s="1019"/>
      <c r="AI40" s="1019"/>
      <c r="AJ40" s="1020"/>
      <c r="AK40" s="963"/>
      <c r="AL40" s="954"/>
      <c r="AM40" s="954"/>
      <c r="AN40" s="954"/>
      <c r="AO40" s="954"/>
      <c r="AP40" s="954"/>
      <c r="AQ40" s="954"/>
      <c r="AR40" s="954"/>
      <c r="AS40" s="954"/>
      <c r="AT40" s="954"/>
      <c r="AU40" s="954"/>
      <c r="AV40" s="954"/>
      <c r="AW40" s="954"/>
      <c r="AX40" s="954"/>
      <c r="AY40" s="954"/>
      <c r="AZ40" s="1024"/>
      <c r="BA40" s="1024"/>
      <c r="BB40" s="1024"/>
      <c r="BC40" s="1024"/>
      <c r="BD40" s="1024"/>
      <c r="BE40" s="955"/>
      <c r="BF40" s="955"/>
      <c r="BG40" s="955"/>
      <c r="BH40" s="955"/>
      <c r="BI40" s="956"/>
      <c r="BJ40" s="223"/>
      <c r="BK40" s="223"/>
      <c r="BL40" s="223"/>
      <c r="BM40" s="223"/>
      <c r="BN40" s="223"/>
      <c r="BO40" s="232"/>
      <c r="BP40" s="232"/>
      <c r="BQ40" s="229">
        <v>34</v>
      </c>
      <c r="BR40" s="230"/>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21"/>
    </row>
    <row r="41" spans="1:131" ht="26.25" customHeight="1" x14ac:dyDescent="0.2">
      <c r="A41" s="229">
        <v>14</v>
      </c>
      <c r="B41" s="1013"/>
      <c r="C41" s="1014"/>
      <c r="D41" s="1014"/>
      <c r="E41" s="1014"/>
      <c r="F41" s="1014"/>
      <c r="G41" s="1014"/>
      <c r="H41" s="1014"/>
      <c r="I41" s="1014"/>
      <c r="J41" s="1014"/>
      <c r="K41" s="1014"/>
      <c r="L41" s="1014"/>
      <c r="M41" s="1014"/>
      <c r="N41" s="1014"/>
      <c r="O41" s="1014"/>
      <c r="P41" s="1015"/>
      <c r="Q41" s="1021"/>
      <c r="R41" s="1022"/>
      <c r="S41" s="1022"/>
      <c r="T41" s="1022"/>
      <c r="U41" s="1022"/>
      <c r="V41" s="1022"/>
      <c r="W41" s="1022"/>
      <c r="X41" s="1022"/>
      <c r="Y41" s="1022"/>
      <c r="Z41" s="1022"/>
      <c r="AA41" s="1022"/>
      <c r="AB41" s="1022"/>
      <c r="AC41" s="1022"/>
      <c r="AD41" s="1022"/>
      <c r="AE41" s="1023"/>
      <c r="AF41" s="1018"/>
      <c r="AG41" s="1019"/>
      <c r="AH41" s="1019"/>
      <c r="AI41" s="1019"/>
      <c r="AJ41" s="1020"/>
      <c r="AK41" s="963"/>
      <c r="AL41" s="954"/>
      <c r="AM41" s="954"/>
      <c r="AN41" s="954"/>
      <c r="AO41" s="954"/>
      <c r="AP41" s="954"/>
      <c r="AQ41" s="954"/>
      <c r="AR41" s="954"/>
      <c r="AS41" s="954"/>
      <c r="AT41" s="954"/>
      <c r="AU41" s="954"/>
      <c r="AV41" s="954"/>
      <c r="AW41" s="954"/>
      <c r="AX41" s="954"/>
      <c r="AY41" s="954"/>
      <c r="AZ41" s="1024"/>
      <c r="BA41" s="1024"/>
      <c r="BB41" s="1024"/>
      <c r="BC41" s="1024"/>
      <c r="BD41" s="1024"/>
      <c r="BE41" s="955"/>
      <c r="BF41" s="955"/>
      <c r="BG41" s="955"/>
      <c r="BH41" s="955"/>
      <c r="BI41" s="956"/>
      <c r="BJ41" s="223"/>
      <c r="BK41" s="223"/>
      <c r="BL41" s="223"/>
      <c r="BM41" s="223"/>
      <c r="BN41" s="223"/>
      <c r="BO41" s="232"/>
      <c r="BP41" s="232"/>
      <c r="BQ41" s="229">
        <v>35</v>
      </c>
      <c r="BR41" s="230"/>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21"/>
    </row>
    <row r="42" spans="1:131" ht="26.25" customHeight="1" x14ac:dyDescent="0.2">
      <c r="A42" s="229">
        <v>15</v>
      </c>
      <c r="B42" s="1013"/>
      <c r="C42" s="1014"/>
      <c r="D42" s="1014"/>
      <c r="E42" s="1014"/>
      <c r="F42" s="1014"/>
      <c r="G42" s="1014"/>
      <c r="H42" s="1014"/>
      <c r="I42" s="1014"/>
      <c r="J42" s="1014"/>
      <c r="K42" s="1014"/>
      <c r="L42" s="1014"/>
      <c r="M42" s="1014"/>
      <c r="N42" s="1014"/>
      <c r="O42" s="1014"/>
      <c r="P42" s="1015"/>
      <c r="Q42" s="1021"/>
      <c r="R42" s="1022"/>
      <c r="S42" s="1022"/>
      <c r="T42" s="1022"/>
      <c r="U42" s="1022"/>
      <c r="V42" s="1022"/>
      <c r="W42" s="1022"/>
      <c r="X42" s="1022"/>
      <c r="Y42" s="1022"/>
      <c r="Z42" s="1022"/>
      <c r="AA42" s="1022"/>
      <c r="AB42" s="1022"/>
      <c r="AC42" s="1022"/>
      <c r="AD42" s="1022"/>
      <c r="AE42" s="1023"/>
      <c r="AF42" s="1018"/>
      <c r="AG42" s="1019"/>
      <c r="AH42" s="1019"/>
      <c r="AI42" s="1019"/>
      <c r="AJ42" s="1020"/>
      <c r="AK42" s="963"/>
      <c r="AL42" s="954"/>
      <c r="AM42" s="954"/>
      <c r="AN42" s="954"/>
      <c r="AO42" s="954"/>
      <c r="AP42" s="954"/>
      <c r="AQ42" s="954"/>
      <c r="AR42" s="954"/>
      <c r="AS42" s="954"/>
      <c r="AT42" s="954"/>
      <c r="AU42" s="954"/>
      <c r="AV42" s="954"/>
      <c r="AW42" s="954"/>
      <c r="AX42" s="954"/>
      <c r="AY42" s="954"/>
      <c r="AZ42" s="1024"/>
      <c r="BA42" s="1024"/>
      <c r="BB42" s="1024"/>
      <c r="BC42" s="1024"/>
      <c r="BD42" s="1024"/>
      <c r="BE42" s="955"/>
      <c r="BF42" s="955"/>
      <c r="BG42" s="955"/>
      <c r="BH42" s="955"/>
      <c r="BI42" s="956"/>
      <c r="BJ42" s="223"/>
      <c r="BK42" s="223"/>
      <c r="BL42" s="223"/>
      <c r="BM42" s="223"/>
      <c r="BN42" s="223"/>
      <c r="BO42" s="232"/>
      <c r="BP42" s="232"/>
      <c r="BQ42" s="229">
        <v>36</v>
      </c>
      <c r="BR42" s="230"/>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21"/>
    </row>
    <row r="43" spans="1:131" ht="26.25" customHeight="1" x14ac:dyDescent="0.2">
      <c r="A43" s="229">
        <v>16</v>
      </c>
      <c r="B43" s="1013"/>
      <c r="C43" s="1014"/>
      <c r="D43" s="1014"/>
      <c r="E43" s="1014"/>
      <c r="F43" s="1014"/>
      <c r="G43" s="1014"/>
      <c r="H43" s="1014"/>
      <c r="I43" s="1014"/>
      <c r="J43" s="1014"/>
      <c r="K43" s="1014"/>
      <c r="L43" s="1014"/>
      <c r="M43" s="1014"/>
      <c r="N43" s="1014"/>
      <c r="O43" s="1014"/>
      <c r="P43" s="1015"/>
      <c r="Q43" s="1021"/>
      <c r="R43" s="1022"/>
      <c r="S43" s="1022"/>
      <c r="T43" s="1022"/>
      <c r="U43" s="1022"/>
      <c r="V43" s="1022"/>
      <c r="W43" s="1022"/>
      <c r="X43" s="1022"/>
      <c r="Y43" s="1022"/>
      <c r="Z43" s="1022"/>
      <c r="AA43" s="1022"/>
      <c r="AB43" s="1022"/>
      <c r="AC43" s="1022"/>
      <c r="AD43" s="1022"/>
      <c r="AE43" s="1023"/>
      <c r="AF43" s="1018"/>
      <c r="AG43" s="1019"/>
      <c r="AH43" s="1019"/>
      <c r="AI43" s="1019"/>
      <c r="AJ43" s="1020"/>
      <c r="AK43" s="963"/>
      <c r="AL43" s="954"/>
      <c r="AM43" s="954"/>
      <c r="AN43" s="954"/>
      <c r="AO43" s="954"/>
      <c r="AP43" s="954"/>
      <c r="AQ43" s="954"/>
      <c r="AR43" s="954"/>
      <c r="AS43" s="954"/>
      <c r="AT43" s="954"/>
      <c r="AU43" s="954"/>
      <c r="AV43" s="954"/>
      <c r="AW43" s="954"/>
      <c r="AX43" s="954"/>
      <c r="AY43" s="954"/>
      <c r="AZ43" s="1024"/>
      <c r="BA43" s="1024"/>
      <c r="BB43" s="1024"/>
      <c r="BC43" s="1024"/>
      <c r="BD43" s="1024"/>
      <c r="BE43" s="955"/>
      <c r="BF43" s="955"/>
      <c r="BG43" s="955"/>
      <c r="BH43" s="955"/>
      <c r="BI43" s="956"/>
      <c r="BJ43" s="223"/>
      <c r="BK43" s="223"/>
      <c r="BL43" s="223"/>
      <c r="BM43" s="223"/>
      <c r="BN43" s="223"/>
      <c r="BO43" s="232"/>
      <c r="BP43" s="232"/>
      <c r="BQ43" s="229">
        <v>37</v>
      </c>
      <c r="BR43" s="230"/>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21"/>
    </row>
    <row r="44" spans="1:131" ht="26.25" customHeight="1" x14ac:dyDescent="0.2">
      <c r="A44" s="229">
        <v>17</v>
      </c>
      <c r="B44" s="1013"/>
      <c r="C44" s="1014"/>
      <c r="D44" s="1014"/>
      <c r="E44" s="1014"/>
      <c r="F44" s="1014"/>
      <c r="G44" s="1014"/>
      <c r="H44" s="1014"/>
      <c r="I44" s="1014"/>
      <c r="J44" s="1014"/>
      <c r="K44" s="1014"/>
      <c r="L44" s="1014"/>
      <c r="M44" s="1014"/>
      <c r="N44" s="1014"/>
      <c r="O44" s="1014"/>
      <c r="P44" s="1015"/>
      <c r="Q44" s="1021"/>
      <c r="R44" s="1022"/>
      <c r="S44" s="1022"/>
      <c r="T44" s="1022"/>
      <c r="U44" s="1022"/>
      <c r="V44" s="1022"/>
      <c r="W44" s="1022"/>
      <c r="X44" s="1022"/>
      <c r="Y44" s="1022"/>
      <c r="Z44" s="1022"/>
      <c r="AA44" s="1022"/>
      <c r="AB44" s="1022"/>
      <c r="AC44" s="1022"/>
      <c r="AD44" s="1022"/>
      <c r="AE44" s="1023"/>
      <c r="AF44" s="1018"/>
      <c r="AG44" s="1019"/>
      <c r="AH44" s="1019"/>
      <c r="AI44" s="1019"/>
      <c r="AJ44" s="1020"/>
      <c r="AK44" s="963"/>
      <c r="AL44" s="954"/>
      <c r="AM44" s="954"/>
      <c r="AN44" s="954"/>
      <c r="AO44" s="954"/>
      <c r="AP44" s="954"/>
      <c r="AQ44" s="954"/>
      <c r="AR44" s="954"/>
      <c r="AS44" s="954"/>
      <c r="AT44" s="954"/>
      <c r="AU44" s="954"/>
      <c r="AV44" s="954"/>
      <c r="AW44" s="954"/>
      <c r="AX44" s="954"/>
      <c r="AY44" s="954"/>
      <c r="AZ44" s="1024"/>
      <c r="BA44" s="1024"/>
      <c r="BB44" s="1024"/>
      <c r="BC44" s="1024"/>
      <c r="BD44" s="1024"/>
      <c r="BE44" s="955"/>
      <c r="BF44" s="955"/>
      <c r="BG44" s="955"/>
      <c r="BH44" s="955"/>
      <c r="BI44" s="956"/>
      <c r="BJ44" s="223"/>
      <c r="BK44" s="223"/>
      <c r="BL44" s="223"/>
      <c r="BM44" s="223"/>
      <c r="BN44" s="223"/>
      <c r="BO44" s="232"/>
      <c r="BP44" s="232"/>
      <c r="BQ44" s="229">
        <v>38</v>
      </c>
      <c r="BR44" s="230"/>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21"/>
    </row>
    <row r="45" spans="1:131" ht="26.25" customHeight="1" x14ac:dyDescent="0.2">
      <c r="A45" s="229">
        <v>18</v>
      </c>
      <c r="B45" s="1013"/>
      <c r="C45" s="1014"/>
      <c r="D45" s="1014"/>
      <c r="E45" s="1014"/>
      <c r="F45" s="1014"/>
      <c r="G45" s="1014"/>
      <c r="H45" s="1014"/>
      <c r="I45" s="1014"/>
      <c r="J45" s="1014"/>
      <c r="K45" s="1014"/>
      <c r="L45" s="1014"/>
      <c r="M45" s="1014"/>
      <c r="N45" s="1014"/>
      <c r="O45" s="1014"/>
      <c r="P45" s="1015"/>
      <c r="Q45" s="1021"/>
      <c r="R45" s="1022"/>
      <c r="S45" s="1022"/>
      <c r="T45" s="1022"/>
      <c r="U45" s="1022"/>
      <c r="V45" s="1022"/>
      <c r="W45" s="1022"/>
      <c r="X45" s="1022"/>
      <c r="Y45" s="1022"/>
      <c r="Z45" s="1022"/>
      <c r="AA45" s="1022"/>
      <c r="AB45" s="1022"/>
      <c r="AC45" s="1022"/>
      <c r="AD45" s="1022"/>
      <c r="AE45" s="1023"/>
      <c r="AF45" s="1018"/>
      <c r="AG45" s="1019"/>
      <c r="AH45" s="1019"/>
      <c r="AI45" s="1019"/>
      <c r="AJ45" s="1020"/>
      <c r="AK45" s="963"/>
      <c r="AL45" s="954"/>
      <c r="AM45" s="954"/>
      <c r="AN45" s="954"/>
      <c r="AO45" s="954"/>
      <c r="AP45" s="954"/>
      <c r="AQ45" s="954"/>
      <c r="AR45" s="954"/>
      <c r="AS45" s="954"/>
      <c r="AT45" s="954"/>
      <c r="AU45" s="954"/>
      <c r="AV45" s="954"/>
      <c r="AW45" s="954"/>
      <c r="AX45" s="954"/>
      <c r="AY45" s="954"/>
      <c r="AZ45" s="1024"/>
      <c r="BA45" s="1024"/>
      <c r="BB45" s="1024"/>
      <c r="BC45" s="1024"/>
      <c r="BD45" s="1024"/>
      <c r="BE45" s="955"/>
      <c r="BF45" s="955"/>
      <c r="BG45" s="955"/>
      <c r="BH45" s="955"/>
      <c r="BI45" s="956"/>
      <c r="BJ45" s="223"/>
      <c r="BK45" s="223"/>
      <c r="BL45" s="223"/>
      <c r="BM45" s="223"/>
      <c r="BN45" s="223"/>
      <c r="BO45" s="232"/>
      <c r="BP45" s="232"/>
      <c r="BQ45" s="229">
        <v>39</v>
      </c>
      <c r="BR45" s="230"/>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21"/>
    </row>
    <row r="46" spans="1:131" ht="26.25" customHeight="1" x14ac:dyDescent="0.2">
      <c r="A46" s="229">
        <v>19</v>
      </c>
      <c r="B46" s="1013"/>
      <c r="C46" s="1014"/>
      <c r="D46" s="1014"/>
      <c r="E46" s="1014"/>
      <c r="F46" s="1014"/>
      <c r="G46" s="1014"/>
      <c r="H46" s="1014"/>
      <c r="I46" s="1014"/>
      <c r="J46" s="1014"/>
      <c r="K46" s="1014"/>
      <c r="L46" s="1014"/>
      <c r="M46" s="1014"/>
      <c r="N46" s="1014"/>
      <c r="O46" s="1014"/>
      <c r="P46" s="1015"/>
      <c r="Q46" s="1021"/>
      <c r="R46" s="1022"/>
      <c r="S46" s="1022"/>
      <c r="T46" s="1022"/>
      <c r="U46" s="1022"/>
      <c r="V46" s="1022"/>
      <c r="W46" s="1022"/>
      <c r="X46" s="1022"/>
      <c r="Y46" s="1022"/>
      <c r="Z46" s="1022"/>
      <c r="AA46" s="1022"/>
      <c r="AB46" s="1022"/>
      <c r="AC46" s="1022"/>
      <c r="AD46" s="1022"/>
      <c r="AE46" s="1023"/>
      <c r="AF46" s="1018"/>
      <c r="AG46" s="1019"/>
      <c r="AH46" s="1019"/>
      <c r="AI46" s="1019"/>
      <c r="AJ46" s="1020"/>
      <c r="AK46" s="963"/>
      <c r="AL46" s="954"/>
      <c r="AM46" s="954"/>
      <c r="AN46" s="954"/>
      <c r="AO46" s="954"/>
      <c r="AP46" s="954"/>
      <c r="AQ46" s="954"/>
      <c r="AR46" s="954"/>
      <c r="AS46" s="954"/>
      <c r="AT46" s="954"/>
      <c r="AU46" s="954"/>
      <c r="AV46" s="954"/>
      <c r="AW46" s="954"/>
      <c r="AX46" s="954"/>
      <c r="AY46" s="954"/>
      <c r="AZ46" s="1024"/>
      <c r="BA46" s="1024"/>
      <c r="BB46" s="1024"/>
      <c r="BC46" s="1024"/>
      <c r="BD46" s="1024"/>
      <c r="BE46" s="955"/>
      <c r="BF46" s="955"/>
      <c r="BG46" s="955"/>
      <c r="BH46" s="955"/>
      <c r="BI46" s="956"/>
      <c r="BJ46" s="223"/>
      <c r="BK46" s="223"/>
      <c r="BL46" s="223"/>
      <c r="BM46" s="223"/>
      <c r="BN46" s="223"/>
      <c r="BO46" s="232"/>
      <c r="BP46" s="232"/>
      <c r="BQ46" s="229">
        <v>40</v>
      </c>
      <c r="BR46" s="230"/>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21"/>
    </row>
    <row r="47" spans="1:131" ht="26.25" customHeight="1" x14ac:dyDescent="0.2">
      <c r="A47" s="229">
        <v>20</v>
      </c>
      <c r="B47" s="1013"/>
      <c r="C47" s="1014"/>
      <c r="D47" s="1014"/>
      <c r="E47" s="1014"/>
      <c r="F47" s="1014"/>
      <c r="G47" s="1014"/>
      <c r="H47" s="1014"/>
      <c r="I47" s="1014"/>
      <c r="J47" s="1014"/>
      <c r="K47" s="1014"/>
      <c r="L47" s="1014"/>
      <c r="M47" s="1014"/>
      <c r="N47" s="1014"/>
      <c r="O47" s="1014"/>
      <c r="P47" s="1015"/>
      <c r="Q47" s="1021"/>
      <c r="R47" s="1022"/>
      <c r="S47" s="1022"/>
      <c r="T47" s="1022"/>
      <c r="U47" s="1022"/>
      <c r="V47" s="1022"/>
      <c r="W47" s="1022"/>
      <c r="X47" s="1022"/>
      <c r="Y47" s="1022"/>
      <c r="Z47" s="1022"/>
      <c r="AA47" s="1022"/>
      <c r="AB47" s="1022"/>
      <c r="AC47" s="1022"/>
      <c r="AD47" s="1022"/>
      <c r="AE47" s="1023"/>
      <c r="AF47" s="1018"/>
      <c r="AG47" s="1019"/>
      <c r="AH47" s="1019"/>
      <c r="AI47" s="1019"/>
      <c r="AJ47" s="1020"/>
      <c r="AK47" s="963"/>
      <c r="AL47" s="954"/>
      <c r="AM47" s="954"/>
      <c r="AN47" s="954"/>
      <c r="AO47" s="954"/>
      <c r="AP47" s="954"/>
      <c r="AQ47" s="954"/>
      <c r="AR47" s="954"/>
      <c r="AS47" s="954"/>
      <c r="AT47" s="954"/>
      <c r="AU47" s="954"/>
      <c r="AV47" s="954"/>
      <c r="AW47" s="954"/>
      <c r="AX47" s="954"/>
      <c r="AY47" s="954"/>
      <c r="AZ47" s="1024"/>
      <c r="BA47" s="1024"/>
      <c r="BB47" s="1024"/>
      <c r="BC47" s="1024"/>
      <c r="BD47" s="1024"/>
      <c r="BE47" s="955"/>
      <c r="BF47" s="955"/>
      <c r="BG47" s="955"/>
      <c r="BH47" s="955"/>
      <c r="BI47" s="956"/>
      <c r="BJ47" s="223"/>
      <c r="BK47" s="223"/>
      <c r="BL47" s="223"/>
      <c r="BM47" s="223"/>
      <c r="BN47" s="223"/>
      <c r="BO47" s="232"/>
      <c r="BP47" s="232"/>
      <c r="BQ47" s="229">
        <v>41</v>
      </c>
      <c r="BR47" s="230"/>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21"/>
    </row>
    <row r="48" spans="1:131" ht="26.25" customHeight="1" x14ac:dyDescent="0.2">
      <c r="A48" s="229">
        <v>21</v>
      </c>
      <c r="B48" s="1013"/>
      <c r="C48" s="1014"/>
      <c r="D48" s="1014"/>
      <c r="E48" s="1014"/>
      <c r="F48" s="1014"/>
      <c r="G48" s="1014"/>
      <c r="H48" s="1014"/>
      <c r="I48" s="1014"/>
      <c r="J48" s="1014"/>
      <c r="K48" s="1014"/>
      <c r="L48" s="1014"/>
      <c r="M48" s="1014"/>
      <c r="N48" s="1014"/>
      <c r="O48" s="1014"/>
      <c r="P48" s="1015"/>
      <c r="Q48" s="1021"/>
      <c r="R48" s="1022"/>
      <c r="S48" s="1022"/>
      <c r="T48" s="1022"/>
      <c r="U48" s="1022"/>
      <c r="V48" s="1022"/>
      <c r="W48" s="1022"/>
      <c r="X48" s="1022"/>
      <c r="Y48" s="1022"/>
      <c r="Z48" s="1022"/>
      <c r="AA48" s="1022"/>
      <c r="AB48" s="1022"/>
      <c r="AC48" s="1022"/>
      <c r="AD48" s="1022"/>
      <c r="AE48" s="1023"/>
      <c r="AF48" s="1018"/>
      <c r="AG48" s="1019"/>
      <c r="AH48" s="1019"/>
      <c r="AI48" s="1019"/>
      <c r="AJ48" s="1020"/>
      <c r="AK48" s="963"/>
      <c r="AL48" s="954"/>
      <c r="AM48" s="954"/>
      <c r="AN48" s="954"/>
      <c r="AO48" s="954"/>
      <c r="AP48" s="954"/>
      <c r="AQ48" s="954"/>
      <c r="AR48" s="954"/>
      <c r="AS48" s="954"/>
      <c r="AT48" s="954"/>
      <c r="AU48" s="954"/>
      <c r="AV48" s="954"/>
      <c r="AW48" s="954"/>
      <c r="AX48" s="954"/>
      <c r="AY48" s="954"/>
      <c r="AZ48" s="1024"/>
      <c r="BA48" s="1024"/>
      <c r="BB48" s="1024"/>
      <c r="BC48" s="1024"/>
      <c r="BD48" s="1024"/>
      <c r="BE48" s="955"/>
      <c r="BF48" s="955"/>
      <c r="BG48" s="955"/>
      <c r="BH48" s="955"/>
      <c r="BI48" s="956"/>
      <c r="BJ48" s="223"/>
      <c r="BK48" s="223"/>
      <c r="BL48" s="223"/>
      <c r="BM48" s="223"/>
      <c r="BN48" s="223"/>
      <c r="BO48" s="232"/>
      <c r="BP48" s="232"/>
      <c r="BQ48" s="229">
        <v>42</v>
      </c>
      <c r="BR48" s="230"/>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21"/>
    </row>
    <row r="49" spans="1:131" ht="26.25" customHeight="1" x14ac:dyDescent="0.2">
      <c r="A49" s="229">
        <v>22</v>
      </c>
      <c r="B49" s="1013"/>
      <c r="C49" s="1014"/>
      <c r="D49" s="1014"/>
      <c r="E49" s="1014"/>
      <c r="F49" s="1014"/>
      <c r="G49" s="1014"/>
      <c r="H49" s="1014"/>
      <c r="I49" s="1014"/>
      <c r="J49" s="1014"/>
      <c r="K49" s="1014"/>
      <c r="L49" s="1014"/>
      <c r="M49" s="1014"/>
      <c r="N49" s="1014"/>
      <c r="O49" s="1014"/>
      <c r="P49" s="1015"/>
      <c r="Q49" s="1021"/>
      <c r="R49" s="1022"/>
      <c r="S49" s="1022"/>
      <c r="T49" s="1022"/>
      <c r="U49" s="1022"/>
      <c r="V49" s="1022"/>
      <c r="W49" s="1022"/>
      <c r="X49" s="1022"/>
      <c r="Y49" s="1022"/>
      <c r="Z49" s="1022"/>
      <c r="AA49" s="1022"/>
      <c r="AB49" s="1022"/>
      <c r="AC49" s="1022"/>
      <c r="AD49" s="1022"/>
      <c r="AE49" s="1023"/>
      <c r="AF49" s="1018"/>
      <c r="AG49" s="1019"/>
      <c r="AH49" s="1019"/>
      <c r="AI49" s="1019"/>
      <c r="AJ49" s="1020"/>
      <c r="AK49" s="963"/>
      <c r="AL49" s="954"/>
      <c r="AM49" s="954"/>
      <c r="AN49" s="954"/>
      <c r="AO49" s="954"/>
      <c r="AP49" s="954"/>
      <c r="AQ49" s="954"/>
      <c r="AR49" s="954"/>
      <c r="AS49" s="954"/>
      <c r="AT49" s="954"/>
      <c r="AU49" s="954"/>
      <c r="AV49" s="954"/>
      <c r="AW49" s="954"/>
      <c r="AX49" s="954"/>
      <c r="AY49" s="954"/>
      <c r="AZ49" s="1024"/>
      <c r="BA49" s="1024"/>
      <c r="BB49" s="1024"/>
      <c r="BC49" s="1024"/>
      <c r="BD49" s="1024"/>
      <c r="BE49" s="955"/>
      <c r="BF49" s="955"/>
      <c r="BG49" s="955"/>
      <c r="BH49" s="955"/>
      <c r="BI49" s="956"/>
      <c r="BJ49" s="223"/>
      <c r="BK49" s="223"/>
      <c r="BL49" s="223"/>
      <c r="BM49" s="223"/>
      <c r="BN49" s="223"/>
      <c r="BO49" s="232"/>
      <c r="BP49" s="232"/>
      <c r="BQ49" s="229">
        <v>43</v>
      </c>
      <c r="BR49" s="230"/>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21"/>
    </row>
    <row r="50" spans="1:131" ht="26.25" customHeight="1" x14ac:dyDescent="0.2">
      <c r="A50" s="229">
        <v>23</v>
      </c>
      <c r="B50" s="1013"/>
      <c r="C50" s="1014"/>
      <c r="D50" s="1014"/>
      <c r="E50" s="1014"/>
      <c r="F50" s="1014"/>
      <c r="G50" s="1014"/>
      <c r="H50" s="1014"/>
      <c r="I50" s="1014"/>
      <c r="J50" s="1014"/>
      <c r="K50" s="1014"/>
      <c r="L50" s="1014"/>
      <c r="M50" s="1014"/>
      <c r="N50" s="1014"/>
      <c r="O50" s="1014"/>
      <c r="P50" s="1015"/>
      <c r="Q50" s="1016"/>
      <c r="R50" s="1008"/>
      <c r="S50" s="1008"/>
      <c r="T50" s="1008"/>
      <c r="U50" s="1008"/>
      <c r="V50" s="1008"/>
      <c r="W50" s="1008"/>
      <c r="X50" s="1008"/>
      <c r="Y50" s="1008"/>
      <c r="Z50" s="1008"/>
      <c r="AA50" s="1008"/>
      <c r="AB50" s="1008"/>
      <c r="AC50" s="1008"/>
      <c r="AD50" s="1008"/>
      <c r="AE50" s="1017"/>
      <c r="AF50" s="1018"/>
      <c r="AG50" s="1019"/>
      <c r="AH50" s="1019"/>
      <c r="AI50" s="1019"/>
      <c r="AJ50" s="1020"/>
      <c r="AK50" s="1007"/>
      <c r="AL50" s="1008"/>
      <c r="AM50" s="1008"/>
      <c r="AN50" s="1008"/>
      <c r="AO50" s="1008"/>
      <c r="AP50" s="1008"/>
      <c r="AQ50" s="1008"/>
      <c r="AR50" s="1008"/>
      <c r="AS50" s="1008"/>
      <c r="AT50" s="1008"/>
      <c r="AU50" s="1008"/>
      <c r="AV50" s="1008"/>
      <c r="AW50" s="1008"/>
      <c r="AX50" s="1008"/>
      <c r="AY50" s="1008"/>
      <c r="AZ50" s="1009"/>
      <c r="BA50" s="1009"/>
      <c r="BB50" s="1009"/>
      <c r="BC50" s="1009"/>
      <c r="BD50" s="1009"/>
      <c r="BE50" s="955"/>
      <c r="BF50" s="955"/>
      <c r="BG50" s="955"/>
      <c r="BH50" s="955"/>
      <c r="BI50" s="956"/>
      <c r="BJ50" s="223"/>
      <c r="BK50" s="223"/>
      <c r="BL50" s="223"/>
      <c r="BM50" s="223"/>
      <c r="BN50" s="223"/>
      <c r="BO50" s="232"/>
      <c r="BP50" s="232"/>
      <c r="BQ50" s="229">
        <v>44</v>
      </c>
      <c r="BR50" s="230"/>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21"/>
    </row>
    <row r="51" spans="1:131" ht="26.25" customHeight="1" x14ac:dyDescent="0.2">
      <c r="A51" s="229">
        <v>24</v>
      </c>
      <c r="B51" s="1013"/>
      <c r="C51" s="1014"/>
      <c r="D51" s="1014"/>
      <c r="E51" s="1014"/>
      <c r="F51" s="1014"/>
      <c r="G51" s="1014"/>
      <c r="H51" s="1014"/>
      <c r="I51" s="1014"/>
      <c r="J51" s="1014"/>
      <c r="K51" s="1014"/>
      <c r="L51" s="1014"/>
      <c r="M51" s="1014"/>
      <c r="N51" s="1014"/>
      <c r="O51" s="1014"/>
      <c r="P51" s="1015"/>
      <c r="Q51" s="1016"/>
      <c r="R51" s="1008"/>
      <c r="S51" s="1008"/>
      <c r="T51" s="1008"/>
      <c r="U51" s="1008"/>
      <c r="V51" s="1008"/>
      <c r="W51" s="1008"/>
      <c r="X51" s="1008"/>
      <c r="Y51" s="1008"/>
      <c r="Z51" s="1008"/>
      <c r="AA51" s="1008"/>
      <c r="AB51" s="1008"/>
      <c r="AC51" s="1008"/>
      <c r="AD51" s="1008"/>
      <c r="AE51" s="1017"/>
      <c r="AF51" s="1018"/>
      <c r="AG51" s="1019"/>
      <c r="AH51" s="1019"/>
      <c r="AI51" s="1019"/>
      <c r="AJ51" s="1020"/>
      <c r="AK51" s="1007"/>
      <c r="AL51" s="1008"/>
      <c r="AM51" s="1008"/>
      <c r="AN51" s="1008"/>
      <c r="AO51" s="1008"/>
      <c r="AP51" s="1008"/>
      <c r="AQ51" s="1008"/>
      <c r="AR51" s="1008"/>
      <c r="AS51" s="1008"/>
      <c r="AT51" s="1008"/>
      <c r="AU51" s="1008"/>
      <c r="AV51" s="1008"/>
      <c r="AW51" s="1008"/>
      <c r="AX51" s="1008"/>
      <c r="AY51" s="1008"/>
      <c r="AZ51" s="1009"/>
      <c r="BA51" s="1009"/>
      <c r="BB51" s="1009"/>
      <c r="BC51" s="1009"/>
      <c r="BD51" s="1009"/>
      <c r="BE51" s="955"/>
      <c r="BF51" s="955"/>
      <c r="BG51" s="955"/>
      <c r="BH51" s="955"/>
      <c r="BI51" s="956"/>
      <c r="BJ51" s="223"/>
      <c r="BK51" s="223"/>
      <c r="BL51" s="223"/>
      <c r="BM51" s="223"/>
      <c r="BN51" s="223"/>
      <c r="BO51" s="232"/>
      <c r="BP51" s="232"/>
      <c r="BQ51" s="229">
        <v>45</v>
      </c>
      <c r="BR51" s="230"/>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21"/>
    </row>
    <row r="52" spans="1:131" ht="26.25" customHeight="1" x14ac:dyDescent="0.2">
      <c r="A52" s="229">
        <v>25</v>
      </c>
      <c r="B52" s="1013"/>
      <c r="C52" s="1014"/>
      <c r="D52" s="1014"/>
      <c r="E52" s="1014"/>
      <c r="F52" s="1014"/>
      <c r="G52" s="1014"/>
      <c r="H52" s="1014"/>
      <c r="I52" s="1014"/>
      <c r="J52" s="1014"/>
      <c r="K52" s="1014"/>
      <c r="L52" s="1014"/>
      <c r="M52" s="1014"/>
      <c r="N52" s="1014"/>
      <c r="O52" s="1014"/>
      <c r="P52" s="1015"/>
      <c r="Q52" s="1016"/>
      <c r="R52" s="1008"/>
      <c r="S52" s="1008"/>
      <c r="T52" s="1008"/>
      <c r="U52" s="1008"/>
      <c r="V52" s="1008"/>
      <c r="W52" s="1008"/>
      <c r="X52" s="1008"/>
      <c r="Y52" s="1008"/>
      <c r="Z52" s="1008"/>
      <c r="AA52" s="1008"/>
      <c r="AB52" s="1008"/>
      <c r="AC52" s="1008"/>
      <c r="AD52" s="1008"/>
      <c r="AE52" s="1017"/>
      <c r="AF52" s="1018"/>
      <c r="AG52" s="1019"/>
      <c r="AH52" s="1019"/>
      <c r="AI52" s="1019"/>
      <c r="AJ52" s="1020"/>
      <c r="AK52" s="1007"/>
      <c r="AL52" s="1008"/>
      <c r="AM52" s="1008"/>
      <c r="AN52" s="1008"/>
      <c r="AO52" s="1008"/>
      <c r="AP52" s="1008"/>
      <c r="AQ52" s="1008"/>
      <c r="AR52" s="1008"/>
      <c r="AS52" s="1008"/>
      <c r="AT52" s="1008"/>
      <c r="AU52" s="1008"/>
      <c r="AV52" s="1008"/>
      <c r="AW52" s="1008"/>
      <c r="AX52" s="1008"/>
      <c r="AY52" s="1008"/>
      <c r="AZ52" s="1009"/>
      <c r="BA52" s="1009"/>
      <c r="BB52" s="1009"/>
      <c r="BC52" s="1009"/>
      <c r="BD52" s="1009"/>
      <c r="BE52" s="955"/>
      <c r="BF52" s="955"/>
      <c r="BG52" s="955"/>
      <c r="BH52" s="955"/>
      <c r="BI52" s="956"/>
      <c r="BJ52" s="223"/>
      <c r="BK52" s="223"/>
      <c r="BL52" s="223"/>
      <c r="BM52" s="223"/>
      <c r="BN52" s="223"/>
      <c r="BO52" s="232"/>
      <c r="BP52" s="232"/>
      <c r="BQ52" s="229">
        <v>46</v>
      </c>
      <c r="BR52" s="230"/>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21"/>
    </row>
    <row r="53" spans="1:131" ht="26.25" customHeight="1" x14ac:dyDescent="0.2">
      <c r="A53" s="229">
        <v>26</v>
      </c>
      <c r="B53" s="1013"/>
      <c r="C53" s="1014"/>
      <c r="D53" s="1014"/>
      <c r="E53" s="1014"/>
      <c r="F53" s="1014"/>
      <c r="G53" s="1014"/>
      <c r="H53" s="1014"/>
      <c r="I53" s="1014"/>
      <c r="J53" s="1014"/>
      <c r="K53" s="1014"/>
      <c r="L53" s="1014"/>
      <c r="M53" s="1014"/>
      <c r="N53" s="1014"/>
      <c r="O53" s="1014"/>
      <c r="P53" s="1015"/>
      <c r="Q53" s="1016"/>
      <c r="R53" s="1008"/>
      <c r="S53" s="1008"/>
      <c r="T53" s="1008"/>
      <c r="U53" s="1008"/>
      <c r="V53" s="1008"/>
      <c r="W53" s="1008"/>
      <c r="X53" s="1008"/>
      <c r="Y53" s="1008"/>
      <c r="Z53" s="1008"/>
      <c r="AA53" s="1008"/>
      <c r="AB53" s="1008"/>
      <c r="AC53" s="1008"/>
      <c r="AD53" s="1008"/>
      <c r="AE53" s="1017"/>
      <c r="AF53" s="1018"/>
      <c r="AG53" s="1019"/>
      <c r="AH53" s="1019"/>
      <c r="AI53" s="1019"/>
      <c r="AJ53" s="1020"/>
      <c r="AK53" s="1007"/>
      <c r="AL53" s="1008"/>
      <c r="AM53" s="1008"/>
      <c r="AN53" s="1008"/>
      <c r="AO53" s="1008"/>
      <c r="AP53" s="1008"/>
      <c r="AQ53" s="1008"/>
      <c r="AR53" s="1008"/>
      <c r="AS53" s="1008"/>
      <c r="AT53" s="1008"/>
      <c r="AU53" s="1008"/>
      <c r="AV53" s="1008"/>
      <c r="AW53" s="1008"/>
      <c r="AX53" s="1008"/>
      <c r="AY53" s="1008"/>
      <c r="AZ53" s="1009"/>
      <c r="BA53" s="1009"/>
      <c r="BB53" s="1009"/>
      <c r="BC53" s="1009"/>
      <c r="BD53" s="1009"/>
      <c r="BE53" s="955"/>
      <c r="BF53" s="955"/>
      <c r="BG53" s="955"/>
      <c r="BH53" s="955"/>
      <c r="BI53" s="956"/>
      <c r="BJ53" s="223"/>
      <c r="BK53" s="223"/>
      <c r="BL53" s="223"/>
      <c r="BM53" s="223"/>
      <c r="BN53" s="223"/>
      <c r="BO53" s="232"/>
      <c r="BP53" s="232"/>
      <c r="BQ53" s="229">
        <v>47</v>
      </c>
      <c r="BR53" s="230"/>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21"/>
    </row>
    <row r="54" spans="1:131" ht="26.25" customHeight="1" x14ac:dyDescent="0.2">
      <c r="A54" s="229">
        <v>27</v>
      </c>
      <c r="B54" s="1013"/>
      <c r="C54" s="1014"/>
      <c r="D54" s="1014"/>
      <c r="E54" s="1014"/>
      <c r="F54" s="1014"/>
      <c r="G54" s="1014"/>
      <c r="H54" s="1014"/>
      <c r="I54" s="1014"/>
      <c r="J54" s="1014"/>
      <c r="K54" s="1014"/>
      <c r="L54" s="1014"/>
      <c r="M54" s="1014"/>
      <c r="N54" s="1014"/>
      <c r="O54" s="1014"/>
      <c r="P54" s="1015"/>
      <c r="Q54" s="1016"/>
      <c r="R54" s="1008"/>
      <c r="S54" s="1008"/>
      <c r="T54" s="1008"/>
      <c r="U54" s="1008"/>
      <c r="V54" s="1008"/>
      <c r="W54" s="1008"/>
      <c r="X54" s="1008"/>
      <c r="Y54" s="1008"/>
      <c r="Z54" s="1008"/>
      <c r="AA54" s="1008"/>
      <c r="AB54" s="1008"/>
      <c r="AC54" s="1008"/>
      <c r="AD54" s="1008"/>
      <c r="AE54" s="1017"/>
      <c r="AF54" s="1018"/>
      <c r="AG54" s="1019"/>
      <c r="AH54" s="1019"/>
      <c r="AI54" s="1019"/>
      <c r="AJ54" s="1020"/>
      <c r="AK54" s="1007"/>
      <c r="AL54" s="1008"/>
      <c r="AM54" s="1008"/>
      <c r="AN54" s="1008"/>
      <c r="AO54" s="1008"/>
      <c r="AP54" s="1008"/>
      <c r="AQ54" s="1008"/>
      <c r="AR54" s="1008"/>
      <c r="AS54" s="1008"/>
      <c r="AT54" s="1008"/>
      <c r="AU54" s="1008"/>
      <c r="AV54" s="1008"/>
      <c r="AW54" s="1008"/>
      <c r="AX54" s="1008"/>
      <c r="AY54" s="1008"/>
      <c r="AZ54" s="1009"/>
      <c r="BA54" s="1009"/>
      <c r="BB54" s="1009"/>
      <c r="BC54" s="1009"/>
      <c r="BD54" s="1009"/>
      <c r="BE54" s="955"/>
      <c r="BF54" s="955"/>
      <c r="BG54" s="955"/>
      <c r="BH54" s="955"/>
      <c r="BI54" s="956"/>
      <c r="BJ54" s="223"/>
      <c r="BK54" s="223"/>
      <c r="BL54" s="223"/>
      <c r="BM54" s="223"/>
      <c r="BN54" s="223"/>
      <c r="BO54" s="232"/>
      <c r="BP54" s="232"/>
      <c r="BQ54" s="229">
        <v>48</v>
      </c>
      <c r="BR54" s="230"/>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21"/>
    </row>
    <row r="55" spans="1:131" ht="26.25" customHeight="1" x14ac:dyDescent="0.2">
      <c r="A55" s="229">
        <v>28</v>
      </c>
      <c r="B55" s="1013"/>
      <c r="C55" s="1014"/>
      <c r="D55" s="1014"/>
      <c r="E55" s="1014"/>
      <c r="F55" s="1014"/>
      <c r="G55" s="1014"/>
      <c r="H55" s="1014"/>
      <c r="I55" s="1014"/>
      <c r="J55" s="1014"/>
      <c r="K55" s="1014"/>
      <c r="L55" s="1014"/>
      <c r="M55" s="1014"/>
      <c r="N55" s="1014"/>
      <c r="O55" s="1014"/>
      <c r="P55" s="1015"/>
      <c r="Q55" s="1016"/>
      <c r="R55" s="1008"/>
      <c r="S55" s="1008"/>
      <c r="T55" s="1008"/>
      <c r="U55" s="1008"/>
      <c r="V55" s="1008"/>
      <c r="W55" s="1008"/>
      <c r="X55" s="1008"/>
      <c r="Y55" s="1008"/>
      <c r="Z55" s="1008"/>
      <c r="AA55" s="1008"/>
      <c r="AB55" s="1008"/>
      <c r="AC55" s="1008"/>
      <c r="AD55" s="1008"/>
      <c r="AE55" s="1017"/>
      <c r="AF55" s="1018"/>
      <c r="AG55" s="1019"/>
      <c r="AH55" s="1019"/>
      <c r="AI55" s="1019"/>
      <c r="AJ55" s="1020"/>
      <c r="AK55" s="1007"/>
      <c r="AL55" s="1008"/>
      <c r="AM55" s="1008"/>
      <c r="AN55" s="1008"/>
      <c r="AO55" s="1008"/>
      <c r="AP55" s="1008"/>
      <c r="AQ55" s="1008"/>
      <c r="AR55" s="1008"/>
      <c r="AS55" s="1008"/>
      <c r="AT55" s="1008"/>
      <c r="AU55" s="1008"/>
      <c r="AV55" s="1008"/>
      <c r="AW55" s="1008"/>
      <c r="AX55" s="1008"/>
      <c r="AY55" s="1008"/>
      <c r="AZ55" s="1009"/>
      <c r="BA55" s="1009"/>
      <c r="BB55" s="1009"/>
      <c r="BC55" s="1009"/>
      <c r="BD55" s="1009"/>
      <c r="BE55" s="955"/>
      <c r="BF55" s="955"/>
      <c r="BG55" s="955"/>
      <c r="BH55" s="955"/>
      <c r="BI55" s="956"/>
      <c r="BJ55" s="223"/>
      <c r="BK55" s="223"/>
      <c r="BL55" s="223"/>
      <c r="BM55" s="223"/>
      <c r="BN55" s="223"/>
      <c r="BO55" s="232"/>
      <c r="BP55" s="232"/>
      <c r="BQ55" s="229">
        <v>49</v>
      </c>
      <c r="BR55" s="230"/>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21"/>
    </row>
    <row r="56" spans="1:131" ht="26.25" customHeight="1" x14ac:dyDescent="0.2">
      <c r="A56" s="229">
        <v>29</v>
      </c>
      <c r="B56" s="1013"/>
      <c r="C56" s="1014"/>
      <c r="D56" s="1014"/>
      <c r="E56" s="1014"/>
      <c r="F56" s="1014"/>
      <c r="G56" s="1014"/>
      <c r="H56" s="1014"/>
      <c r="I56" s="1014"/>
      <c r="J56" s="1014"/>
      <c r="K56" s="1014"/>
      <c r="L56" s="1014"/>
      <c r="M56" s="1014"/>
      <c r="N56" s="1014"/>
      <c r="O56" s="1014"/>
      <c r="P56" s="1015"/>
      <c r="Q56" s="1016"/>
      <c r="R56" s="1008"/>
      <c r="S56" s="1008"/>
      <c r="T56" s="1008"/>
      <c r="U56" s="1008"/>
      <c r="V56" s="1008"/>
      <c r="W56" s="1008"/>
      <c r="X56" s="1008"/>
      <c r="Y56" s="1008"/>
      <c r="Z56" s="1008"/>
      <c r="AA56" s="1008"/>
      <c r="AB56" s="1008"/>
      <c r="AC56" s="1008"/>
      <c r="AD56" s="1008"/>
      <c r="AE56" s="1017"/>
      <c r="AF56" s="1018"/>
      <c r="AG56" s="1019"/>
      <c r="AH56" s="1019"/>
      <c r="AI56" s="1019"/>
      <c r="AJ56" s="1020"/>
      <c r="AK56" s="1007"/>
      <c r="AL56" s="1008"/>
      <c r="AM56" s="1008"/>
      <c r="AN56" s="1008"/>
      <c r="AO56" s="1008"/>
      <c r="AP56" s="1008"/>
      <c r="AQ56" s="1008"/>
      <c r="AR56" s="1008"/>
      <c r="AS56" s="1008"/>
      <c r="AT56" s="1008"/>
      <c r="AU56" s="1008"/>
      <c r="AV56" s="1008"/>
      <c r="AW56" s="1008"/>
      <c r="AX56" s="1008"/>
      <c r="AY56" s="1008"/>
      <c r="AZ56" s="1009"/>
      <c r="BA56" s="1009"/>
      <c r="BB56" s="1009"/>
      <c r="BC56" s="1009"/>
      <c r="BD56" s="1009"/>
      <c r="BE56" s="955"/>
      <c r="BF56" s="955"/>
      <c r="BG56" s="955"/>
      <c r="BH56" s="955"/>
      <c r="BI56" s="956"/>
      <c r="BJ56" s="223"/>
      <c r="BK56" s="223"/>
      <c r="BL56" s="223"/>
      <c r="BM56" s="223"/>
      <c r="BN56" s="223"/>
      <c r="BO56" s="232"/>
      <c r="BP56" s="232"/>
      <c r="BQ56" s="229">
        <v>50</v>
      </c>
      <c r="BR56" s="230"/>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21"/>
    </row>
    <row r="57" spans="1:131" ht="26.25" customHeight="1" x14ac:dyDescent="0.2">
      <c r="A57" s="229">
        <v>30</v>
      </c>
      <c r="B57" s="1013"/>
      <c r="C57" s="1014"/>
      <c r="D57" s="1014"/>
      <c r="E57" s="1014"/>
      <c r="F57" s="1014"/>
      <c r="G57" s="1014"/>
      <c r="H57" s="1014"/>
      <c r="I57" s="1014"/>
      <c r="J57" s="1014"/>
      <c r="K57" s="1014"/>
      <c r="L57" s="1014"/>
      <c r="M57" s="1014"/>
      <c r="N57" s="1014"/>
      <c r="O57" s="1014"/>
      <c r="P57" s="1015"/>
      <c r="Q57" s="1016"/>
      <c r="R57" s="1008"/>
      <c r="S57" s="1008"/>
      <c r="T57" s="1008"/>
      <c r="U57" s="1008"/>
      <c r="V57" s="1008"/>
      <c r="W57" s="1008"/>
      <c r="X57" s="1008"/>
      <c r="Y57" s="1008"/>
      <c r="Z57" s="1008"/>
      <c r="AA57" s="1008"/>
      <c r="AB57" s="1008"/>
      <c r="AC57" s="1008"/>
      <c r="AD57" s="1008"/>
      <c r="AE57" s="1017"/>
      <c r="AF57" s="1018"/>
      <c r="AG57" s="1019"/>
      <c r="AH57" s="1019"/>
      <c r="AI57" s="1019"/>
      <c r="AJ57" s="1020"/>
      <c r="AK57" s="1007"/>
      <c r="AL57" s="1008"/>
      <c r="AM57" s="1008"/>
      <c r="AN57" s="1008"/>
      <c r="AO57" s="1008"/>
      <c r="AP57" s="1008"/>
      <c r="AQ57" s="1008"/>
      <c r="AR57" s="1008"/>
      <c r="AS57" s="1008"/>
      <c r="AT57" s="1008"/>
      <c r="AU57" s="1008"/>
      <c r="AV57" s="1008"/>
      <c r="AW57" s="1008"/>
      <c r="AX57" s="1008"/>
      <c r="AY57" s="1008"/>
      <c r="AZ57" s="1009"/>
      <c r="BA57" s="1009"/>
      <c r="BB57" s="1009"/>
      <c r="BC57" s="1009"/>
      <c r="BD57" s="1009"/>
      <c r="BE57" s="955"/>
      <c r="BF57" s="955"/>
      <c r="BG57" s="955"/>
      <c r="BH57" s="955"/>
      <c r="BI57" s="956"/>
      <c r="BJ57" s="223"/>
      <c r="BK57" s="223"/>
      <c r="BL57" s="223"/>
      <c r="BM57" s="223"/>
      <c r="BN57" s="223"/>
      <c r="BO57" s="232"/>
      <c r="BP57" s="232"/>
      <c r="BQ57" s="229">
        <v>51</v>
      </c>
      <c r="BR57" s="230"/>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21"/>
    </row>
    <row r="58" spans="1:131" ht="26.25" customHeight="1" x14ac:dyDescent="0.2">
      <c r="A58" s="229">
        <v>31</v>
      </c>
      <c r="B58" s="1013"/>
      <c r="C58" s="1014"/>
      <c r="D58" s="1014"/>
      <c r="E58" s="1014"/>
      <c r="F58" s="1014"/>
      <c r="G58" s="1014"/>
      <c r="H58" s="1014"/>
      <c r="I58" s="1014"/>
      <c r="J58" s="1014"/>
      <c r="K58" s="1014"/>
      <c r="L58" s="1014"/>
      <c r="M58" s="1014"/>
      <c r="N58" s="1014"/>
      <c r="O58" s="1014"/>
      <c r="P58" s="1015"/>
      <c r="Q58" s="1016"/>
      <c r="R58" s="1008"/>
      <c r="S58" s="1008"/>
      <c r="T58" s="1008"/>
      <c r="U58" s="1008"/>
      <c r="V58" s="1008"/>
      <c r="W58" s="1008"/>
      <c r="X58" s="1008"/>
      <c r="Y58" s="1008"/>
      <c r="Z58" s="1008"/>
      <c r="AA58" s="1008"/>
      <c r="AB58" s="1008"/>
      <c r="AC58" s="1008"/>
      <c r="AD58" s="1008"/>
      <c r="AE58" s="1017"/>
      <c r="AF58" s="1018"/>
      <c r="AG58" s="1019"/>
      <c r="AH58" s="1019"/>
      <c r="AI58" s="1019"/>
      <c r="AJ58" s="1020"/>
      <c r="AK58" s="1007"/>
      <c r="AL58" s="1008"/>
      <c r="AM58" s="1008"/>
      <c r="AN58" s="1008"/>
      <c r="AO58" s="1008"/>
      <c r="AP58" s="1008"/>
      <c r="AQ58" s="1008"/>
      <c r="AR58" s="1008"/>
      <c r="AS58" s="1008"/>
      <c r="AT58" s="1008"/>
      <c r="AU58" s="1008"/>
      <c r="AV58" s="1008"/>
      <c r="AW58" s="1008"/>
      <c r="AX58" s="1008"/>
      <c r="AY58" s="1008"/>
      <c r="AZ58" s="1009"/>
      <c r="BA58" s="1009"/>
      <c r="BB58" s="1009"/>
      <c r="BC58" s="1009"/>
      <c r="BD58" s="1009"/>
      <c r="BE58" s="955"/>
      <c r="BF58" s="955"/>
      <c r="BG58" s="955"/>
      <c r="BH58" s="955"/>
      <c r="BI58" s="956"/>
      <c r="BJ58" s="223"/>
      <c r="BK58" s="223"/>
      <c r="BL58" s="223"/>
      <c r="BM58" s="223"/>
      <c r="BN58" s="223"/>
      <c r="BO58" s="232"/>
      <c r="BP58" s="232"/>
      <c r="BQ58" s="229">
        <v>52</v>
      </c>
      <c r="BR58" s="230"/>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21"/>
    </row>
    <row r="59" spans="1:131" ht="26.25" customHeight="1" x14ac:dyDescent="0.2">
      <c r="A59" s="229">
        <v>32</v>
      </c>
      <c r="B59" s="1013"/>
      <c r="C59" s="1014"/>
      <c r="D59" s="1014"/>
      <c r="E59" s="1014"/>
      <c r="F59" s="1014"/>
      <c r="G59" s="1014"/>
      <c r="H59" s="1014"/>
      <c r="I59" s="1014"/>
      <c r="J59" s="1014"/>
      <c r="K59" s="1014"/>
      <c r="L59" s="1014"/>
      <c r="M59" s="1014"/>
      <c r="N59" s="1014"/>
      <c r="O59" s="1014"/>
      <c r="P59" s="1015"/>
      <c r="Q59" s="1016"/>
      <c r="R59" s="1008"/>
      <c r="S59" s="1008"/>
      <c r="T59" s="1008"/>
      <c r="U59" s="1008"/>
      <c r="V59" s="1008"/>
      <c r="W59" s="1008"/>
      <c r="X59" s="1008"/>
      <c r="Y59" s="1008"/>
      <c r="Z59" s="1008"/>
      <c r="AA59" s="1008"/>
      <c r="AB59" s="1008"/>
      <c r="AC59" s="1008"/>
      <c r="AD59" s="1008"/>
      <c r="AE59" s="1017"/>
      <c r="AF59" s="1018"/>
      <c r="AG59" s="1019"/>
      <c r="AH59" s="1019"/>
      <c r="AI59" s="1019"/>
      <c r="AJ59" s="1020"/>
      <c r="AK59" s="1007"/>
      <c r="AL59" s="1008"/>
      <c r="AM59" s="1008"/>
      <c r="AN59" s="1008"/>
      <c r="AO59" s="1008"/>
      <c r="AP59" s="1008"/>
      <c r="AQ59" s="1008"/>
      <c r="AR59" s="1008"/>
      <c r="AS59" s="1008"/>
      <c r="AT59" s="1008"/>
      <c r="AU59" s="1008"/>
      <c r="AV59" s="1008"/>
      <c r="AW59" s="1008"/>
      <c r="AX59" s="1008"/>
      <c r="AY59" s="1008"/>
      <c r="AZ59" s="1009"/>
      <c r="BA59" s="1009"/>
      <c r="BB59" s="1009"/>
      <c r="BC59" s="1009"/>
      <c r="BD59" s="1009"/>
      <c r="BE59" s="955"/>
      <c r="BF59" s="955"/>
      <c r="BG59" s="955"/>
      <c r="BH59" s="955"/>
      <c r="BI59" s="956"/>
      <c r="BJ59" s="223"/>
      <c r="BK59" s="223"/>
      <c r="BL59" s="223"/>
      <c r="BM59" s="223"/>
      <c r="BN59" s="223"/>
      <c r="BO59" s="232"/>
      <c r="BP59" s="232"/>
      <c r="BQ59" s="229">
        <v>53</v>
      </c>
      <c r="BR59" s="230"/>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21"/>
    </row>
    <row r="60" spans="1:131" ht="26.25" customHeight="1" x14ac:dyDescent="0.2">
      <c r="A60" s="229">
        <v>33</v>
      </c>
      <c r="B60" s="1013"/>
      <c r="C60" s="1014"/>
      <c r="D60" s="1014"/>
      <c r="E60" s="1014"/>
      <c r="F60" s="1014"/>
      <c r="G60" s="1014"/>
      <c r="H60" s="1014"/>
      <c r="I60" s="1014"/>
      <c r="J60" s="1014"/>
      <c r="K60" s="1014"/>
      <c r="L60" s="1014"/>
      <c r="M60" s="1014"/>
      <c r="N60" s="1014"/>
      <c r="O60" s="1014"/>
      <c r="P60" s="1015"/>
      <c r="Q60" s="1016"/>
      <c r="R60" s="1008"/>
      <c r="S60" s="1008"/>
      <c r="T60" s="1008"/>
      <c r="U60" s="1008"/>
      <c r="V60" s="1008"/>
      <c r="W60" s="1008"/>
      <c r="X60" s="1008"/>
      <c r="Y60" s="1008"/>
      <c r="Z60" s="1008"/>
      <c r="AA60" s="1008"/>
      <c r="AB60" s="1008"/>
      <c r="AC60" s="1008"/>
      <c r="AD60" s="1008"/>
      <c r="AE60" s="1017"/>
      <c r="AF60" s="1018"/>
      <c r="AG60" s="1019"/>
      <c r="AH60" s="1019"/>
      <c r="AI60" s="1019"/>
      <c r="AJ60" s="1020"/>
      <c r="AK60" s="1007"/>
      <c r="AL60" s="1008"/>
      <c r="AM60" s="1008"/>
      <c r="AN60" s="1008"/>
      <c r="AO60" s="1008"/>
      <c r="AP60" s="1008"/>
      <c r="AQ60" s="1008"/>
      <c r="AR60" s="1008"/>
      <c r="AS60" s="1008"/>
      <c r="AT60" s="1008"/>
      <c r="AU60" s="1008"/>
      <c r="AV60" s="1008"/>
      <c r="AW60" s="1008"/>
      <c r="AX60" s="1008"/>
      <c r="AY60" s="1008"/>
      <c r="AZ60" s="1009"/>
      <c r="BA60" s="1009"/>
      <c r="BB60" s="1009"/>
      <c r="BC60" s="1009"/>
      <c r="BD60" s="1009"/>
      <c r="BE60" s="955"/>
      <c r="BF60" s="955"/>
      <c r="BG60" s="955"/>
      <c r="BH60" s="955"/>
      <c r="BI60" s="956"/>
      <c r="BJ60" s="223"/>
      <c r="BK60" s="223"/>
      <c r="BL60" s="223"/>
      <c r="BM60" s="223"/>
      <c r="BN60" s="223"/>
      <c r="BO60" s="232"/>
      <c r="BP60" s="232"/>
      <c r="BQ60" s="229">
        <v>54</v>
      </c>
      <c r="BR60" s="230"/>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21"/>
    </row>
    <row r="61" spans="1:131" ht="26.25" customHeight="1" thickBot="1" x14ac:dyDescent="0.25">
      <c r="A61" s="229">
        <v>34</v>
      </c>
      <c r="B61" s="1013"/>
      <c r="C61" s="1014"/>
      <c r="D61" s="1014"/>
      <c r="E61" s="1014"/>
      <c r="F61" s="1014"/>
      <c r="G61" s="1014"/>
      <c r="H61" s="1014"/>
      <c r="I61" s="1014"/>
      <c r="J61" s="1014"/>
      <c r="K61" s="1014"/>
      <c r="L61" s="1014"/>
      <c r="M61" s="1014"/>
      <c r="N61" s="1014"/>
      <c r="O61" s="1014"/>
      <c r="P61" s="1015"/>
      <c r="Q61" s="1016"/>
      <c r="R61" s="1008"/>
      <c r="S61" s="1008"/>
      <c r="T61" s="1008"/>
      <c r="U61" s="1008"/>
      <c r="V61" s="1008"/>
      <c r="W61" s="1008"/>
      <c r="X61" s="1008"/>
      <c r="Y61" s="1008"/>
      <c r="Z61" s="1008"/>
      <c r="AA61" s="1008"/>
      <c r="AB61" s="1008"/>
      <c r="AC61" s="1008"/>
      <c r="AD61" s="1008"/>
      <c r="AE61" s="1017"/>
      <c r="AF61" s="1018"/>
      <c r="AG61" s="1019"/>
      <c r="AH61" s="1019"/>
      <c r="AI61" s="1019"/>
      <c r="AJ61" s="1020"/>
      <c r="AK61" s="1007"/>
      <c r="AL61" s="1008"/>
      <c r="AM61" s="1008"/>
      <c r="AN61" s="1008"/>
      <c r="AO61" s="1008"/>
      <c r="AP61" s="1008"/>
      <c r="AQ61" s="1008"/>
      <c r="AR61" s="1008"/>
      <c r="AS61" s="1008"/>
      <c r="AT61" s="1008"/>
      <c r="AU61" s="1008"/>
      <c r="AV61" s="1008"/>
      <c r="AW61" s="1008"/>
      <c r="AX61" s="1008"/>
      <c r="AY61" s="1008"/>
      <c r="AZ61" s="1009"/>
      <c r="BA61" s="1009"/>
      <c r="BB61" s="1009"/>
      <c r="BC61" s="1009"/>
      <c r="BD61" s="1009"/>
      <c r="BE61" s="955"/>
      <c r="BF61" s="955"/>
      <c r="BG61" s="955"/>
      <c r="BH61" s="955"/>
      <c r="BI61" s="956"/>
      <c r="BJ61" s="223"/>
      <c r="BK61" s="223"/>
      <c r="BL61" s="223"/>
      <c r="BM61" s="223"/>
      <c r="BN61" s="223"/>
      <c r="BO61" s="232"/>
      <c r="BP61" s="232"/>
      <c r="BQ61" s="229">
        <v>55</v>
      </c>
      <c r="BR61" s="230"/>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21"/>
    </row>
    <row r="62" spans="1:131" ht="26.25" customHeight="1" x14ac:dyDescent="0.2">
      <c r="A62" s="229">
        <v>35</v>
      </c>
      <c r="B62" s="1013"/>
      <c r="C62" s="1014"/>
      <c r="D62" s="1014"/>
      <c r="E62" s="1014"/>
      <c r="F62" s="1014"/>
      <c r="G62" s="1014"/>
      <c r="H62" s="1014"/>
      <c r="I62" s="1014"/>
      <c r="J62" s="1014"/>
      <c r="K62" s="1014"/>
      <c r="L62" s="1014"/>
      <c r="M62" s="1014"/>
      <c r="N62" s="1014"/>
      <c r="O62" s="1014"/>
      <c r="P62" s="1015"/>
      <c r="Q62" s="1016"/>
      <c r="R62" s="1008"/>
      <c r="S62" s="1008"/>
      <c r="T62" s="1008"/>
      <c r="U62" s="1008"/>
      <c r="V62" s="1008"/>
      <c r="W62" s="1008"/>
      <c r="X62" s="1008"/>
      <c r="Y62" s="1008"/>
      <c r="Z62" s="1008"/>
      <c r="AA62" s="1008"/>
      <c r="AB62" s="1008"/>
      <c r="AC62" s="1008"/>
      <c r="AD62" s="1008"/>
      <c r="AE62" s="1017"/>
      <c r="AF62" s="1018"/>
      <c r="AG62" s="1019"/>
      <c r="AH62" s="1019"/>
      <c r="AI62" s="1019"/>
      <c r="AJ62" s="1020"/>
      <c r="AK62" s="1007"/>
      <c r="AL62" s="1008"/>
      <c r="AM62" s="1008"/>
      <c r="AN62" s="1008"/>
      <c r="AO62" s="1008"/>
      <c r="AP62" s="1008"/>
      <c r="AQ62" s="1008"/>
      <c r="AR62" s="1008"/>
      <c r="AS62" s="1008"/>
      <c r="AT62" s="1008"/>
      <c r="AU62" s="1008"/>
      <c r="AV62" s="1008"/>
      <c r="AW62" s="1008"/>
      <c r="AX62" s="1008"/>
      <c r="AY62" s="1008"/>
      <c r="AZ62" s="1009"/>
      <c r="BA62" s="1009"/>
      <c r="BB62" s="1009"/>
      <c r="BC62" s="1009"/>
      <c r="BD62" s="1009"/>
      <c r="BE62" s="955"/>
      <c r="BF62" s="955"/>
      <c r="BG62" s="955"/>
      <c r="BH62" s="955"/>
      <c r="BI62" s="956"/>
      <c r="BJ62" s="1010" t="s">
        <v>406</v>
      </c>
      <c r="BK62" s="1011"/>
      <c r="BL62" s="1011"/>
      <c r="BM62" s="1011"/>
      <c r="BN62" s="1012"/>
      <c r="BO62" s="232"/>
      <c r="BP62" s="232"/>
      <c r="BQ62" s="229">
        <v>56</v>
      </c>
      <c r="BR62" s="230"/>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21"/>
    </row>
    <row r="63" spans="1:131" ht="26.25" customHeight="1" thickBot="1" x14ac:dyDescent="0.25">
      <c r="A63" s="231" t="s">
        <v>388</v>
      </c>
      <c r="B63" s="920" t="s">
        <v>407</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3"/>
      <c r="AF63" s="1004">
        <v>1774</v>
      </c>
      <c r="AG63" s="942"/>
      <c r="AH63" s="942"/>
      <c r="AI63" s="942"/>
      <c r="AJ63" s="1005"/>
      <c r="AK63" s="1006"/>
      <c r="AL63" s="946"/>
      <c r="AM63" s="946"/>
      <c r="AN63" s="946"/>
      <c r="AO63" s="946"/>
      <c r="AP63" s="942">
        <v>2792</v>
      </c>
      <c r="AQ63" s="942"/>
      <c r="AR63" s="942"/>
      <c r="AS63" s="942"/>
      <c r="AT63" s="942"/>
      <c r="AU63" s="942">
        <v>520</v>
      </c>
      <c r="AV63" s="942"/>
      <c r="AW63" s="942"/>
      <c r="AX63" s="942"/>
      <c r="AY63" s="942"/>
      <c r="AZ63" s="1000"/>
      <c r="BA63" s="1000"/>
      <c r="BB63" s="1000"/>
      <c r="BC63" s="1000"/>
      <c r="BD63" s="1000"/>
      <c r="BE63" s="943"/>
      <c r="BF63" s="943"/>
      <c r="BG63" s="943"/>
      <c r="BH63" s="943"/>
      <c r="BI63" s="944"/>
      <c r="BJ63" s="1001" t="s">
        <v>408</v>
      </c>
      <c r="BK63" s="936"/>
      <c r="BL63" s="936"/>
      <c r="BM63" s="936"/>
      <c r="BN63" s="1002"/>
      <c r="BO63" s="232"/>
      <c r="BP63" s="232"/>
      <c r="BQ63" s="229">
        <v>57</v>
      </c>
      <c r="BR63" s="230"/>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21"/>
    </row>
    <row r="65" spans="1:131" ht="26.25" customHeight="1" thickBot="1" x14ac:dyDescent="0.25">
      <c r="A65" s="223" t="s">
        <v>409</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21"/>
    </row>
    <row r="66" spans="1:131" ht="26.25" customHeight="1" x14ac:dyDescent="0.2">
      <c r="A66" s="978" t="s">
        <v>410</v>
      </c>
      <c r="B66" s="979"/>
      <c r="C66" s="979"/>
      <c r="D66" s="979"/>
      <c r="E66" s="979"/>
      <c r="F66" s="979"/>
      <c r="G66" s="979"/>
      <c r="H66" s="979"/>
      <c r="I66" s="979"/>
      <c r="J66" s="979"/>
      <c r="K66" s="979"/>
      <c r="L66" s="979"/>
      <c r="M66" s="979"/>
      <c r="N66" s="979"/>
      <c r="O66" s="979"/>
      <c r="P66" s="980"/>
      <c r="Q66" s="984" t="s">
        <v>392</v>
      </c>
      <c r="R66" s="985"/>
      <c r="S66" s="985"/>
      <c r="T66" s="985"/>
      <c r="U66" s="986"/>
      <c r="V66" s="984" t="s">
        <v>393</v>
      </c>
      <c r="W66" s="985"/>
      <c r="X66" s="985"/>
      <c r="Y66" s="985"/>
      <c r="Z66" s="986"/>
      <c r="AA66" s="984" t="s">
        <v>394</v>
      </c>
      <c r="AB66" s="985"/>
      <c r="AC66" s="985"/>
      <c r="AD66" s="985"/>
      <c r="AE66" s="986"/>
      <c r="AF66" s="990" t="s">
        <v>411</v>
      </c>
      <c r="AG66" s="991"/>
      <c r="AH66" s="991"/>
      <c r="AI66" s="991"/>
      <c r="AJ66" s="992"/>
      <c r="AK66" s="984" t="s">
        <v>412</v>
      </c>
      <c r="AL66" s="979"/>
      <c r="AM66" s="979"/>
      <c r="AN66" s="979"/>
      <c r="AO66" s="980"/>
      <c r="AP66" s="984" t="s">
        <v>397</v>
      </c>
      <c r="AQ66" s="985"/>
      <c r="AR66" s="985"/>
      <c r="AS66" s="985"/>
      <c r="AT66" s="986"/>
      <c r="AU66" s="984" t="s">
        <v>413</v>
      </c>
      <c r="AV66" s="985"/>
      <c r="AW66" s="985"/>
      <c r="AX66" s="985"/>
      <c r="AY66" s="986"/>
      <c r="AZ66" s="984" t="s">
        <v>376</v>
      </c>
      <c r="BA66" s="985"/>
      <c r="BB66" s="985"/>
      <c r="BC66" s="985"/>
      <c r="BD66" s="998"/>
      <c r="BE66" s="232"/>
      <c r="BF66" s="232"/>
      <c r="BG66" s="232"/>
      <c r="BH66" s="232"/>
      <c r="BI66" s="232"/>
      <c r="BJ66" s="232"/>
      <c r="BK66" s="232"/>
      <c r="BL66" s="232"/>
      <c r="BM66" s="232"/>
      <c r="BN66" s="232"/>
      <c r="BO66" s="232"/>
      <c r="BP66" s="232"/>
      <c r="BQ66" s="229">
        <v>60</v>
      </c>
      <c r="BR66" s="234"/>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21"/>
    </row>
    <row r="67" spans="1:131" ht="26.25" customHeight="1" thickBot="1" x14ac:dyDescent="0.25">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32"/>
      <c r="BF67" s="232"/>
      <c r="BG67" s="232"/>
      <c r="BH67" s="232"/>
      <c r="BI67" s="232"/>
      <c r="BJ67" s="232"/>
      <c r="BK67" s="232"/>
      <c r="BL67" s="232"/>
      <c r="BM67" s="232"/>
      <c r="BN67" s="232"/>
      <c r="BO67" s="232"/>
      <c r="BP67" s="232"/>
      <c r="BQ67" s="229">
        <v>61</v>
      </c>
      <c r="BR67" s="234"/>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21"/>
    </row>
    <row r="68" spans="1:131" ht="26.25" customHeight="1" thickTop="1" x14ac:dyDescent="0.2">
      <c r="A68" s="227">
        <v>1</v>
      </c>
      <c r="B68" s="968" t="s">
        <v>565</v>
      </c>
      <c r="C68" s="969"/>
      <c r="D68" s="969"/>
      <c r="E68" s="969"/>
      <c r="F68" s="969"/>
      <c r="G68" s="969"/>
      <c r="H68" s="969"/>
      <c r="I68" s="969"/>
      <c r="J68" s="969"/>
      <c r="K68" s="969"/>
      <c r="L68" s="969"/>
      <c r="M68" s="969"/>
      <c r="N68" s="969"/>
      <c r="O68" s="969"/>
      <c r="P68" s="970"/>
      <c r="Q68" s="971">
        <v>21139</v>
      </c>
      <c r="R68" s="965"/>
      <c r="S68" s="965"/>
      <c r="T68" s="965"/>
      <c r="U68" s="965"/>
      <c r="V68" s="965">
        <v>20676</v>
      </c>
      <c r="W68" s="965"/>
      <c r="X68" s="965"/>
      <c r="Y68" s="965"/>
      <c r="Z68" s="965"/>
      <c r="AA68" s="965">
        <v>463</v>
      </c>
      <c r="AB68" s="965"/>
      <c r="AC68" s="965"/>
      <c r="AD68" s="965"/>
      <c r="AE68" s="965"/>
      <c r="AF68" s="965">
        <v>463</v>
      </c>
      <c r="AG68" s="965"/>
      <c r="AH68" s="965"/>
      <c r="AI68" s="965"/>
      <c r="AJ68" s="965"/>
      <c r="AK68" s="965">
        <v>132</v>
      </c>
      <c r="AL68" s="965"/>
      <c r="AM68" s="965"/>
      <c r="AN68" s="965"/>
      <c r="AO68" s="965"/>
      <c r="AP68" s="965" t="s">
        <v>516</v>
      </c>
      <c r="AQ68" s="965"/>
      <c r="AR68" s="965"/>
      <c r="AS68" s="965"/>
      <c r="AT68" s="965"/>
      <c r="AU68" s="965" t="s">
        <v>516</v>
      </c>
      <c r="AV68" s="965"/>
      <c r="AW68" s="965"/>
      <c r="AX68" s="965"/>
      <c r="AY68" s="965"/>
      <c r="AZ68" s="966"/>
      <c r="BA68" s="966"/>
      <c r="BB68" s="966"/>
      <c r="BC68" s="966"/>
      <c r="BD68" s="967"/>
      <c r="BE68" s="232"/>
      <c r="BF68" s="232"/>
      <c r="BG68" s="232"/>
      <c r="BH68" s="232"/>
      <c r="BI68" s="232"/>
      <c r="BJ68" s="232"/>
      <c r="BK68" s="232"/>
      <c r="BL68" s="232"/>
      <c r="BM68" s="232"/>
      <c r="BN68" s="232"/>
      <c r="BO68" s="232"/>
      <c r="BP68" s="232"/>
      <c r="BQ68" s="229">
        <v>62</v>
      </c>
      <c r="BR68" s="234"/>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21"/>
    </row>
    <row r="69" spans="1:131" ht="26.25" customHeight="1" x14ac:dyDescent="0.2">
      <c r="A69" s="229">
        <v>2</v>
      </c>
      <c r="B69" s="957" t="s">
        <v>566</v>
      </c>
      <c r="C69" s="958"/>
      <c r="D69" s="958"/>
      <c r="E69" s="958"/>
      <c r="F69" s="958"/>
      <c r="G69" s="958"/>
      <c r="H69" s="958"/>
      <c r="I69" s="958"/>
      <c r="J69" s="958"/>
      <c r="K69" s="958"/>
      <c r="L69" s="958"/>
      <c r="M69" s="958"/>
      <c r="N69" s="958"/>
      <c r="O69" s="958"/>
      <c r="P69" s="959"/>
      <c r="Q69" s="960">
        <v>194</v>
      </c>
      <c r="R69" s="954"/>
      <c r="S69" s="954"/>
      <c r="T69" s="954"/>
      <c r="U69" s="954"/>
      <c r="V69" s="954">
        <v>153</v>
      </c>
      <c r="W69" s="954"/>
      <c r="X69" s="954"/>
      <c r="Y69" s="954"/>
      <c r="Z69" s="954"/>
      <c r="AA69" s="954">
        <v>40</v>
      </c>
      <c r="AB69" s="954"/>
      <c r="AC69" s="954"/>
      <c r="AD69" s="954"/>
      <c r="AE69" s="954"/>
      <c r="AF69" s="954">
        <v>40</v>
      </c>
      <c r="AG69" s="954"/>
      <c r="AH69" s="954"/>
      <c r="AI69" s="954"/>
      <c r="AJ69" s="954"/>
      <c r="AK69" s="954" t="s">
        <v>516</v>
      </c>
      <c r="AL69" s="954"/>
      <c r="AM69" s="954"/>
      <c r="AN69" s="954"/>
      <c r="AO69" s="954"/>
      <c r="AP69" s="954" t="s">
        <v>516</v>
      </c>
      <c r="AQ69" s="954"/>
      <c r="AR69" s="954"/>
      <c r="AS69" s="954"/>
      <c r="AT69" s="954"/>
      <c r="AU69" s="954" t="s">
        <v>516</v>
      </c>
      <c r="AV69" s="954"/>
      <c r="AW69" s="954"/>
      <c r="AX69" s="954"/>
      <c r="AY69" s="954"/>
      <c r="AZ69" s="955"/>
      <c r="BA69" s="955"/>
      <c r="BB69" s="955"/>
      <c r="BC69" s="955"/>
      <c r="BD69" s="956"/>
      <c r="BE69" s="232"/>
      <c r="BF69" s="232"/>
      <c r="BG69" s="232"/>
      <c r="BH69" s="232"/>
      <c r="BI69" s="232"/>
      <c r="BJ69" s="232"/>
      <c r="BK69" s="232"/>
      <c r="BL69" s="232"/>
      <c r="BM69" s="232"/>
      <c r="BN69" s="232"/>
      <c r="BO69" s="232"/>
      <c r="BP69" s="232"/>
      <c r="BQ69" s="229">
        <v>63</v>
      </c>
      <c r="BR69" s="234"/>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21"/>
    </row>
    <row r="70" spans="1:131" ht="26.25" customHeight="1" x14ac:dyDescent="0.2">
      <c r="A70" s="229">
        <v>3</v>
      </c>
      <c r="B70" s="957" t="s">
        <v>567</v>
      </c>
      <c r="C70" s="958"/>
      <c r="D70" s="958"/>
      <c r="E70" s="958"/>
      <c r="F70" s="958"/>
      <c r="G70" s="958"/>
      <c r="H70" s="958"/>
      <c r="I70" s="958"/>
      <c r="J70" s="958"/>
      <c r="K70" s="958"/>
      <c r="L70" s="958"/>
      <c r="M70" s="958"/>
      <c r="N70" s="958"/>
      <c r="O70" s="958"/>
      <c r="P70" s="959"/>
      <c r="Q70" s="960">
        <v>111</v>
      </c>
      <c r="R70" s="954"/>
      <c r="S70" s="954"/>
      <c r="T70" s="954"/>
      <c r="U70" s="954"/>
      <c r="V70" s="954">
        <v>109</v>
      </c>
      <c r="W70" s="954"/>
      <c r="X70" s="954"/>
      <c r="Y70" s="954"/>
      <c r="Z70" s="954"/>
      <c r="AA70" s="954">
        <v>2</v>
      </c>
      <c r="AB70" s="954"/>
      <c r="AC70" s="954"/>
      <c r="AD70" s="954"/>
      <c r="AE70" s="954"/>
      <c r="AF70" s="954">
        <v>2</v>
      </c>
      <c r="AG70" s="954"/>
      <c r="AH70" s="954"/>
      <c r="AI70" s="954"/>
      <c r="AJ70" s="954"/>
      <c r="AK70" s="954">
        <v>15</v>
      </c>
      <c r="AL70" s="954"/>
      <c r="AM70" s="954"/>
      <c r="AN70" s="954"/>
      <c r="AO70" s="954"/>
      <c r="AP70" s="954" t="s">
        <v>516</v>
      </c>
      <c r="AQ70" s="954"/>
      <c r="AR70" s="954"/>
      <c r="AS70" s="954"/>
      <c r="AT70" s="954"/>
      <c r="AU70" s="954" t="s">
        <v>516</v>
      </c>
      <c r="AV70" s="954"/>
      <c r="AW70" s="954"/>
      <c r="AX70" s="954"/>
      <c r="AY70" s="954"/>
      <c r="AZ70" s="955"/>
      <c r="BA70" s="955"/>
      <c r="BB70" s="955"/>
      <c r="BC70" s="955"/>
      <c r="BD70" s="956"/>
      <c r="BE70" s="232"/>
      <c r="BF70" s="232"/>
      <c r="BG70" s="232"/>
      <c r="BH70" s="232"/>
      <c r="BI70" s="232"/>
      <c r="BJ70" s="232"/>
      <c r="BK70" s="232"/>
      <c r="BL70" s="232"/>
      <c r="BM70" s="232"/>
      <c r="BN70" s="232"/>
      <c r="BO70" s="232"/>
      <c r="BP70" s="232"/>
      <c r="BQ70" s="229">
        <v>64</v>
      </c>
      <c r="BR70" s="234"/>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21"/>
    </row>
    <row r="71" spans="1:131" ht="26.25" customHeight="1" x14ac:dyDescent="0.2">
      <c r="A71" s="229">
        <v>4</v>
      </c>
      <c r="B71" s="957" t="s">
        <v>568</v>
      </c>
      <c r="C71" s="958"/>
      <c r="D71" s="958"/>
      <c r="E71" s="958"/>
      <c r="F71" s="958"/>
      <c r="G71" s="958"/>
      <c r="H71" s="958"/>
      <c r="I71" s="958"/>
      <c r="J71" s="958"/>
      <c r="K71" s="958"/>
      <c r="L71" s="958"/>
      <c r="M71" s="958"/>
      <c r="N71" s="958"/>
      <c r="O71" s="958"/>
      <c r="P71" s="959"/>
      <c r="Q71" s="960">
        <v>110</v>
      </c>
      <c r="R71" s="954"/>
      <c r="S71" s="954"/>
      <c r="T71" s="954"/>
      <c r="U71" s="954"/>
      <c r="V71" s="954">
        <v>77</v>
      </c>
      <c r="W71" s="954"/>
      <c r="X71" s="954"/>
      <c r="Y71" s="954"/>
      <c r="Z71" s="954"/>
      <c r="AA71" s="954">
        <v>34</v>
      </c>
      <c r="AB71" s="954"/>
      <c r="AC71" s="954"/>
      <c r="AD71" s="954"/>
      <c r="AE71" s="954"/>
      <c r="AF71" s="954">
        <v>34</v>
      </c>
      <c r="AG71" s="954"/>
      <c r="AH71" s="954"/>
      <c r="AI71" s="954"/>
      <c r="AJ71" s="954"/>
      <c r="AK71" s="954" t="s">
        <v>516</v>
      </c>
      <c r="AL71" s="954"/>
      <c r="AM71" s="954"/>
      <c r="AN71" s="954"/>
      <c r="AO71" s="954"/>
      <c r="AP71" s="954" t="s">
        <v>516</v>
      </c>
      <c r="AQ71" s="954"/>
      <c r="AR71" s="954"/>
      <c r="AS71" s="954"/>
      <c r="AT71" s="954"/>
      <c r="AU71" s="954" t="s">
        <v>516</v>
      </c>
      <c r="AV71" s="954"/>
      <c r="AW71" s="954"/>
      <c r="AX71" s="954"/>
      <c r="AY71" s="954"/>
      <c r="AZ71" s="955"/>
      <c r="BA71" s="955"/>
      <c r="BB71" s="955"/>
      <c r="BC71" s="955"/>
      <c r="BD71" s="956"/>
      <c r="BE71" s="232"/>
      <c r="BF71" s="232"/>
      <c r="BG71" s="232"/>
      <c r="BH71" s="232"/>
      <c r="BI71" s="232"/>
      <c r="BJ71" s="232"/>
      <c r="BK71" s="232"/>
      <c r="BL71" s="232"/>
      <c r="BM71" s="232"/>
      <c r="BN71" s="232"/>
      <c r="BO71" s="232"/>
      <c r="BP71" s="232"/>
      <c r="BQ71" s="229">
        <v>65</v>
      </c>
      <c r="BR71" s="234"/>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21"/>
    </row>
    <row r="72" spans="1:131" ht="26.25" customHeight="1" x14ac:dyDescent="0.2">
      <c r="A72" s="229">
        <v>5</v>
      </c>
      <c r="B72" s="957" t="s">
        <v>569</v>
      </c>
      <c r="C72" s="958"/>
      <c r="D72" s="958"/>
      <c r="E72" s="958"/>
      <c r="F72" s="958"/>
      <c r="G72" s="958"/>
      <c r="H72" s="958"/>
      <c r="I72" s="958"/>
      <c r="J72" s="958"/>
      <c r="K72" s="958"/>
      <c r="L72" s="958"/>
      <c r="M72" s="958"/>
      <c r="N72" s="958"/>
      <c r="O72" s="958"/>
      <c r="P72" s="959"/>
      <c r="Q72" s="960">
        <v>186</v>
      </c>
      <c r="R72" s="954"/>
      <c r="S72" s="954"/>
      <c r="T72" s="954"/>
      <c r="U72" s="954"/>
      <c r="V72" s="954">
        <v>180</v>
      </c>
      <c r="W72" s="954"/>
      <c r="X72" s="954"/>
      <c r="Y72" s="954"/>
      <c r="Z72" s="954"/>
      <c r="AA72" s="954">
        <v>6</v>
      </c>
      <c r="AB72" s="954"/>
      <c r="AC72" s="954"/>
      <c r="AD72" s="954"/>
      <c r="AE72" s="954"/>
      <c r="AF72" s="954">
        <v>6</v>
      </c>
      <c r="AG72" s="954"/>
      <c r="AH72" s="954"/>
      <c r="AI72" s="954"/>
      <c r="AJ72" s="954"/>
      <c r="AK72" s="954">
        <v>30</v>
      </c>
      <c r="AL72" s="954"/>
      <c r="AM72" s="954"/>
      <c r="AN72" s="954"/>
      <c r="AO72" s="954"/>
      <c r="AP72" s="954" t="s">
        <v>516</v>
      </c>
      <c r="AQ72" s="954"/>
      <c r="AR72" s="954"/>
      <c r="AS72" s="954"/>
      <c r="AT72" s="954"/>
      <c r="AU72" s="954" t="s">
        <v>516</v>
      </c>
      <c r="AV72" s="954"/>
      <c r="AW72" s="954"/>
      <c r="AX72" s="954"/>
      <c r="AY72" s="954"/>
      <c r="AZ72" s="955"/>
      <c r="BA72" s="955"/>
      <c r="BB72" s="955"/>
      <c r="BC72" s="955"/>
      <c r="BD72" s="956"/>
      <c r="BE72" s="232"/>
      <c r="BF72" s="232"/>
      <c r="BG72" s="232"/>
      <c r="BH72" s="232"/>
      <c r="BI72" s="232"/>
      <c r="BJ72" s="232"/>
      <c r="BK72" s="232"/>
      <c r="BL72" s="232"/>
      <c r="BM72" s="232"/>
      <c r="BN72" s="232"/>
      <c r="BO72" s="232"/>
      <c r="BP72" s="232"/>
      <c r="BQ72" s="229">
        <v>66</v>
      </c>
      <c r="BR72" s="234"/>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21"/>
    </row>
    <row r="73" spans="1:131" ht="26.25" customHeight="1" x14ac:dyDescent="0.2">
      <c r="A73" s="229">
        <v>6</v>
      </c>
      <c r="B73" s="957" t="s">
        <v>570</v>
      </c>
      <c r="C73" s="958"/>
      <c r="D73" s="958"/>
      <c r="E73" s="958"/>
      <c r="F73" s="958"/>
      <c r="G73" s="958"/>
      <c r="H73" s="958"/>
      <c r="I73" s="958"/>
      <c r="J73" s="958"/>
      <c r="K73" s="958"/>
      <c r="L73" s="958"/>
      <c r="M73" s="958"/>
      <c r="N73" s="958"/>
      <c r="O73" s="958"/>
      <c r="P73" s="959"/>
      <c r="Q73" s="960">
        <v>3770</v>
      </c>
      <c r="R73" s="954"/>
      <c r="S73" s="954"/>
      <c r="T73" s="954"/>
      <c r="U73" s="954"/>
      <c r="V73" s="954">
        <v>3246</v>
      </c>
      <c r="W73" s="954"/>
      <c r="X73" s="954"/>
      <c r="Y73" s="954"/>
      <c r="Z73" s="954"/>
      <c r="AA73" s="954">
        <v>524</v>
      </c>
      <c r="AB73" s="954"/>
      <c r="AC73" s="954"/>
      <c r="AD73" s="954"/>
      <c r="AE73" s="954"/>
      <c r="AF73" s="954">
        <v>5277</v>
      </c>
      <c r="AG73" s="954"/>
      <c r="AH73" s="954"/>
      <c r="AI73" s="954"/>
      <c r="AJ73" s="954"/>
      <c r="AK73" s="954" t="s">
        <v>516</v>
      </c>
      <c r="AL73" s="954"/>
      <c r="AM73" s="954"/>
      <c r="AN73" s="954"/>
      <c r="AO73" s="954"/>
      <c r="AP73" s="954">
        <v>3131</v>
      </c>
      <c r="AQ73" s="954"/>
      <c r="AR73" s="954"/>
      <c r="AS73" s="954"/>
      <c r="AT73" s="954"/>
      <c r="AU73" s="954" t="s">
        <v>516</v>
      </c>
      <c r="AV73" s="954"/>
      <c r="AW73" s="954"/>
      <c r="AX73" s="954"/>
      <c r="AY73" s="954"/>
      <c r="AZ73" s="955"/>
      <c r="BA73" s="955"/>
      <c r="BB73" s="955"/>
      <c r="BC73" s="955"/>
      <c r="BD73" s="956"/>
      <c r="BE73" s="232"/>
      <c r="BF73" s="232"/>
      <c r="BG73" s="232"/>
      <c r="BH73" s="232"/>
      <c r="BI73" s="232"/>
      <c r="BJ73" s="232"/>
      <c r="BK73" s="232"/>
      <c r="BL73" s="232"/>
      <c r="BM73" s="232"/>
      <c r="BN73" s="232"/>
      <c r="BO73" s="232"/>
      <c r="BP73" s="232"/>
      <c r="BQ73" s="229">
        <v>67</v>
      </c>
      <c r="BR73" s="234"/>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21"/>
    </row>
    <row r="74" spans="1:131" ht="26.25" customHeight="1" x14ac:dyDescent="0.2">
      <c r="A74" s="229">
        <v>7</v>
      </c>
      <c r="B74" s="957" t="s">
        <v>571</v>
      </c>
      <c r="C74" s="958"/>
      <c r="D74" s="958"/>
      <c r="E74" s="958"/>
      <c r="F74" s="958"/>
      <c r="G74" s="958"/>
      <c r="H74" s="958"/>
      <c r="I74" s="958"/>
      <c r="J74" s="958"/>
      <c r="K74" s="958"/>
      <c r="L74" s="958"/>
      <c r="M74" s="958"/>
      <c r="N74" s="958"/>
      <c r="O74" s="958"/>
      <c r="P74" s="959"/>
      <c r="Q74" s="960">
        <v>3144</v>
      </c>
      <c r="R74" s="954"/>
      <c r="S74" s="954"/>
      <c r="T74" s="954"/>
      <c r="U74" s="954"/>
      <c r="V74" s="954">
        <v>3074</v>
      </c>
      <c r="W74" s="954"/>
      <c r="X74" s="954"/>
      <c r="Y74" s="954"/>
      <c r="Z74" s="954"/>
      <c r="AA74" s="954">
        <v>70</v>
      </c>
      <c r="AB74" s="954"/>
      <c r="AC74" s="954"/>
      <c r="AD74" s="954"/>
      <c r="AE74" s="954"/>
      <c r="AF74" s="954">
        <v>60</v>
      </c>
      <c r="AG74" s="954"/>
      <c r="AH74" s="954"/>
      <c r="AI74" s="954"/>
      <c r="AJ74" s="954"/>
      <c r="AK74" s="954" t="s">
        <v>516</v>
      </c>
      <c r="AL74" s="954"/>
      <c r="AM74" s="954"/>
      <c r="AN74" s="954"/>
      <c r="AO74" s="954"/>
      <c r="AP74" s="954">
        <v>2330</v>
      </c>
      <c r="AQ74" s="954"/>
      <c r="AR74" s="954"/>
      <c r="AS74" s="954"/>
      <c r="AT74" s="954"/>
      <c r="AU74" s="954">
        <v>799</v>
      </c>
      <c r="AV74" s="954"/>
      <c r="AW74" s="954"/>
      <c r="AX74" s="954"/>
      <c r="AY74" s="954"/>
      <c r="AZ74" s="955"/>
      <c r="BA74" s="955"/>
      <c r="BB74" s="955"/>
      <c r="BC74" s="955"/>
      <c r="BD74" s="956"/>
      <c r="BE74" s="232"/>
      <c r="BF74" s="232"/>
      <c r="BG74" s="232"/>
      <c r="BH74" s="232"/>
      <c r="BI74" s="232"/>
      <c r="BJ74" s="232"/>
      <c r="BK74" s="232"/>
      <c r="BL74" s="232"/>
      <c r="BM74" s="232"/>
      <c r="BN74" s="232"/>
      <c r="BO74" s="232"/>
      <c r="BP74" s="232"/>
      <c r="BQ74" s="229">
        <v>68</v>
      </c>
      <c r="BR74" s="234"/>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21"/>
    </row>
    <row r="75" spans="1:131" ht="26.25" customHeight="1" x14ac:dyDescent="0.2">
      <c r="A75" s="229">
        <v>8</v>
      </c>
      <c r="B75" s="957" t="s">
        <v>572</v>
      </c>
      <c r="C75" s="958"/>
      <c r="D75" s="958"/>
      <c r="E75" s="958"/>
      <c r="F75" s="958"/>
      <c r="G75" s="958"/>
      <c r="H75" s="958"/>
      <c r="I75" s="958"/>
      <c r="J75" s="958"/>
      <c r="K75" s="958"/>
      <c r="L75" s="958"/>
      <c r="M75" s="958"/>
      <c r="N75" s="958"/>
      <c r="O75" s="958"/>
      <c r="P75" s="959"/>
      <c r="Q75" s="961">
        <v>3056</v>
      </c>
      <c r="R75" s="962"/>
      <c r="S75" s="962"/>
      <c r="T75" s="962"/>
      <c r="U75" s="963"/>
      <c r="V75" s="964">
        <v>2928</v>
      </c>
      <c r="W75" s="962"/>
      <c r="X75" s="962"/>
      <c r="Y75" s="962"/>
      <c r="Z75" s="963"/>
      <c r="AA75" s="964">
        <v>128</v>
      </c>
      <c r="AB75" s="962"/>
      <c r="AC75" s="962"/>
      <c r="AD75" s="962"/>
      <c r="AE75" s="963"/>
      <c r="AF75" s="964">
        <v>103</v>
      </c>
      <c r="AG75" s="962"/>
      <c r="AH75" s="962"/>
      <c r="AI75" s="962"/>
      <c r="AJ75" s="963"/>
      <c r="AK75" s="964" t="s">
        <v>516</v>
      </c>
      <c r="AL75" s="962"/>
      <c r="AM75" s="962"/>
      <c r="AN75" s="962"/>
      <c r="AO75" s="963"/>
      <c r="AP75" s="964">
        <v>1071</v>
      </c>
      <c r="AQ75" s="962"/>
      <c r="AR75" s="962"/>
      <c r="AS75" s="962"/>
      <c r="AT75" s="963"/>
      <c r="AU75" s="964">
        <v>363</v>
      </c>
      <c r="AV75" s="962"/>
      <c r="AW75" s="962"/>
      <c r="AX75" s="962"/>
      <c r="AY75" s="963"/>
      <c r="AZ75" s="955"/>
      <c r="BA75" s="955"/>
      <c r="BB75" s="955"/>
      <c r="BC75" s="955"/>
      <c r="BD75" s="956"/>
      <c r="BE75" s="232"/>
      <c r="BF75" s="232"/>
      <c r="BG75" s="232"/>
      <c r="BH75" s="232"/>
      <c r="BI75" s="232"/>
      <c r="BJ75" s="232"/>
      <c r="BK75" s="232"/>
      <c r="BL75" s="232"/>
      <c r="BM75" s="232"/>
      <c r="BN75" s="232"/>
      <c r="BO75" s="232"/>
      <c r="BP75" s="232"/>
      <c r="BQ75" s="229">
        <v>69</v>
      </c>
      <c r="BR75" s="234"/>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21"/>
    </row>
    <row r="76" spans="1:131" ht="26.25" customHeight="1" x14ac:dyDescent="0.2">
      <c r="A76" s="229">
        <v>9</v>
      </c>
      <c r="B76" s="957" t="s">
        <v>573</v>
      </c>
      <c r="C76" s="958"/>
      <c r="D76" s="958"/>
      <c r="E76" s="958"/>
      <c r="F76" s="958"/>
      <c r="G76" s="958"/>
      <c r="H76" s="958"/>
      <c r="I76" s="958"/>
      <c r="J76" s="958"/>
      <c r="K76" s="958"/>
      <c r="L76" s="958"/>
      <c r="M76" s="958"/>
      <c r="N76" s="958"/>
      <c r="O76" s="958"/>
      <c r="P76" s="959"/>
      <c r="Q76" s="961">
        <v>171</v>
      </c>
      <c r="R76" s="962"/>
      <c r="S76" s="962"/>
      <c r="T76" s="962"/>
      <c r="U76" s="963"/>
      <c r="V76" s="964">
        <v>169</v>
      </c>
      <c r="W76" s="962"/>
      <c r="X76" s="962"/>
      <c r="Y76" s="962"/>
      <c r="Z76" s="963"/>
      <c r="AA76" s="964">
        <v>2</v>
      </c>
      <c r="AB76" s="962"/>
      <c r="AC76" s="962"/>
      <c r="AD76" s="962"/>
      <c r="AE76" s="963"/>
      <c r="AF76" s="964">
        <v>2</v>
      </c>
      <c r="AG76" s="962"/>
      <c r="AH76" s="962"/>
      <c r="AI76" s="962"/>
      <c r="AJ76" s="963"/>
      <c r="AK76" s="964" t="s">
        <v>516</v>
      </c>
      <c r="AL76" s="962"/>
      <c r="AM76" s="962"/>
      <c r="AN76" s="962"/>
      <c r="AO76" s="963"/>
      <c r="AP76" s="964">
        <v>111</v>
      </c>
      <c r="AQ76" s="962"/>
      <c r="AR76" s="962"/>
      <c r="AS76" s="962"/>
      <c r="AT76" s="963"/>
      <c r="AU76" s="964">
        <v>42</v>
      </c>
      <c r="AV76" s="962"/>
      <c r="AW76" s="962"/>
      <c r="AX76" s="962"/>
      <c r="AY76" s="963"/>
      <c r="AZ76" s="955"/>
      <c r="BA76" s="955"/>
      <c r="BB76" s="955"/>
      <c r="BC76" s="955"/>
      <c r="BD76" s="956"/>
      <c r="BE76" s="232"/>
      <c r="BF76" s="232"/>
      <c r="BG76" s="232"/>
      <c r="BH76" s="232"/>
      <c r="BI76" s="232"/>
      <c r="BJ76" s="232"/>
      <c r="BK76" s="232"/>
      <c r="BL76" s="232"/>
      <c r="BM76" s="232"/>
      <c r="BN76" s="232"/>
      <c r="BO76" s="232"/>
      <c r="BP76" s="232"/>
      <c r="BQ76" s="229">
        <v>70</v>
      </c>
      <c r="BR76" s="234"/>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21"/>
    </row>
    <row r="77" spans="1:131" ht="26.25" customHeight="1" x14ac:dyDescent="0.2">
      <c r="A77" s="229">
        <v>10</v>
      </c>
      <c r="B77" s="957" t="s">
        <v>574</v>
      </c>
      <c r="C77" s="958"/>
      <c r="D77" s="958"/>
      <c r="E77" s="958"/>
      <c r="F77" s="958"/>
      <c r="G77" s="958"/>
      <c r="H77" s="958"/>
      <c r="I77" s="958"/>
      <c r="J77" s="958"/>
      <c r="K77" s="958"/>
      <c r="L77" s="958"/>
      <c r="M77" s="958"/>
      <c r="N77" s="958"/>
      <c r="O77" s="958"/>
      <c r="P77" s="959"/>
      <c r="Q77" s="961">
        <v>323</v>
      </c>
      <c r="R77" s="962"/>
      <c r="S77" s="962"/>
      <c r="T77" s="962"/>
      <c r="U77" s="963"/>
      <c r="V77" s="964">
        <v>292</v>
      </c>
      <c r="W77" s="962"/>
      <c r="X77" s="962"/>
      <c r="Y77" s="962"/>
      <c r="Z77" s="963"/>
      <c r="AA77" s="964">
        <v>31</v>
      </c>
      <c r="AB77" s="962"/>
      <c r="AC77" s="962"/>
      <c r="AD77" s="962"/>
      <c r="AE77" s="963"/>
      <c r="AF77" s="964">
        <v>31</v>
      </c>
      <c r="AG77" s="962"/>
      <c r="AH77" s="962"/>
      <c r="AI77" s="962"/>
      <c r="AJ77" s="963"/>
      <c r="AK77" s="964" t="s">
        <v>516</v>
      </c>
      <c r="AL77" s="962"/>
      <c r="AM77" s="962"/>
      <c r="AN77" s="962"/>
      <c r="AO77" s="963"/>
      <c r="AP77" s="964">
        <v>110</v>
      </c>
      <c r="AQ77" s="962"/>
      <c r="AR77" s="962"/>
      <c r="AS77" s="962"/>
      <c r="AT77" s="963"/>
      <c r="AU77" s="964">
        <v>41</v>
      </c>
      <c r="AV77" s="962"/>
      <c r="AW77" s="962"/>
      <c r="AX77" s="962"/>
      <c r="AY77" s="963"/>
      <c r="AZ77" s="955"/>
      <c r="BA77" s="955"/>
      <c r="BB77" s="955"/>
      <c r="BC77" s="955"/>
      <c r="BD77" s="956"/>
      <c r="BE77" s="232"/>
      <c r="BF77" s="232"/>
      <c r="BG77" s="232"/>
      <c r="BH77" s="232"/>
      <c r="BI77" s="232"/>
      <c r="BJ77" s="232"/>
      <c r="BK77" s="232"/>
      <c r="BL77" s="232"/>
      <c r="BM77" s="232"/>
      <c r="BN77" s="232"/>
      <c r="BO77" s="232"/>
      <c r="BP77" s="232"/>
      <c r="BQ77" s="229">
        <v>71</v>
      </c>
      <c r="BR77" s="234"/>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21"/>
    </row>
    <row r="78" spans="1:131" ht="26.25" customHeight="1" x14ac:dyDescent="0.2">
      <c r="A78" s="229">
        <v>11</v>
      </c>
      <c r="B78" s="957" t="s">
        <v>575</v>
      </c>
      <c r="C78" s="958"/>
      <c r="D78" s="958"/>
      <c r="E78" s="958"/>
      <c r="F78" s="958"/>
      <c r="G78" s="958"/>
      <c r="H78" s="958"/>
      <c r="I78" s="958"/>
      <c r="J78" s="958"/>
      <c r="K78" s="958"/>
      <c r="L78" s="958"/>
      <c r="M78" s="958"/>
      <c r="N78" s="958"/>
      <c r="O78" s="958"/>
      <c r="P78" s="959"/>
      <c r="Q78" s="960">
        <v>2427</v>
      </c>
      <c r="R78" s="954"/>
      <c r="S78" s="954"/>
      <c r="T78" s="954"/>
      <c r="U78" s="954"/>
      <c r="V78" s="954">
        <v>2348</v>
      </c>
      <c r="W78" s="954"/>
      <c r="X78" s="954"/>
      <c r="Y78" s="954"/>
      <c r="Z78" s="954"/>
      <c r="AA78" s="954">
        <v>79</v>
      </c>
      <c r="AB78" s="954"/>
      <c r="AC78" s="954"/>
      <c r="AD78" s="954"/>
      <c r="AE78" s="954"/>
      <c r="AF78" s="954">
        <v>61</v>
      </c>
      <c r="AG78" s="954"/>
      <c r="AH78" s="954"/>
      <c r="AI78" s="954"/>
      <c r="AJ78" s="954"/>
      <c r="AK78" s="954" t="s">
        <v>516</v>
      </c>
      <c r="AL78" s="954"/>
      <c r="AM78" s="954"/>
      <c r="AN78" s="954"/>
      <c r="AO78" s="954"/>
      <c r="AP78" s="954">
        <v>879</v>
      </c>
      <c r="AQ78" s="954"/>
      <c r="AR78" s="954"/>
      <c r="AS78" s="954"/>
      <c r="AT78" s="954"/>
      <c r="AU78" s="954">
        <v>294</v>
      </c>
      <c r="AV78" s="954"/>
      <c r="AW78" s="954"/>
      <c r="AX78" s="954"/>
      <c r="AY78" s="954"/>
      <c r="AZ78" s="955"/>
      <c r="BA78" s="955"/>
      <c r="BB78" s="955"/>
      <c r="BC78" s="955"/>
      <c r="BD78" s="956"/>
      <c r="BE78" s="232"/>
      <c r="BF78" s="232"/>
      <c r="BG78" s="232"/>
      <c r="BH78" s="232"/>
      <c r="BI78" s="232"/>
      <c r="BJ78" s="221"/>
      <c r="BK78" s="221"/>
      <c r="BL78" s="221"/>
      <c r="BM78" s="221"/>
      <c r="BN78" s="221"/>
      <c r="BO78" s="232"/>
      <c r="BP78" s="232"/>
      <c r="BQ78" s="229">
        <v>72</v>
      </c>
      <c r="BR78" s="234"/>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21"/>
    </row>
    <row r="79" spans="1:131" ht="26.25" customHeight="1" x14ac:dyDescent="0.2">
      <c r="A79" s="229">
        <v>12</v>
      </c>
      <c r="B79" s="957" t="s">
        <v>576</v>
      </c>
      <c r="C79" s="958"/>
      <c r="D79" s="958"/>
      <c r="E79" s="958"/>
      <c r="F79" s="958"/>
      <c r="G79" s="958"/>
      <c r="H79" s="958"/>
      <c r="I79" s="958"/>
      <c r="J79" s="958"/>
      <c r="K79" s="958"/>
      <c r="L79" s="958"/>
      <c r="M79" s="958"/>
      <c r="N79" s="958"/>
      <c r="O79" s="958"/>
      <c r="P79" s="959"/>
      <c r="Q79" s="960">
        <v>306</v>
      </c>
      <c r="R79" s="954"/>
      <c r="S79" s="954"/>
      <c r="T79" s="954"/>
      <c r="U79" s="954"/>
      <c r="V79" s="954">
        <v>288</v>
      </c>
      <c r="W79" s="954"/>
      <c r="X79" s="954"/>
      <c r="Y79" s="954"/>
      <c r="Z79" s="954"/>
      <c r="AA79" s="954">
        <v>18</v>
      </c>
      <c r="AB79" s="954"/>
      <c r="AC79" s="954"/>
      <c r="AD79" s="954"/>
      <c r="AE79" s="954"/>
      <c r="AF79" s="954">
        <v>11</v>
      </c>
      <c r="AG79" s="954"/>
      <c r="AH79" s="954"/>
      <c r="AI79" s="954"/>
      <c r="AJ79" s="954"/>
      <c r="AK79" s="954" t="s">
        <v>516</v>
      </c>
      <c r="AL79" s="954"/>
      <c r="AM79" s="954"/>
      <c r="AN79" s="954"/>
      <c r="AO79" s="954"/>
      <c r="AP79" s="954">
        <v>82</v>
      </c>
      <c r="AQ79" s="954"/>
      <c r="AR79" s="954"/>
      <c r="AS79" s="954"/>
      <c r="AT79" s="954"/>
      <c r="AU79" s="954">
        <v>28</v>
      </c>
      <c r="AV79" s="954"/>
      <c r="AW79" s="954"/>
      <c r="AX79" s="954"/>
      <c r="AY79" s="954"/>
      <c r="AZ79" s="955"/>
      <c r="BA79" s="955"/>
      <c r="BB79" s="955"/>
      <c r="BC79" s="955"/>
      <c r="BD79" s="956"/>
      <c r="BE79" s="232"/>
      <c r="BF79" s="232"/>
      <c r="BG79" s="232"/>
      <c r="BH79" s="232"/>
      <c r="BI79" s="232"/>
      <c r="BJ79" s="221"/>
      <c r="BK79" s="221"/>
      <c r="BL79" s="221"/>
      <c r="BM79" s="221"/>
      <c r="BN79" s="221"/>
      <c r="BO79" s="232"/>
      <c r="BP79" s="232"/>
      <c r="BQ79" s="229">
        <v>73</v>
      </c>
      <c r="BR79" s="234"/>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21"/>
    </row>
    <row r="80" spans="1:131" ht="26.25" customHeight="1" x14ac:dyDescent="0.2">
      <c r="A80" s="229">
        <v>13</v>
      </c>
      <c r="B80" s="957" t="s">
        <v>577</v>
      </c>
      <c r="C80" s="958"/>
      <c r="D80" s="958"/>
      <c r="E80" s="958"/>
      <c r="F80" s="958"/>
      <c r="G80" s="958"/>
      <c r="H80" s="958"/>
      <c r="I80" s="958"/>
      <c r="J80" s="958"/>
      <c r="K80" s="958"/>
      <c r="L80" s="958"/>
      <c r="M80" s="958"/>
      <c r="N80" s="958"/>
      <c r="O80" s="958"/>
      <c r="P80" s="959"/>
      <c r="Q80" s="960">
        <v>5393</v>
      </c>
      <c r="R80" s="954"/>
      <c r="S80" s="954"/>
      <c r="T80" s="954"/>
      <c r="U80" s="954"/>
      <c r="V80" s="954">
        <v>5156</v>
      </c>
      <c r="W80" s="954"/>
      <c r="X80" s="954"/>
      <c r="Y80" s="954"/>
      <c r="Z80" s="954"/>
      <c r="AA80" s="954">
        <v>237</v>
      </c>
      <c r="AB80" s="954"/>
      <c r="AC80" s="954"/>
      <c r="AD80" s="954"/>
      <c r="AE80" s="954"/>
      <c r="AF80" s="954">
        <v>141</v>
      </c>
      <c r="AG80" s="954"/>
      <c r="AH80" s="954"/>
      <c r="AI80" s="954"/>
      <c r="AJ80" s="954"/>
      <c r="AK80" s="954">
        <v>55</v>
      </c>
      <c r="AL80" s="954"/>
      <c r="AM80" s="954"/>
      <c r="AN80" s="954"/>
      <c r="AO80" s="954"/>
      <c r="AP80" s="954">
        <v>1986</v>
      </c>
      <c r="AQ80" s="954"/>
      <c r="AR80" s="954"/>
      <c r="AS80" s="954"/>
      <c r="AT80" s="954"/>
      <c r="AU80" s="954">
        <v>51</v>
      </c>
      <c r="AV80" s="954"/>
      <c r="AW80" s="954"/>
      <c r="AX80" s="954"/>
      <c r="AY80" s="954"/>
      <c r="AZ80" s="955"/>
      <c r="BA80" s="955"/>
      <c r="BB80" s="955"/>
      <c r="BC80" s="955"/>
      <c r="BD80" s="956"/>
      <c r="BE80" s="232"/>
      <c r="BF80" s="232"/>
      <c r="BG80" s="232"/>
      <c r="BH80" s="232"/>
      <c r="BI80" s="232"/>
      <c r="BJ80" s="232"/>
      <c r="BK80" s="232"/>
      <c r="BL80" s="232"/>
      <c r="BM80" s="232"/>
      <c r="BN80" s="232"/>
      <c r="BO80" s="232"/>
      <c r="BP80" s="232"/>
      <c r="BQ80" s="229">
        <v>74</v>
      </c>
      <c r="BR80" s="234"/>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21"/>
    </row>
    <row r="81" spans="1:131" ht="26.25" customHeight="1" x14ac:dyDescent="0.2">
      <c r="A81" s="229">
        <v>14</v>
      </c>
      <c r="B81" s="957" t="s">
        <v>578</v>
      </c>
      <c r="C81" s="958"/>
      <c r="D81" s="958"/>
      <c r="E81" s="958"/>
      <c r="F81" s="958"/>
      <c r="G81" s="958"/>
      <c r="H81" s="958"/>
      <c r="I81" s="958"/>
      <c r="J81" s="958"/>
      <c r="K81" s="958"/>
      <c r="L81" s="958"/>
      <c r="M81" s="958"/>
      <c r="N81" s="958"/>
      <c r="O81" s="958"/>
      <c r="P81" s="959"/>
      <c r="Q81" s="960">
        <v>2584</v>
      </c>
      <c r="R81" s="954"/>
      <c r="S81" s="954"/>
      <c r="T81" s="954"/>
      <c r="U81" s="954"/>
      <c r="V81" s="954">
        <v>2324</v>
      </c>
      <c r="W81" s="954"/>
      <c r="X81" s="954"/>
      <c r="Y81" s="954"/>
      <c r="Z81" s="954"/>
      <c r="AA81" s="954">
        <v>261</v>
      </c>
      <c r="AB81" s="954"/>
      <c r="AC81" s="954"/>
      <c r="AD81" s="954"/>
      <c r="AE81" s="954"/>
      <c r="AF81" s="954">
        <v>261</v>
      </c>
      <c r="AG81" s="954"/>
      <c r="AH81" s="954"/>
      <c r="AI81" s="954"/>
      <c r="AJ81" s="954"/>
      <c r="AK81" s="954">
        <v>168</v>
      </c>
      <c r="AL81" s="954"/>
      <c r="AM81" s="954"/>
      <c r="AN81" s="954"/>
      <c r="AO81" s="954"/>
      <c r="AP81" s="954" t="s">
        <v>516</v>
      </c>
      <c r="AQ81" s="954"/>
      <c r="AR81" s="954"/>
      <c r="AS81" s="954"/>
      <c r="AT81" s="954"/>
      <c r="AU81" s="954" t="s">
        <v>516</v>
      </c>
      <c r="AV81" s="954"/>
      <c r="AW81" s="954"/>
      <c r="AX81" s="954"/>
      <c r="AY81" s="954"/>
      <c r="AZ81" s="955"/>
      <c r="BA81" s="955"/>
      <c r="BB81" s="955"/>
      <c r="BC81" s="955"/>
      <c r="BD81" s="956"/>
      <c r="BE81" s="232"/>
      <c r="BF81" s="232"/>
      <c r="BG81" s="232"/>
      <c r="BH81" s="232"/>
      <c r="BI81" s="232"/>
      <c r="BJ81" s="232"/>
      <c r="BK81" s="232"/>
      <c r="BL81" s="232"/>
      <c r="BM81" s="232"/>
      <c r="BN81" s="232"/>
      <c r="BO81" s="232"/>
      <c r="BP81" s="232"/>
      <c r="BQ81" s="229">
        <v>75</v>
      </c>
      <c r="BR81" s="234"/>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21"/>
    </row>
    <row r="82" spans="1:131" ht="26.25" customHeight="1" x14ac:dyDescent="0.2">
      <c r="A82" s="229">
        <v>15</v>
      </c>
      <c r="B82" s="957" t="s">
        <v>579</v>
      </c>
      <c r="C82" s="958"/>
      <c r="D82" s="958"/>
      <c r="E82" s="958"/>
      <c r="F82" s="958"/>
      <c r="G82" s="958"/>
      <c r="H82" s="958"/>
      <c r="I82" s="958"/>
      <c r="J82" s="958"/>
      <c r="K82" s="958"/>
      <c r="L82" s="958"/>
      <c r="M82" s="958"/>
      <c r="N82" s="958"/>
      <c r="O82" s="958"/>
      <c r="P82" s="959"/>
      <c r="Q82" s="960">
        <v>698021</v>
      </c>
      <c r="R82" s="954"/>
      <c r="S82" s="954"/>
      <c r="T82" s="954"/>
      <c r="U82" s="954"/>
      <c r="V82" s="954">
        <v>682226</v>
      </c>
      <c r="W82" s="954"/>
      <c r="X82" s="954"/>
      <c r="Y82" s="954"/>
      <c r="Z82" s="954"/>
      <c r="AA82" s="954">
        <v>15795</v>
      </c>
      <c r="AB82" s="954"/>
      <c r="AC82" s="954"/>
      <c r="AD82" s="954"/>
      <c r="AE82" s="954"/>
      <c r="AF82" s="954">
        <v>15795</v>
      </c>
      <c r="AG82" s="954"/>
      <c r="AH82" s="954"/>
      <c r="AI82" s="954"/>
      <c r="AJ82" s="954"/>
      <c r="AK82" s="954">
        <v>3838</v>
      </c>
      <c r="AL82" s="954"/>
      <c r="AM82" s="954"/>
      <c r="AN82" s="954"/>
      <c r="AO82" s="954"/>
      <c r="AP82" s="954" t="s">
        <v>516</v>
      </c>
      <c r="AQ82" s="954"/>
      <c r="AR82" s="954"/>
      <c r="AS82" s="954"/>
      <c r="AT82" s="954"/>
      <c r="AU82" s="954" t="s">
        <v>516</v>
      </c>
      <c r="AV82" s="954"/>
      <c r="AW82" s="954"/>
      <c r="AX82" s="954"/>
      <c r="AY82" s="954"/>
      <c r="AZ82" s="955"/>
      <c r="BA82" s="955"/>
      <c r="BB82" s="955"/>
      <c r="BC82" s="955"/>
      <c r="BD82" s="956"/>
      <c r="BE82" s="232"/>
      <c r="BF82" s="232"/>
      <c r="BG82" s="232"/>
      <c r="BH82" s="232"/>
      <c r="BI82" s="232"/>
      <c r="BJ82" s="232"/>
      <c r="BK82" s="232"/>
      <c r="BL82" s="232"/>
      <c r="BM82" s="232"/>
      <c r="BN82" s="232"/>
      <c r="BO82" s="232"/>
      <c r="BP82" s="232"/>
      <c r="BQ82" s="229">
        <v>76</v>
      </c>
      <c r="BR82" s="234"/>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21"/>
    </row>
    <row r="83" spans="1:131" ht="26.25" customHeight="1" x14ac:dyDescent="0.2">
      <c r="A83" s="229">
        <v>16</v>
      </c>
      <c r="B83" s="957" t="s">
        <v>580</v>
      </c>
      <c r="C83" s="958"/>
      <c r="D83" s="958"/>
      <c r="E83" s="958"/>
      <c r="F83" s="958"/>
      <c r="G83" s="958"/>
      <c r="H83" s="958"/>
      <c r="I83" s="958"/>
      <c r="J83" s="958"/>
      <c r="K83" s="958"/>
      <c r="L83" s="958"/>
      <c r="M83" s="958"/>
      <c r="N83" s="958"/>
      <c r="O83" s="958"/>
      <c r="P83" s="959"/>
      <c r="Q83" s="960">
        <v>19</v>
      </c>
      <c r="R83" s="954"/>
      <c r="S83" s="954"/>
      <c r="T83" s="954"/>
      <c r="U83" s="954"/>
      <c r="V83" s="954">
        <v>16</v>
      </c>
      <c r="W83" s="954"/>
      <c r="X83" s="954"/>
      <c r="Y83" s="954"/>
      <c r="Z83" s="954"/>
      <c r="AA83" s="954">
        <v>3</v>
      </c>
      <c r="AB83" s="954"/>
      <c r="AC83" s="954"/>
      <c r="AD83" s="954"/>
      <c r="AE83" s="954"/>
      <c r="AF83" s="954">
        <v>3</v>
      </c>
      <c r="AG83" s="954"/>
      <c r="AH83" s="954"/>
      <c r="AI83" s="954"/>
      <c r="AJ83" s="954"/>
      <c r="AK83" s="954">
        <v>6</v>
      </c>
      <c r="AL83" s="954"/>
      <c r="AM83" s="954"/>
      <c r="AN83" s="954"/>
      <c r="AO83" s="954"/>
      <c r="AP83" s="954" t="s">
        <v>516</v>
      </c>
      <c r="AQ83" s="954"/>
      <c r="AR83" s="954"/>
      <c r="AS83" s="954"/>
      <c r="AT83" s="954"/>
      <c r="AU83" s="954" t="s">
        <v>516</v>
      </c>
      <c r="AV83" s="954"/>
      <c r="AW83" s="954"/>
      <c r="AX83" s="954"/>
      <c r="AY83" s="954"/>
      <c r="AZ83" s="955"/>
      <c r="BA83" s="955"/>
      <c r="BB83" s="955"/>
      <c r="BC83" s="955"/>
      <c r="BD83" s="956"/>
      <c r="BE83" s="232"/>
      <c r="BF83" s="232"/>
      <c r="BG83" s="232"/>
      <c r="BH83" s="232"/>
      <c r="BI83" s="232"/>
      <c r="BJ83" s="232"/>
      <c r="BK83" s="232"/>
      <c r="BL83" s="232"/>
      <c r="BM83" s="232"/>
      <c r="BN83" s="232"/>
      <c r="BO83" s="232"/>
      <c r="BP83" s="232"/>
      <c r="BQ83" s="229">
        <v>77</v>
      </c>
      <c r="BR83" s="234"/>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21"/>
    </row>
    <row r="84" spans="1:131" ht="26.25" customHeight="1" x14ac:dyDescent="0.2">
      <c r="A84" s="229">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32"/>
      <c r="BF84" s="232"/>
      <c r="BG84" s="232"/>
      <c r="BH84" s="232"/>
      <c r="BI84" s="232"/>
      <c r="BJ84" s="232"/>
      <c r="BK84" s="232"/>
      <c r="BL84" s="232"/>
      <c r="BM84" s="232"/>
      <c r="BN84" s="232"/>
      <c r="BO84" s="232"/>
      <c r="BP84" s="232"/>
      <c r="BQ84" s="229">
        <v>78</v>
      </c>
      <c r="BR84" s="234"/>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21"/>
    </row>
    <row r="85" spans="1:131" ht="26.25" customHeight="1" x14ac:dyDescent="0.2">
      <c r="A85" s="229">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32"/>
      <c r="BF85" s="232"/>
      <c r="BG85" s="232"/>
      <c r="BH85" s="232"/>
      <c r="BI85" s="232"/>
      <c r="BJ85" s="232"/>
      <c r="BK85" s="232"/>
      <c r="BL85" s="232"/>
      <c r="BM85" s="232"/>
      <c r="BN85" s="232"/>
      <c r="BO85" s="232"/>
      <c r="BP85" s="232"/>
      <c r="BQ85" s="229">
        <v>79</v>
      </c>
      <c r="BR85" s="234"/>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21"/>
    </row>
    <row r="86" spans="1:131" ht="26.25" customHeight="1" x14ac:dyDescent="0.2">
      <c r="A86" s="229">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32"/>
      <c r="BF86" s="232"/>
      <c r="BG86" s="232"/>
      <c r="BH86" s="232"/>
      <c r="BI86" s="232"/>
      <c r="BJ86" s="232"/>
      <c r="BK86" s="232"/>
      <c r="BL86" s="232"/>
      <c r="BM86" s="232"/>
      <c r="BN86" s="232"/>
      <c r="BO86" s="232"/>
      <c r="BP86" s="232"/>
      <c r="BQ86" s="229">
        <v>80</v>
      </c>
      <c r="BR86" s="234"/>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21"/>
    </row>
    <row r="87" spans="1:131" ht="26.25" customHeight="1" x14ac:dyDescent="0.2">
      <c r="A87" s="235">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32"/>
      <c r="BF87" s="232"/>
      <c r="BG87" s="232"/>
      <c r="BH87" s="232"/>
      <c r="BI87" s="232"/>
      <c r="BJ87" s="232"/>
      <c r="BK87" s="232"/>
      <c r="BL87" s="232"/>
      <c r="BM87" s="232"/>
      <c r="BN87" s="232"/>
      <c r="BO87" s="232"/>
      <c r="BP87" s="232"/>
      <c r="BQ87" s="229">
        <v>81</v>
      </c>
      <c r="BR87" s="234"/>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21"/>
    </row>
    <row r="88" spans="1:131" ht="26.25" customHeight="1" thickBot="1" x14ac:dyDescent="0.25">
      <c r="A88" s="231" t="s">
        <v>388</v>
      </c>
      <c r="B88" s="920" t="s">
        <v>414</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v>22290</v>
      </c>
      <c r="AG88" s="942"/>
      <c r="AH88" s="942"/>
      <c r="AI88" s="942"/>
      <c r="AJ88" s="942"/>
      <c r="AK88" s="946"/>
      <c r="AL88" s="946"/>
      <c r="AM88" s="946"/>
      <c r="AN88" s="946"/>
      <c r="AO88" s="946"/>
      <c r="AP88" s="942">
        <v>9700</v>
      </c>
      <c r="AQ88" s="942"/>
      <c r="AR88" s="942"/>
      <c r="AS88" s="942"/>
      <c r="AT88" s="942"/>
      <c r="AU88" s="942">
        <v>1618</v>
      </c>
      <c r="AV88" s="942"/>
      <c r="AW88" s="942"/>
      <c r="AX88" s="942"/>
      <c r="AY88" s="942"/>
      <c r="AZ88" s="943"/>
      <c r="BA88" s="943"/>
      <c r="BB88" s="943"/>
      <c r="BC88" s="943"/>
      <c r="BD88" s="944"/>
      <c r="BE88" s="232"/>
      <c r="BF88" s="232"/>
      <c r="BG88" s="232"/>
      <c r="BH88" s="232"/>
      <c r="BI88" s="232"/>
      <c r="BJ88" s="232"/>
      <c r="BK88" s="232"/>
      <c r="BL88" s="232"/>
      <c r="BM88" s="232"/>
      <c r="BN88" s="232"/>
      <c r="BO88" s="232"/>
      <c r="BP88" s="232"/>
      <c r="BQ88" s="229">
        <v>82</v>
      </c>
      <c r="BR88" s="234"/>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388</v>
      </c>
      <c r="BR102" s="920" t="s">
        <v>415</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c r="CS102" s="936"/>
      <c r="CT102" s="936"/>
      <c r="CU102" s="936"/>
      <c r="CV102" s="937"/>
      <c r="CW102" s="935"/>
      <c r="CX102" s="936"/>
      <c r="CY102" s="936"/>
      <c r="CZ102" s="936"/>
      <c r="DA102" s="937"/>
      <c r="DB102" s="935"/>
      <c r="DC102" s="936"/>
      <c r="DD102" s="936"/>
      <c r="DE102" s="936"/>
      <c r="DF102" s="937"/>
      <c r="DG102" s="935"/>
      <c r="DH102" s="936"/>
      <c r="DI102" s="936"/>
      <c r="DJ102" s="936"/>
      <c r="DK102" s="937"/>
      <c r="DL102" s="935"/>
      <c r="DM102" s="936"/>
      <c r="DN102" s="936"/>
      <c r="DO102" s="936"/>
      <c r="DP102" s="937"/>
      <c r="DQ102" s="935"/>
      <c r="DR102" s="936"/>
      <c r="DS102" s="936"/>
      <c r="DT102" s="936"/>
      <c r="DU102" s="937"/>
      <c r="DV102" s="920"/>
      <c r="DW102" s="921"/>
      <c r="DX102" s="921"/>
      <c r="DY102" s="921"/>
      <c r="DZ102" s="922"/>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23" t="s">
        <v>416</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24" t="s">
        <v>417</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418</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419</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25" t="s">
        <v>420</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421</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21" customFormat="1" ht="26.25" customHeight="1" x14ac:dyDescent="0.2">
      <c r="A109" s="878" t="s">
        <v>422</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423</v>
      </c>
      <c r="AB109" s="879"/>
      <c r="AC109" s="879"/>
      <c r="AD109" s="879"/>
      <c r="AE109" s="880"/>
      <c r="AF109" s="881" t="s">
        <v>424</v>
      </c>
      <c r="AG109" s="879"/>
      <c r="AH109" s="879"/>
      <c r="AI109" s="879"/>
      <c r="AJ109" s="880"/>
      <c r="AK109" s="881" t="s">
        <v>303</v>
      </c>
      <c r="AL109" s="879"/>
      <c r="AM109" s="879"/>
      <c r="AN109" s="879"/>
      <c r="AO109" s="880"/>
      <c r="AP109" s="881" t="s">
        <v>425</v>
      </c>
      <c r="AQ109" s="879"/>
      <c r="AR109" s="879"/>
      <c r="AS109" s="879"/>
      <c r="AT109" s="912"/>
      <c r="AU109" s="878" t="s">
        <v>422</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423</v>
      </c>
      <c r="BR109" s="879"/>
      <c r="BS109" s="879"/>
      <c r="BT109" s="879"/>
      <c r="BU109" s="880"/>
      <c r="BV109" s="881" t="s">
        <v>424</v>
      </c>
      <c r="BW109" s="879"/>
      <c r="BX109" s="879"/>
      <c r="BY109" s="879"/>
      <c r="BZ109" s="880"/>
      <c r="CA109" s="881" t="s">
        <v>303</v>
      </c>
      <c r="CB109" s="879"/>
      <c r="CC109" s="879"/>
      <c r="CD109" s="879"/>
      <c r="CE109" s="880"/>
      <c r="CF109" s="919" t="s">
        <v>425</v>
      </c>
      <c r="CG109" s="919"/>
      <c r="CH109" s="919"/>
      <c r="CI109" s="919"/>
      <c r="CJ109" s="919"/>
      <c r="CK109" s="881" t="s">
        <v>426</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423</v>
      </c>
      <c r="DH109" s="879"/>
      <c r="DI109" s="879"/>
      <c r="DJ109" s="879"/>
      <c r="DK109" s="880"/>
      <c r="DL109" s="881" t="s">
        <v>424</v>
      </c>
      <c r="DM109" s="879"/>
      <c r="DN109" s="879"/>
      <c r="DO109" s="879"/>
      <c r="DP109" s="880"/>
      <c r="DQ109" s="881" t="s">
        <v>303</v>
      </c>
      <c r="DR109" s="879"/>
      <c r="DS109" s="879"/>
      <c r="DT109" s="879"/>
      <c r="DU109" s="880"/>
      <c r="DV109" s="881" t="s">
        <v>425</v>
      </c>
      <c r="DW109" s="879"/>
      <c r="DX109" s="879"/>
      <c r="DY109" s="879"/>
      <c r="DZ109" s="912"/>
    </row>
    <row r="110" spans="1:131" s="221" customFormat="1" ht="26.25" customHeight="1" x14ac:dyDescent="0.2">
      <c r="A110" s="790" t="s">
        <v>427</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1837396</v>
      </c>
      <c r="AB110" s="872"/>
      <c r="AC110" s="872"/>
      <c r="AD110" s="872"/>
      <c r="AE110" s="873"/>
      <c r="AF110" s="874">
        <v>1756842</v>
      </c>
      <c r="AG110" s="872"/>
      <c r="AH110" s="872"/>
      <c r="AI110" s="872"/>
      <c r="AJ110" s="873"/>
      <c r="AK110" s="874">
        <v>1793360</v>
      </c>
      <c r="AL110" s="872"/>
      <c r="AM110" s="872"/>
      <c r="AN110" s="872"/>
      <c r="AO110" s="873"/>
      <c r="AP110" s="875">
        <v>15</v>
      </c>
      <c r="AQ110" s="876"/>
      <c r="AR110" s="876"/>
      <c r="AS110" s="876"/>
      <c r="AT110" s="877"/>
      <c r="AU110" s="913" t="s">
        <v>72</v>
      </c>
      <c r="AV110" s="914"/>
      <c r="AW110" s="914"/>
      <c r="AX110" s="914"/>
      <c r="AY110" s="914"/>
      <c r="AZ110" s="843" t="s">
        <v>428</v>
      </c>
      <c r="BA110" s="791"/>
      <c r="BB110" s="791"/>
      <c r="BC110" s="791"/>
      <c r="BD110" s="791"/>
      <c r="BE110" s="791"/>
      <c r="BF110" s="791"/>
      <c r="BG110" s="791"/>
      <c r="BH110" s="791"/>
      <c r="BI110" s="791"/>
      <c r="BJ110" s="791"/>
      <c r="BK110" s="791"/>
      <c r="BL110" s="791"/>
      <c r="BM110" s="791"/>
      <c r="BN110" s="791"/>
      <c r="BO110" s="791"/>
      <c r="BP110" s="792"/>
      <c r="BQ110" s="844">
        <v>21516523</v>
      </c>
      <c r="BR110" s="825"/>
      <c r="BS110" s="825"/>
      <c r="BT110" s="825"/>
      <c r="BU110" s="825"/>
      <c r="BV110" s="825">
        <v>21356371</v>
      </c>
      <c r="BW110" s="825"/>
      <c r="BX110" s="825"/>
      <c r="BY110" s="825"/>
      <c r="BZ110" s="825"/>
      <c r="CA110" s="825">
        <v>21487395</v>
      </c>
      <c r="CB110" s="825"/>
      <c r="CC110" s="825"/>
      <c r="CD110" s="825"/>
      <c r="CE110" s="825"/>
      <c r="CF110" s="849">
        <v>180.3</v>
      </c>
      <c r="CG110" s="850"/>
      <c r="CH110" s="850"/>
      <c r="CI110" s="850"/>
      <c r="CJ110" s="850"/>
      <c r="CK110" s="909" t="s">
        <v>429</v>
      </c>
      <c r="CL110" s="802"/>
      <c r="CM110" s="843" t="s">
        <v>430</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v>769918</v>
      </c>
      <c r="DH110" s="825"/>
      <c r="DI110" s="825"/>
      <c r="DJ110" s="825"/>
      <c r="DK110" s="825"/>
      <c r="DL110" s="825">
        <v>718490</v>
      </c>
      <c r="DM110" s="825"/>
      <c r="DN110" s="825"/>
      <c r="DO110" s="825"/>
      <c r="DP110" s="825"/>
      <c r="DQ110" s="825">
        <v>666679</v>
      </c>
      <c r="DR110" s="825"/>
      <c r="DS110" s="825"/>
      <c r="DT110" s="825"/>
      <c r="DU110" s="825"/>
      <c r="DV110" s="826">
        <v>5.6</v>
      </c>
      <c r="DW110" s="826"/>
      <c r="DX110" s="826"/>
      <c r="DY110" s="826"/>
      <c r="DZ110" s="827"/>
    </row>
    <row r="111" spans="1:131" s="221" customFormat="1" ht="26.25" customHeight="1" x14ac:dyDescent="0.2">
      <c r="A111" s="757" t="s">
        <v>431</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126</v>
      </c>
      <c r="AB111" s="902"/>
      <c r="AC111" s="902"/>
      <c r="AD111" s="902"/>
      <c r="AE111" s="903"/>
      <c r="AF111" s="904" t="s">
        <v>126</v>
      </c>
      <c r="AG111" s="902"/>
      <c r="AH111" s="902"/>
      <c r="AI111" s="902"/>
      <c r="AJ111" s="903"/>
      <c r="AK111" s="904" t="s">
        <v>432</v>
      </c>
      <c r="AL111" s="902"/>
      <c r="AM111" s="902"/>
      <c r="AN111" s="902"/>
      <c r="AO111" s="903"/>
      <c r="AP111" s="905" t="s">
        <v>432</v>
      </c>
      <c r="AQ111" s="906"/>
      <c r="AR111" s="906"/>
      <c r="AS111" s="906"/>
      <c r="AT111" s="907"/>
      <c r="AU111" s="915"/>
      <c r="AV111" s="916"/>
      <c r="AW111" s="916"/>
      <c r="AX111" s="916"/>
      <c r="AY111" s="916"/>
      <c r="AZ111" s="798" t="s">
        <v>433</v>
      </c>
      <c r="BA111" s="735"/>
      <c r="BB111" s="735"/>
      <c r="BC111" s="735"/>
      <c r="BD111" s="735"/>
      <c r="BE111" s="735"/>
      <c r="BF111" s="735"/>
      <c r="BG111" s="735"/>
      <c r="BH111" s="735"/>
      <c r="BI111" s="735"/>
      <c r="BJ111" s="735"/>
      <c r="BK111" s="735"/>
      <c r="BL111" s="735"/>
      <c r="BM111" s="735"/>
      <c r="BN111" s="735"/>
      <c r="BO111" s="735"/>
      <c r="BP111" s="736"/>
      <c r="BQ111" s="799">
        <v>2552107</v>
      </c>
      <c r="BR111" s="800"/>
      <c r="BS111" s="800"/>
      <c r="BT111" s="800"/>
      <c r="BU111" s="800"/>
      <c r="BV111" s="800">
        <v>3046948</v>
      </c>
      <c r="BW111" s="800"/>
      <c r="BX111" s="800"/>
      <c r="BY111" s="800"/>
      <c r="BZ111" s="800"/>
      <c r="CA111" s="800">
        <v>2347759</v>
      </c>
      <c r="CB111" s="800"/>
      <c r="CC111" s="800"/>
      <c r="CD111" s="800"/>
      <c r="CE111" s="800"/>
      <c r="CF111" s="858">
        <v>19.7</v>
      </c>
      <c r="CG111" s="859"/>
      <c r="CH111" s="859"/>
      <c r="CI111" s="859"/>
      <c r="CJ111" s="859"/>
      <c r="CK111" s="910"/>
      <c r="CL111" s="804"/>
      <c r="CM111" s="798" t="s">
        <v>434</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v>414438</v>
      </c>
      <c r="DH111" s="800"/>
      <c r="DI111" s="800"/>
      <c r="DJ111" s="800"/>
      <c r="DK111" s="800"/>
      <c r="DL111" s="800">
        <v>307443</v>
      </c>
      <c r="DM111" s="800"/>
      <c r="DN111" s="800"/>
      <c r="DO111" s="800"/>
      <c r="DP111" s="800"/>
      <c r="DQ111" s="800">
        <v>200343</v>
      </c>
      <c r="DR111" s="800"/>
      <c r="DS111" s="800"/>
      <c r="DT111" s="800"/>
      <c r="DU111" s="800"/>
      <c r="DV111" s="777">
        <v>1.7</v>
      </c>
      <c r="DW111" s="777"/>
      <c r="DX111" s="777"/>
      <c r="DY111" s="777"/>
      <c r="DZ111" s="778"/>
    </row>
    <row r="112" spans="1:131" s="221" customFormat="1" ht="26.25" customHeight="1" x14ac:dyDescent="0.2">
      <c r="A112" s="895" t="s">
        <v>435</v>
      </c>
      <c r="B112" s="896"/>
      <c r="C112" s="735" t="s">
        <v>436</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t="s">
        <v>432</v>
      </c>
      <c r="AB112" s="763"/>
      <c r="AC112" s="763"/>
      <c r="AD112" s="763"/>
      <c r="AE112" s="764"/>
      <c r="AF112" s="765" t="s">
        <v>432</v>
      </c>
      <c r="AG112" s="763"/>
      <c r="AH112" s="763"/>
      <c r="AI112" s="763"/>
      <c r="AJ112" s="764"/>
      <c r="AK112" s="765" t="s">
        <v>126</v>
      </c>
      <c r="AL112" s="763"/>
      <c r="AM112" s="763"/>
      <c r="AN112" s="763"/>
      <c r="AO112" s="764"/>
      <c r="AP112" s="807" t="s">
        <v>432</v>
      </c>
      <c r="AQ112" s="808"/>
      <c r="AR112" s="808"/>
      <c r="AS112" s="808"/>
      <c r="AT112" s="809"/>
      <c r="AU112" s="915"/>
      <c r="AV112" s="916"/>
      <c r="AW112" s="916"/>
      <c r="AX112" s="916"/>
      <c r="AY112" s="916"/>
      <c r="AZ112" s="798" t="s">
        <v>437</v>
      </c>
      <c r="BA112" s="735"/>
      <c r="BB112" s="735"/>
      <c r="BC112" s="735"/>
      <c r="BD112" s="735"/>
      <c r="BE112" s="735"/>
      <c r="BF112" s="735"/>
      <c r="BG112" s="735"/>
      <c r="BH112" s="735"/>
      <c r="BI112" s="735"/>
      <c r="BJ112" s="735"/>
      <c r="BK112" s="735"/>
      <c r="BL112" s="735"/>
      <c r="BM112" s="735"/>
      <c r="BN112" s="735"/>
      <c r="BO112" s="735"/>
      <c r="BP112" s="736"/>
      <c r="BQ112" s="799">
        <v>840849</v>
      </c>
      <c r="BR112" s="800"/>
      <c r="BS112" s="800"/>
      <c r="BT112" s="800"/>
      <c r="BU112" s="800"/>
      <c r="BV112" s="800">
        <v>869017</v>
      </c>
      <c r="BW112" s="800"/>
      <c r="BX112" s="800"/>
      <c r="BY112" s="800"/>
      <c r="BZ112" s="800"/>
      <c r="CA112" s="800">
        <v>857349</v>
      </c>
      <c r="CB112" s="800"/>
      <c r="CC112" s="800"/>
      <c r="CD112" s="800"/>
      <c r="CE112" s="800"/>
      <c r="CF112" s="858">
        <v>7.2</v>
      </c>
      <c r="CG112" s="859"/>
      <c r="CH112" s="859"/>
      <c r="CI112" s="859"/>
      <c r="CJ112" s="859"/>
      <c r="CK112" s="910"/>
      <c r="CL112" s="804"/>
      <c r="CM112" s="798" t="s">
        <v>438</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t="s">
        <v>432</v>
      </c>
      <c r="DH112" s="800"/>
      <c r="DI112" s="800"/>
      <c r="DJ112" s="800"/>
      <c r="DK112" s="800"/>
      <c r="DL112" s="800" t="s">
        <v>432</v>
      </c>
      <c r="DM112" s="800"/>
      <c r="DN112" s="800"/>
      <c r="DO112" s="800"/>
      <c r="DP112" s="800"/>
      <c r="DQ112" s="800" t="s">
        <v>432</v>
      </c>
      <c r="DR112" s="800"/>
      <c r="DS112" s="800"/>
      <c r="DT112" s="800"/>
      <c r="DU112" s="800"/>
      <c r="DV112" s="777" t="s">
        <v>432</v>
      </c>
      <c r="DW112" s="777"/>
      <c r="DX112" s="777"/>
      <c r="DY112" s="777"/>
      <c r="DZ112" s="778"/>
    </row>
    <row r="113" spans="1:130" s="221" customFormat="1" ht="26.25" customHeight="1" x14ac:dyDescent="0.2">
      <c r="A113" s="897"/>
      <c r="B113" s="898"/>
      <c r="C113" s="735" t="s">
        <v>439</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63200</v>
      </c>
      <c r="AB113" s="902"/>
      <c r="AC113" s="902"/>
      <c r="AD113" s="902"/>
      <c r="AE113" s="903"/>
      <c r="AF113" s="904">
        <v>124247</v>
      </c>
      <c r="AG113" s="902"/>
      <c r="AH113" s="902"/>
      <c r="AI113" s="902"/>
      <c r="AJ113" s="903"/>
      <c r="AK113" s="904">
        <v>74301</v>
      </c>
      <c r="AL113" s="902"/>
      <c r="AM113" s="902"/>
      <c r="AN113" s="902"/>
      <c r="AO113" s="903"/>
      <c r="AP113" s="905">
        <v>0.6</v>
      </c>
      <c r="AQ113" s="906"/>
      <c r="AR113" s="906"/>
      <c r="AS113" s="906"/>
      <c r="AT113" s="907"/>
      <c r="AU113" s="915"/>
      <c r="AV113" s="916"/>
      <c r="AW113" s="916"/>
      <c r="AX113" s="916"/>
      <c r="AY113" s="916"/>
      <c r="AZ113" s="798" t="s">
        <v>440</v>
      </c>
      <c r="BA113" s="735"/>
      <c r="BB113" s="735"/>
      <c r="BC113" s="735"/>
      <c r="BD113" s="735"/>
      <c r="BE113" s="735"/>
      <c r="BF113" s="735"/>
      <c r="BG113" s="735"/>
      <c r="BH113" s="735"/>
      <c r="BI113" s="735"/>
      <c r="BJ113" s="735"/>
      <c r="BK113" s="735"/>
      <c r="BL113" s="735"/>
      <c r="BM113" s="735"/>
      <c r="BN113" s="735"/>
      <c r="BO113" s="735"/>
      <c r="BP113" s="736"/>
      <c r="BQ113" s="799">
        <v>1412975</v>
      </c>
      <c r="BR113" s="800"/>
      <c r="BS113" s="800"/>
      <c r="BT113" s="800"/>
      <c r="BU113" s="800"/>
      <c r="BV113" s="800">
        <v>1307916</v>
      </c>
      <c r="BW113" s="800"/>
      <c r="BX113" s="800"/>
      <c r="BY113" s="800"/>
      <c r="BZ113" s="800"/>
      <c r="CA113" s="800">
        <v>1255512</v>
      </c>
      <c r="CB113" s="800"/>
      <c r="CC113" s="800"/>
      <c r="CD113" s="800"/>
      <c r="CE113" s="800"/>
      <c r="CF113" s="858">
        <v>10.5</v>
      </c>
      <c r="CG113" s="859"/>
      <c r="CH113" s="859"/>
      <c r="CI113" s="859"/>
      <c r="CJ113" s="859"/>
      <c r="CK113" s="910"/>
      <c r="CL113" s="804"/>
      <c r="CM113" s="798" t="s">
        <v>441</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v>5495</v>
      </c>
      <c r="DH113" s="763"/>
      <c r="DI113" s="763"/>
      <c r="DJ113" s="763"/>
      <c r="DK113" s="764"/>
      <c r="DL113" s="765">
        <v>4580</v>
      </c>
      <c r="DM113" s="763"/>
      <c r="DN113" s="763"/>
      <c r="DO113" s="763"/>
      <c r="DP113" s="764"/>
      <c r="DQ113" s="765">
        <v>3664</v>
      </c>
      <c r="DR113" s="763"/>
      <c r="DS113" s="763"/>
      <c r="DT113" s="763"/>
      <c r="DU113" s="764"/>
      <c r="DV113" s="807">
        <v>0</v>
      </c>
      <c r="DW113" s="808"/>
      <c r="DX113" s="808"/>
      <c r="DY113" s="808"/>
      <c r="DZ113" s="809"/>
    </row>
    <row r="114" spans="1:130" s="221" customFormat="1" ht="26.25" customHeight="1" x14ac:dyDescent="0.2">
      <c r="A114" s="897"/>
      <c r="B114" s="898"/>
      <c r="C114" s="735" t="s">
        <v>442</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v>103151</v>
      </c>
      <c r="AB114" s="763"/>
      <c r="AC114" s="763"/>
      <c r="AD114" s="763"/>
      <c r="AE114" s="764"/>
      <c r="AF114" s="765">
        <v>140503</v>
      </c>
      <c r="AG114" s="763"/>
      <c r="AH114" s="763"/>
      <c r="AI114" s="763"/>
      <c r="AJ114" s="764"/>
      <c r="AK114" s="765">
        <v>160488</v>
      </c>
      <c r="AL114" s="763"/>
      <c r="AM114" s="763"/>
      <c r="AN114" s="763"/>
      <c r="AO114" s="764"/>
      <c r="AP114" s="807">
        <v>1.3</v>
      </c>
      <c r="AQ114" s="808"/>
      <c r="AR114" s="808"/>
      <c r="AS114" s="808"/>
      <c r="AT114" s="809"/>
      <c r="AU114" s="915"/>
      <c r="AV114" s="916"/>
      <c r="AW114" s="916"/>
      <c r="AX114" s="916"/>
      <c r="AY114" s="916"/>
      <c r="AZ114" s="798" t="s">
        <v>443</v>
      </c>
      <c r="BA114" s="735"/>
      <c r="BB114" s="735"/>
      <c r="BC114" s="735"/>
      <c r="BD114" s="735"/>
      <c r="BE114" s="735"/>
      <c r="BF114" s="735"/>
      <c r="BG114" s="735"/>
      <c r="BH114" s="735"/>
      <c r="BI114" s="735"/>
      <c r="BJ114" s="735"/>
      <c r="BK114" s="735"/>
      <c r="BL114" s="735"/>
      <c r="BM114" s="735"/>
      <c r="BN114" s="735"/>
      <c r="BO114" s="735"/>
      <c r="BP114" s="736"/>
      <c r="BQ114" s="799">
        <v>622971</v>
      </c>
      <c r="BR114" s="800"/>
      <c r="BS114" s="800"/>
      <c r="BT114" s="800"/>
      <c r="BU114" s="800"/>
      <c r="BV114" s="800">
        <v>883887</v>
      </c>
      <c r="BW114" s="800"/>
      <c r="BX114" s="800"/>
      <c r="BY114" s="800"/>
      <c r="BZ114" s="800"/>
      <c r="CA114" s="800">
        <v>1013231</v>
      </c>
      <c r="CB114" s="800"/>
      <c r="CC114" s="800"/>
      <c r="CD114" s="800"/>
      <c r="CE114" s="800"/>
      <c r="CF114" s="858">
        <v>8.5</v>
      </c>
      <c r="CG114" s="859"/>
      <c r="CH114" s="859"/>
      <c r="CI114" s="859"/>
      <c r="CJ114" s="859"/>
      <c r="CK114" s="910"/>
      <c r="CL114" s="804"/>
      <c r="CM114" s="798" t="s">
        <v>444</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432</v>
      </c>
      <c r="DH114" s="763"/>
      <c r="DI114" s="763"/>
      <c r="DJ114" s="763"/>
      <c r="DK114" s="764"/>
      <c r="DL114" s="765" t="s">
        <v>432</v>
      </c>
      <c r="DM114" s="763"/>
      <c r="DN114" s="763"/>
      <c r="DO114" s="763"/>
      <c r="DP114" s="764"/>
      <c r="DQ114" s="765" t="s">
        <v>126</v>
      </c>
      <c r="DR114" s="763"/>
      <c r="DS114" s="763"/>
      <c r="DT114" s="763"/>
      <c r="DU114" s="764"/>
      <c r="DV114" s="807" t="s">
        <v>432</v>
      </c>
      <c r="DW114" s="808"/>
      <c r="DX114" s="808"/>
      <c r="DY114" s="808"/>
      <c r="DZ114" s="809"/>
    </row>
    <row r="115" spans="1:130" s="221" customFormat="1" ht="26.25" customHeight="1" x14ac:dyDescent="0.2">
      <c r="A115" s="897"/>
      <c r="B115" s="898"/>
      <c r="C115" s="735" t="s">
        <v>445</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v>152368</v>
      </c>
      <c r="AB115" s="902"/>
      <c r="AC115" s="902"/>
      <c r="AD115" s="902"/>
      <c r="AE115" s="903"/>
      <c r="AF115" s="904">
        <v>107914</v>
      </c>
      <c r="AG115" s="902"/>
      <c r="AH115" s="902"/>
      <c r="AI115" s="902"/>
      <c r="AJ115" s="903"/>
      <c r="AK115" s="904">
        <v>108014</v>
      </c>
      <c r="AL115" s="902"/>
      <c r="AM115" s="902"/>
      <c r="AN115" s="902"/>
      <c r="AO115" s="903"/>
      <c r="AP115" s="905">
        <v>0.9</v>
      </c>
      <c r="AQ115" s="906"/>
      <c r="AR115" s="906"/>
      <c r="AS115" s="906"/>
      <c r="AT115" s="907"/>
      <c r="AU115" s="915"/>
      <c r="AV115" s="916"/>
      <c r="AW115" s="916"/>
      <c r="AX115" s="916"/>
      <c r="AY115" s="916"/>
      <c r="AZ115" s="798" t="s">
        <v>446</v>
      </c>
      <c r="BA115" s="735"/>
      <c r="BB115" s="735"/>
      <c r="BC115" s="735"/>
      <c r="BD115" s="735"/>
      <c r="BE115" s="735"/>
      <c r="BF115" s="735"/>
      <c r="BG115" s="735"/>
      <c r="BH115" s="735"/>
      <c r="BI115" s="735"/>
      <c r="BJ115" s="735"/>
      <c r="BK115" s="735"/>
      <c r="BL115" s="735"/>
      <c r="BM115" s="735"/>
      <c r="BN115" s="735"/>
      <c r="BO115" s="735"/>
      <c r="BP115" s="736"/>
      <c r="BQ115" s="799">
        <v>548835</v>
      </c>
      <c r="BR115" s="800"/>
      <c r="BS115" s="800"/>
      <c r="BT115" s="800"/>
      <c r="BU115" s="800"/>
      <c r="BV115" s="800">
        <v>268573</v>
      </c>
      <c r="BW115" s="800"/>
      <c r="BX115" s="800"/>
      <c r="BY115" s="800"/>
      <c r="BZ115" s="800"/>
      <c r="CA115" s="800" t="s">
        <v>126</v>
      </c>
      <c r="CB115" s="800"/>
      <c r="CC115" s="800"/>
      <c r="CD115" s="800"/>
      <c r="CE115" s="800"/>
      <c r="CF115" s="858" t="s">
        <v>126</v>
      </c>
      <c r="CG115" s="859"/>
      <c r="CH115" s="859"/>
      <c r="CI115" s="859"/>
      <c r="CJ115" s="859"/>
      <c r="CK115" s="910"/>
      <c r="CL115" s="804"/>
      <c r="CM115" s="798" t="s">
        <v>447</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v>548835</v>
      </c>
      <c r="DH115" s="763"/>
      <c r="DI115" s="763"/>
      <c r="DJ115" s="763"/>
      <c r="DK115" s="764"/>
      <c r="DL115" s="765">
        <v>268573</v>
      </c>
      <c r="DM115" s="763"/>
      <c r="DN115" s="763"/>
      <c r="DO115" s="763"/>
      <c r="DP115" s="764"/>
      <c r="DQ115" s="765" t="s">
        <v>432</v>
      </c>
      <c r="DR115" s="763"/>
      <c r="DS115" s="763"/>
      <c r="DT115" s="763"/>
      <c r="DU115" s="764"/>
      <c r="DV115" s="807" t="s">
        <v>126</v>
      </c>
      <c r="DW115" s="808"/>
      <c r="DX115" s="808"/>
      <c r="DY115" s="808"/>
      <c r="DZ115" s="809"/>
    </row>
    <row r="116" spans="1:130" s="221" customFormat="1" ht="26.25" customHeight="1" x14ac:dyDescent="0.2">
      <c r="A116" s="899"/>
      <c r="B116" s="900"/>
      <c r="C116" s="822" t="s">
        <v>448</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t="s">
        <v>126</v>
      </c>
      <c r="AB116" s="763"/>
      <c r="AC116" s="763"/>
      <c r="AD116" s="763"/>
      <c r="AE116" s="764"/>
      <c r="AF116" s="765" t="s">
        <v>126</v>
      </c>
      <c r="AG116" s="763"/>
      <c r="AH116" s="763"/>
      <c r="AI116" s="763"/>
      <c r="AJ116" s="764"/>
      <c r="AK116" s="765" t="s">
        <v>432</v>
      </c>
      <c r="AL116" s="763"/>
      <c r="AM116" s="763"/>
      <c r="AN116" s="763"/>
      <c r="AO116" s="764"/>
      <c r="AP116" s="807" t="s">
        <v>126</v>
      </c>
      <c r="AQ116" s="808"/>
      <c r="AR116" s="808"/>
      <c r="AS116" s="808"/>
      <c r="AT116" s="809"/>
      <c r="AU116" s="915"/>
      <c r="AV116" s="916"/>
      <c r="AW116" s="916"/>
      <c r="AX116" s="916"/>
      <c r="AY116" s="916"/>
      <c r="AZ116" s="892" t="s">
        <v>449</v>
      </c>
      <c r="BA116" s="893"/>
      <c r="BB116" s="893"/>
      <c r="BC116" s="893"/>
      <c r="BD116" s="893"/>
      <c r="BE116" s="893"/>
      <c r="BF116" s="893"/>
      <c r="BG116" s="893"/>
      <c r="BH116" s="893"/>
      <c r="BI116" s="893"/>
      <c r="BJ116" s="893"/>
      <c r="BK116" s="893"/>
      <c r="BL116" s="893"/>
      <c r="BM116" s="893"/>
      <c r="BN116" s="893"/>
      <c r="BO116" s="893"/>
      <c r="BP116" s="894"/>
      <c r="BQ116" s="799" t="s">
        <v>432</v>
      </c>
      <c r="BR116" s="800"/>
      <c r="BS116" s="800"/>
      <c r="BT116" s="800"/>
      <c r="BU116" s="800"/>
      <c r="BV116" s="800" t="s">
        <v>126</v>
      </c>
      <c r="BW116" s="800"/>
      <c r="BX116" s="800"/>
      <c r="BY116" s="800"/>
      <c r="BZ116" s="800"/>
      <c r="CA116" s="800" t="s">
        <v>126</v>
      </c>
      <c r="CB116" s="800"/>
      <c r="CC116" s="800"/>
      <c r="CD116" s="800"/>
      <c r="CE116" s="800"/>
      <c r="CF116" s="858" t="s">
        <v>432</v>
      </c>
      <c r="CG116" s="859"/>
      <c r="CH116" s="859"/>
      <c r="CI116" s="859"/>
      <c r="CJ116" s="859"/>
      <c r="CK116" s="910"/>
      <c r="CL116" s="804"/>
      <c r="CM116" s="798" t="s">
        <v>450</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432</v>
      </c>
      <c r="DH116" s="763"/>
      <c r="DI116" s="763"/>
      <c r="DJ116" s="763"/>
      <c r="DK116" s="764"/>
      <c r="DL116" s="765" t="s">
        <v>126</v>
      </c>
      <c r="DM116" s="763"/>
      <c r="DN116" s="763"/>
      <c r="DO116" s="763"/>
      <c r="DP116" s="764"/>
      <c r="DQ116" s="765" t="s">
        <v>432</v>
      </c>
      <c r="DR116" s="763"/>
      <c r="DS116" s="763"/>
      <c r="DT116" s="763"/>
      <c r="DU116" s="764"/>
      <c r="DV116" s="807" t="s">
        <v>432</v>
      </c>
      <c r="DW116" s="808"/>
      <c r="DX116" s="808"/>
      <c r="DY116" s="808"/>
      <c r="DZ116" s="809"/>
    </row>
    <row r="117" spans="1:130" s="221" customFormat="1" ht="26.25" customHeight="1" x14ac:dyDescent="0.2">
      <c r="A117" s="878" t="s">
        <v>183</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451</v>
      </c>
      <c r="Z117" s="880"/>
      <c r="AA117" s="885">
        <v>2156115</v>
      </c>
      <c r="AB117" s="886"/>
      <c r="AC117" s="886"/>
      <c r="AD117" s="886"/>
      <c r="AE117" s="887"/>
      <c r="AF117" s="888">
        <v>2129506</v>
      </c>
      <c r="AG117" s="886"/>
      <c r="AH117" s="886"/>
      <c r="AI117" s="886"/>
      <c r="AJ117" s="887"/>
      <c r="AK117" s="888">
        <v>2136163</v>
      </c>
      <c r="AL117" s="886"/>
      <c r="AM117" s="886"/>
      <c r="AN117" s="886"/>
      <c r="AO117" s="887"/>
      <c r="AP117" s="889"/>
      <c r="AQ117" s="890"/>
      <c r="AR117" s="890"/>
      <c r="AS117" s="890"/>
      <c r="AT117" s="891"/>
      <c r="AU117" s="915"/>
      <c r="AV117" s="916"/>
      <c r="AW117" s="916"/>
      <c r="AX117" s="916"/>
      <c r="AY117" s="916"/>
      <c r="AZ117" s="846" t="s">
        <v>452</v>
      </c>
      <c r="BA117" s="847"/>
      <c r="BB117" s="847"/>
      <c r="BC117" s="847"/>
      <c r="BD117" s="847"/>
      <c r="BE117" s="847"/>
      <c r="BF117" s="847"/>
      <c r="BG117" s="847"/>
      <c r="BH117" s="847"/>
      <c r="BI117" s="847"/>
      <c r="BJ117" s="847"/>
      <c r="BK117" s="847"/>
      <c r="BL117" s="847"/>
      <c r="BM117" s="847"/>
      <c r="BN117" s="847"/>
      <c r="BO117" s="847"/>
      <c r="BP117" s="848"/>
      <c r="BQ117" s="799" t="s">
        <v>126</v>
      </c>
      <c r="BR117" s="800"/>
      <c r="BS117" s="800"/>
      <c r="BT117" s="800"/>
      <c r="BU117" s="800"/>
      <c r="BV117" s="800" t="s">
        <v>126</v>
      </c>
      <c r="BW117" s="800"/>
      <c r="BX117" s="800"/>
      <c r="BY117" s="800"/>
      <c r="BZ117" s="800"/>
      <c r="CA117" s="800" t="s">
        <v>126</v>
      </c>
      <c r="CB117" s="800"/>
      <c r="CC117" s="800"/>
      <c r="CD117" s="800"/>
      <c r="CE117" s="800"/>
      <c r="CF117" s="858" t="s">
        <v>126</v>
      </c>
      <c r="CG117" s="859"/>
      <c r="CH117" s="859"/>
      <c r="CI117" s="859"/>
      <c r="CJ117" s="859"/>
      <c r="CK117" s="910"/>
      <c r="CL117" s="804"/>
      <c r="CM117" s="798" t="s">
        <v>453</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126</v>
      </c>
      <c r="DH117" s="763"/>
      <c r="DI117" s="763"/>
      <c r="DJ117" s="763"/>
      <c r="DK117" s="764"/>
      <c r="DL117" s="765" t="s">
        <v>126</v>
      </c>
      <c r="DM117" s="763"/>
      <c r="DN117" s="763"/>
      <c r="DO117" s="763"/>
      <c r="DP117" s="764"/>
      <c r="DQ117" s="765" t="s">
        <v>126</v>
      </c>
      <c r="DR117" s="763"/>
      <c r="DS117" s="763"/>
      <c r="DT117" s="763"/>
      <c r="DU117" s="764"/>
      <c r="DV117" s="807" t="s">
        <v>126</v>
      </c>
      <c r="DW117" s="808"/>
      <c r="DX117" s="808"/>
      <c r="DY117" s="808"/>
      <c r="DZ117" s="809"/>
    </row>
    <row r="118" spans="1:130" s="221" customFormat="1" ht="26.25" customHeight="1" x14ac:dyDescent="0.2">
      <c r="A118" s="878" t="s">
        <v>426</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423</v>
      </c>
      <c r="AB118" s="879"/>
      <c r="AC118" s="879"/>
      <c r="AD118" s="879"/>
      <c r="AE118" s="880"/>
      <c r="AF118" s="881" t="s">
        <v>424</v>
      </c>
      <c r="AG118" s="879"/>
      <c r="AH118" s="879"/>
      <c r="AI118" s="879"/>
      <c r="AJ118" s="880"/>
      <c r="AK118" s="881" t="s">
        <v>303</v>
      </c>
      <c r="AL118" s="879"/>
      <c r="AM118" s="879"/>
      <c r="AN118" s="879"/>
      <c r="AO118" s="880"/>
      <c r="AP118" s="882" t="s">
        <v>425</v>
      </c>
      <c r="AQ118" s="883"/>
      <c r="AR118" s="883"/>
      <c r="AS118" s="883"/>
      <c r="AT118" s="884"/>
      <c r="AU118" s="915"/>
      <c r="AV118" s="916"/>
      <c r="AW118" s="916"/>
      <c r="AX118" s="916"/>
      <c r="AY118" s="916"/>
      <c r="AZ118" s="821" t="s">
        <v>454</v>
      </c>
      <c r="BA118" s="822"/>
      <c r="BB118" s="822"/>
      <c r="BC118" s="822"/>
      <c r="BD118" s="822"/>
      <c r="BE118" s="822"/>
      <c r="BF118" s="822"/>
      <c r="BG118" s="822"/>
      <c r="BH118" s="822"/>
      <c r="BI118" s="822"/>
      <c r="BJ118" s="822"/>
      <c r="BK118" s="822"/>
      <c r="BL118" s="822"/>
      <c r="BM118" s="822"/>
      <c r="BN118" s="822"/>
      <c r="BO118" s="822"/>
      <c r="BP118" s="823"/>
      <c r="BQ118" s="862" t="s">
        <v>432</v>
      </c>
      <c r="BR118" s="828"/>
      <c r="BS118" s="828"/>
      <c r="BT118" s="828"/>
      <c r="BU118" s="828"/>
      <c r="BV118" s="828" t="s">
        <v>432</v>
      </c>
      <c r="BW118" s="828"/>
      <c r="BX118" s="828"/>
      <c r="BY118" s="828"/>
      <c r="BZ118" s="828"/>
      <c r="CA118" s="828" t="s">
        <v>432</v>
      </c>
      <c r="CB118" s="828"/>
      <c r="CC118" s="828"/>
      <c r="CD118" s="828"/>
      <c r="CE118" s="828"/>
      <c r="CF118" s="858" t="s">
        <v>126</v>
      </c>
      <c r="CG118" s="859"/>
      <c r="CH118" s="859"/>
      <c r="CI118" s="859"/>
      <c r="CJ118" s="859"/>
      <c r="CK118" s="910"/>
      <c r="CL118" s="804"/>
      <c r="CM118" s="798" t="s">
        <v>455</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432</v>
      </c>
      <c r="DH118" s="763"/>
      <c r="DI118" s="763"/>
      <c r="DJ118" s="763"/>
      <c r="DK118" s="764"/>
      <c r="DL118" s="765" t="s">
        <v>126</v>
      </c>
      <c r="DM118" s="763"/>
      <c r="DN118" s="763"/>
      <c r="DO118" s="763"/>
      <c r="DP118" s="764"/>
      <c r="DQ118" s="765" t="s">
        <v>432</v>
      </c>
      <c r="DR118" s="763"/>
      <c r="DS118" s="763"/>
      <c r="DT118" s="763"/>
      <c r="DU118" s="764"/>
      <c r="DV118" s="807" t="s">
        <v>432</v>
      </c>
      <c r="DW118" s="808"/>
      <c r="DX118" s="808"/>
      <c r="DY118" s="808"/>
      <c r="DZ118" s="809"/>
    </row>
    <row r="119" spans="1:130" s="221" customFormat="1" ht="26.25" customHeight="1" x14ac:dyDescent="0.2">
      <c r="A119" s="801" t="s">
        <v>429</v>
      </c>
      <c r="B119" s="802"/>
      <c r="C119" s="843" t="s">
        <v>430</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t="s">
        <v>432</v>
      </c>
      <c r="AB119" s="872"/>
      <c r="AC119" s="872"/>
      <c r="AD119" s="872"/>
      <c r="AE119" s="873"/>
      <c r="AF119" s="874" t="s">
        <v>126</v>
      </c>
      <c r="AG119" s="872"/>
      <c r="AH119" s="872"/>
      <c r="AI119" s="872"/>
      <c r="AJ119" s="873"/>
      <c r="AK119" s="874" t="s">
        <v>126</v>
      </c>
      <c r="AL119" s="872"/>
      <c r="AM119" s="872"/>
      <c r="AN119" s="872"/>
      <c r="AO119" s="873"/>
      <c r="AP119" s="875" t="s">
        <v>126</v>
      </c>
      <c r="AQ119" s="876"/>
      <c r="AR119" s="876"/>
      <c r="AS119" s="876"/>
      <c r="AT119" s="877"/>
      <c r="AU119" s="917"/>
      <c r="AV119" s="918"/>
      <c r="AW119" s="918"/>
      <c r="AX119" s="918"/>
      <c r="AY119" s="918"/>
      <c r="AZ119" s="242" t="s">
        <v>183</v>
      </c>
      <c r="BA119" s="242"/>
      <c r="BB119" s="242"/>
      <c r="BC119" s="242"/>
      <c r="BD119" s="242"/>
      <c r="BE119" s="242"/>
      <c r="BF119" s="242"/>
      <c r="BG119" s="242"/>
      <c r="BH119" s="242"/>
      <c r="BI119" s="242"/>
      <c r="BJ119" s="242"/>
      <c r="BK119" s="242"/>
      <c r="BL119" s="242"/>
      <c r="BM119" s="242"/>
      <c r="BN119" s="242"/>
      <c r="BO119" s="860" t="s">
        <v>456</v>
      </c>
      <c r="BP119" s="861"/>
      <c r="BQ119" s="862">
        <v>27494260</v>
      </c>
      <c r="BR119" s="828"/>
      <c r="BS119" s="828"/>
      <c r="BT119" s="828"/>
      <c r="BU119" s="828"/>
      <c r="BV119" s="828">
        <v>27732712</v>
      </c>
      <c r="BW119" s="828"/>
      <c r="BX119" s="828"/>
      <c r="BY119" s="828"/>
      <c r="BZ119" s="828"/>
      <c r="CA119" s="828">
        <v>26961246</v>
      </c>
      <c r="CB119" s="828"/>
      <c r="CC119" s="828"/>
      <c r="CD119" s="828"/>
      <c r="CE119" s="828"/>
      <c r="CF119" s="731"/>
      <c r="CG119" s="732"/>
      <c r="CH119" s="732"/>
      <c r="CI119" s="732"/>
      <c r="CJ119" s="817"/>
      <c r="CK119" s="911"/>
      <c r="CL119" s="806"/>
      <c r="CM119" s="821" t="s">
        <v>457</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v>813421</v>
      </c>
      <c r="DH119" s="747"/>
      <c r="DI119" s="747"/>
      <c r="DJ119" s="747"/>
      <c r="DK119" s="748"/>
      <c r="DL119" s="749">
        <v>1747862</v>
      </c>
      <c r="DM119" s="747"/>
      <c r="DN119" s="747"/>
      <c r="DO119" s="747"/>
      <c r="DP119" s="748"/>
      <c r="DQ119" s="749">
        <v>1477073</v>
      </c>
      <c r="DR119" s="747"/>
      <c r="DS119" s="747"/>
      <c r="DT119" s="747"/>
      <c r="DU119" s="748"/>
      <c r="DV119" s="831">
        <v>12.4</v>
      </c>
      <c r="DW119" s="832"/>
      <c r="DX119" s="832"/>
      <c r="DY119" s="832"/>
      <c r="DZ119" s="833"/>
    </row>
    <row r="120" spans="1:130" s="221" customFormat="1" ht="26.25" customHeight="1" x14ac:dyDescent="0.2">
      <c r="A120" s="803"/>
      <c r="B120" s="804"/>
      <c r="C120" s="798" t="s">
        <v>434</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v>151452</v>
      </c>
      <c r="AB120" s="763"/>
      <c r="AC120" s="763"/>
      <c r="AD120" s="763"/>
      <c r="AE120" s="764"/>
      <c r="AF120" s="765">
        <v>106998</v>
      </c>
      <c r="AG120" s="763"/>
      <c r="AH120" s="763"/>
      <c r="AI120" s="763"/>
      <c r="AJ120" s="764"/>
      <c r="AK120" s="765">
        <v>107098</v>
      </c>
      <c r="AL120" s="763"/>
      <c r="AM120" s="763"/>
      <c r="AN120" s="763"/>
      <c r="AO120" s="764"/>
      <c r="AP120" s="807">
        <v>0.9</v>
      </c>
      <c r="AQ120" s="808"/>
      <c r="AR120" s="808"/>
      <c r="AS120" s="808"/>
      <c r="AT120" s="809"/>
      <c r="AU120" s="863" t="s">
        <v>458</v>
      </c>
      <c r="AV120" s="864"/>
      <c r="AW120" s="864"/>
      <c r="AX120" s="864"/>
      <c r="AY120" s="865"/>
      <c r="AZ120" s="843" t="s">
        <v>459</v>
      </c>
      <c r="BA120" s="791"/>
      <c r="BB120" s="791"/>
      <c r="BC120" s="791"/>
      <c r="BD120" s="791"/>
      <c r="BE120" s="791"/>
      <c r="BF120" s="791"/>
      <c r="BG120" s="791"/>
      <c r="BH120" s="791"/>
      <c r="BI120" s="791"/>
      <c r="BJ120" s="791"/>
      <c r="BK120" s="791"/>
      <c r="BL120" s="791"/>
      <c r="BM120" s="791"/>
      <c r="BN120" s="791"/>
      <c r="BO120" s="791"/>
      <c r="BP120" s="792"/>
      <c r="BQ120" s="844">
        <v>5087333</v>
      </c>
      <c r="BR120" s="825"/>
      <c r="BS120" s="825"/>
      <c r="BT120" s="825"/>
      <c r="BU120" s="825"/>
      <c r="BV120" s="825">
        <v>4864383</v>
      </c>
      <c r="BW120" s="825"/>
      <c r="BX120" s="825"/>
      <c r="BY120" s="825"/>
      <c r="BZ120" s="825"/>
      <c r="CA120" s="825">
        <v>5280973</v>
      </c>
      <c r="CB120" s="825"/>
      <c r="CC120" s="825"/>
      <c r="CD120" s="825"/>
      <c r="CE120" s="825"/>
      <c r="CF120" s="849">
        <v>44.3</v>
      </c>
      <c r="CG120" s="850"/>
      <c r="CH120" s="850"/>
      <c r="CI120" s="850"/>
      <c r="CJ120" s="850"/>
      <c r="CK120" s="851" t="s">
        <v>460</v>
      </c>
      <c r="CL120" s="835"/>
      <c r="CM120" s="835"/>
      <c r="CN120" s="835"/>
      <c r="CO120" s="836"/>
      <c r="CP120" s="855" t="s">
        <v>405</v>
      </c>
      <c r="CQ120" s="856"/>
      <c r="CR120" s="856"/>
      <c r="CS120" s="856"/>
      <c r="CT120" s="856"/>
      <c r="CU120" s="856"/>
      <c r="CV120" s="856"/>
      <c r="CW120" s="856"/>
      <c r="CX120" s="856"/>
      <c r="CY120" s="856"/>
      <c r="CZ120" s="856"/>
      <c r="DA120" s="856"/>
      <c r="DB120" s="856"/>
      <c r="DC120" s="856"/>
      <c r="DD120" s="856"/>
      <c r="DE120" s="856"/>
      <c r="DF120" s="857"/>
      <c r="DG120" s="844">
        <v>426689</v>
      </c>
      <c r="DH120" s="825"/>
      <c r="DI120" s="825"/>
      <c r="DJ120" s="825"/>
      <c r="DK120" s="825"/>
      <c r="DL120" s="825">
        <v>600769</v>
      </c>
      <c r="DM120" s="825"/>
      <c r="DN120" s="825"/>
      <c r="DO120" s="825"/>
      <c r="DP120" s="825"/>
      <c r="DQ120" s="825">
        <v>640657</v>
      </c>
      <c r="DR120" s="825"/>
      <c r="DS120" s="825"/>
      <c r="DT120" s="825"/>
      <c r="DU120" s="825"/>
      <c r="DV120" s="826">
        <v>5.4</v>
      </c>
      <c r="DW120" s="826"/>
      <c r="DX120" s="826"/>
      <c r="DY120" s="826"/>
      <c r="DZ120" s="827"/>
    </row>
    <row r="121" spans="1:130" s="221" customFormat="1" ht="26.25" customHeight="1" x14ac:dyDescent="0.2">
      <c r="A121" s="803"/>
      <c r="B121" s="804"/>
      <c r="C121" s="846" t="s">
        <v>461</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v>916</v>
      </c>
      <c r="AB121" s="763"/>
      <c r="AC121" s="763"/>
      <c r="AD121" s="763"/>
      <c r="AE121" s="764"/>
      <c r="AF121" s="765">
        <v>916</v>
      </c>
      <c r="AG121" s="763"/>
      <c r="AH121" s="763"/>
      <c r="AI121" s="763"/>
      <c r="AJ121" s="764"/>
      <c r="AK121" s="765">
        <v>916</v>
      </c>
      <c r="AL121" s="763"/>
      <c r="AM121" s="763"/>
      <c r="AN121" s="763"/>
      <c r="AO121" s="764"/>
      <c r="AP121" s="807">
        <v>0</v>
      </c>
      <c r="AQ121" s="808"/>
      <c r="AR121" s="808"/>
      <c r="AS121" s="808"/>
      <c r="AT121" s="809"/>
      <c r="AU121" s="866"/>
      <c r="AV121" s="867"/>
      <c r="AW121" s="867"/>
      <c r="AX121" s="867"/>
      <c r="AY121" s="868"/>
      <c r="AZ121" s="798" t="s">
        <v>462</v>
      </c>
      <c r="BA121" s="735"/>
      <c r="BB121" s="735"/>
      <c r="BC121" s="735"/>
      <c r="BD121" s="735"/>
      <c r="BE121" s="735"/>
      <c r="BF121" s="735"/>
      <c r="BG121" s="735"/>
      <c r="BH121" s="735"/>
      <c r="BI121" s="735"/>
      <c r="BJ121" s="735"/>
      <c r="BK121" s="735"/>
      <c r="BL121" s="735"/>
      <c r="BM121" s="735"/>
      <c r="BN121" s="735"/>
      <c r="BO121" s="735"/>
      <c r="BP121" s="736"/>
      <c r="BQ121" s="799">
        <v>2836000</v>
      </c>
      <c r="BR121" s="800"/>
      <c r="BS121" s="800"/>
      <c r="BT121" s="800"/>
      <c r="BU121" s="800"/>
      <c r="BV121" s="800">
        <v>2948671</v>
      </c>
      <c r="BW121" s="800"/>
      <c r="BX121" s="800"/>
      <c r="BY121" s="800"/>
      <c r="BZ121" s="800"/>
      <c r="CA121" s="800">
        <v>4030752</v>
      </c>
      <c r="CB121" s="800"/>
      <c r="CC121" s="800"/>
      <c r="CD121" s="800"/>
      <c r="CE121" s="800"/>
      <c r="CF121" s="858">
        <v>33.799999999999997</v>
      </c>
      <c r="CG121" s="859"/>
      <c r="CH121" s="859"/>
      <c r="CI121" s="859"/>
      <c r="CJ121" s="859"/>
      <c r="CK121" s="852"/>
      <c r="CL121" s="838"/>
      <c r="CM121" s="838"/>
      <c r="CN121" s="838"/>
      <c r="CO121" s="839"/>
      <c r="CP121" s="818" t="s">
        <v>403</v>
      </c>
      <c r="CQ121" s="819"/>
      <c r="CR121" s="819"/>
      <c r="CS121" s="819"/>
      <c r="CT121" s="819"/>
      <c r="CU121" s="819"/>
      <c r="CV121" s="819"/>
      <c r="CW121" s="819"/>
      <c r="CX121" s="819"/>
      <c r="CY121" s="819"/>
      <c r="CZ121" s="819"/>
      <c r="DA121" s="819"/>
      <c r="DB121" s="819"/>
      <c r="DC121" s="819"/>
      <c r="DD121" s="819"/>
      <c r="DE121" s="819"/>
      <c r="DF121" s="820"/>
      <c r="DG121" s="799">
        <v>414160</v>
      </c>
      <c r="DH121" s="800"/>
      <c r="DI121" s="800"/>
      <c r="DJ121" s="800"/>
      <c r="DK121" s="800"/>
      <c r="DL121" s="800">
        <v>268248</v>
      </c>
      <c r="DM121" s="800"/>
      <c r="DN121" s="800"/>
      <c r="DO121" s="800"/>
      <c r="DP121" s="800"/>
      <c r="DQ121" s="800">
        <v>216692</v>
      </c>
      <c r="DR121" s="800"/>
      <c r="DS121" s="800"/>
      <c r="DT121" s="800"/>
      <c r="DU121" s="800"/>
      <c r="DV121" s="777">
        <v>1.8</v>
      </c>
      <c r="DW121" s="777"/>
      <c r="DX121" s="777"/>
      <c r="DY121" s="777"/>
      <c r="DZ121" s="778"/>
    </row>
    <row r="122" spans="1:130" s="221" customFormat="1" ht="26.25" customHeight="1" x14ac:dyDescent="0.2">
      <c r="A122" s="803"/>
      <c r="B122" s="804"/>
      <c r="C122" s="798" t="s">
        <v>444</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432</v>
      </c>
      <c r="AB122" s="763"/>
      <c r="AC122" s="763"/>
      <c r="AD122" s="763"/>
      <c r="AE122" s="764"/>
      <c r="AF122" s="765" t="s">
        <v>126</v>
      </c>
      <c r="AG122" s="763"/>
      <c r="AH122" s="763"/>
      <c r="AI122" s="763"/>
      <c r="AJ122" s="764"/>
      <c r="AK122" s="765" t="s">
        <v>126</v>
      </c>
      <c r="AL122" s="763"/>
      <c r="AM122" s="763"/>
      <c r="AN122" s="763"/>
      <c r="AO122" s="764"/>
      <c r="AP122" s="807" t="s">
        <v>432</v>
      </c>
      <c r="AQ122" s="808"/>
      <c r="AR122" s="808"/>
      <c r="AS122" s="808"/>
      <c r="AT122" s="809"/>
      <c r="AU122" s="866"/>
      <c r="AV122" s="867"/>
      <c r="AW122" s="867"/>
      <c r="AX122" s="867"/>
      <c r="AY122" s="868"/>
      <c r="AZ122" s="821" t="s">
        <v>463</v>
      </c>
      <c r="BA122" s="822"/>
      <c r="BB122" s="822"/>
      <c r="BC122" s="822"/>
      <c r="BD122" s="822"/>
      <c r="BE122" s="822"/>
      <c r="BF122" s="822"/>
      <c r="BG122" s="822"/>
      <c r="BH122" s="822"/>
      <c r="BI122" s="822"/>
      <c r="BJ122" s="822"/>
      <c r="BK122" s="822"/>
      <c r="BL122" s="822"/>
      <c r="BM122" s="822"/>
      <c r="BN122" s="822"/>
      <c r="BO122" s="822"/>
      <c r="BP122" s="823"/>
      <c r="BQ122" s="862">
        <v>13943432</v>
      </c>
      <c r="BR122" s="828"/>
      <c r="BS122" s="828"/>
      <c r="BT122" s="828"/>
      <c r="BU122" s="828"/>
      <c r="BV122" s="828">
        <v>13605471</v>
      </c>
      <c r="BW122" s="828"/>
      <c r="BX122" s="828"/>
      <c r="BY122" s="828"/>
      <c r="BZ122" s="828"/>
      <c r="CA122" s="828">
        <v>13751505</v>
      </c>
      <c r="CB122" s="828"/>
      <c r="CC122" s="828"/>
      <c r="CD122" s="828"/>
      <c r="CE122" s="828"/>
      <c r="CF122" s="829">
        <v>115.4</v>
      </c>
      <c r="CG122" s="830"/>
      <c r="CH122" s="830"/>
      <c r="CI122" s="830"/>
      <c r="CJ122" s="830"/>
      <c r="CK122" s="852"/>
      <c r="CL122" s="838"/>
      <c r="CM122" s="838"/>
      <c r="CN122" s="838"/>
      <c r="CO122" s="839"/>
      <c r="CP122" s="818"/>
      <c r="CQ122" s="819"/>
      <c r="CR122" s="819"/>
      <c r="CS122" s="819"/>
      <c r="CT122" s="819"/>
      <c r="CU122" s="819"/>
      <c r="CV122" s="819"/>
      <c r="CW122" s="819"/>
      <c r="CX122" s="819"/>
      <c r="CY122" s="819"/>
      <c r="CZ122" s="819"/>
      <c r="DA122" s="819"/>
      <c r="DB122" s="819"/>
      <c r="DC122" s="819"/>
      <c r="DD122" s="819"/>
      <c r="DE122" s="819"/>
      <c r="DF122" s="820"/>
      <c r="DG122" s="799"/>
      <c r="DH122" s="800"/>
      <c r="DI122" s="800"/>
      <c r="DJ122" s="800"/>
      <c r="DK122" s="800"/>
      <c r="DL122" s="800"/>
      <c r="DM122" s="800"/>
      <c r="DN122" s="800"/>
      <c r="DO122" s="800"/>
      <c r="DP122" s="800"/>
      <c r="DQ122" s="800"/>
      <c r="DR122" s="800"/>
      <c r="DS122" s="800"/>
      <c r="DT122" s="800"/>
      <c r="DU122" s="800"/>
      <c r="DV122" s="777"/>
      <c r="DW122" s="777"/>
      <c r="DX122" s="777"/>
      <c r="DY122" s="777"/>
      <c r="DZ122" s="778"/>
    </row>
    <row r="123" spans="1:130" s="221" customFormat="1" ht="26.25" customHeight="1" x14ac:dyDescent="0.2">
      <c r="A123" s="803"/>
      <c r="B123" s="804"/>
      <c r="C123" s="798" t="s">
        <v>450</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t="s">
        <v>126</v>
      </c>
      <c r="AB123" s="763"/>
      <c r="AC123" s="763"/>
      <c r="AD123" s="763"/>
      <c r="AE123" s="764"/>
      <c r="AF123" s="765" t="s">
        <v>126</v>
      </c>
      <c r="AG123" s="763"/>
      <c r="AH123" s="763"/>
      <c r="AI123" s="763"/>
      <c r="AJ123" s="764"/>
      <c r="AK123" s="765" t="s">
        <v>432</v>
      </c>
      <c r="AL123" s="763"/>
      <c r="AM123" s="763"/>
      <c r="AN123" s="763"/>
      <c r="AO123" s="764"/>
      <c r="AP123" s="807" t="s">
        <v>126</v>
      </c>
      <c r="AQ123" s="808"/>
      <c r="AR123" s="808"/>
      <c r="AS123" s="808"/>
      <c r="AT123" s="809"/>
      <c r="AU123" s="869"/>
      <c r="AV123" s="870"/>
      <c r="AW123" s="870"/>
      <c r="AX123" s="870"/>
      <c r="AY123" s="870"/>
      <c r="AZ123" s="242" t="s">
        <v>183</v>
      </c>
      <c r="BA123" s="242"/>
      <c r="BB123" s="242"/>
      <c r="BC123" s="242"/>
      <c r="BD123" s="242"/>
      <c r="BE123" s="242"/>
      <c r="BF123" s="242"/>
      <c r="BG123" s="242"/>
      <c r="BH123" s="242"/>
      <c r="BI123" s="242"/>
      <c r="BJ123" s="242"/>
      <c r="BK123" s="242"/>
      <c r="BL123" s="242"/>
      <c r="BM123" s="242"/>
      <c r="BN123" s="242"/>
      <c r="BO123" s="860" t="s">
        <v>464</v>
      </c>
      <c r="BP123" s="861"/>
      <c r="BQ123" s="815">
        <v>21866765</v>
      </c>
      <c r="BR123" s="816"/>
      <c r="BS123" s="816"/>
      <c r="BT123" s="816"/>
      <c r="BU123" s="816"/>
      <c r="BV123" s="816">
        <v>21418525</v>
      </c>
      <c r="BW123" s="816"/>
      <c r="BX123" s="816"/>
      <c r="BY123" s="816"/>
      <c r="BZ123" s="816"/>
      <c r="CA123" s="816">
        <v>23063230</v>
      </c>
      <c r="CB123" s="816"/>
      <c r="CC123" s="816"/>
      <c r="CD123" s="816"/>
      <c r="CE123" s="816"/>
      <c r="CF123" s="731"/>
      <c r="CG123" s="732"/>
      <c r="CH123" s="732"/>
      <c r="CI123" s="732"/>
      <c r="CJ123" s="817"/>
      <c r="CK123" s="852"/>
      <c r="CL123" s="838"/>
      <c r="CM123" s="838"/>
      <c r="CN123" s="838"/>
      <c r="CO123" s="839"/>
      <c r="CP123" s="818"/>
      <c r="CQ123" s="819"/>
      <c r="CR123" s="819"/>
      <c r="CS123" s="819"/>
      <c r="CT123" s="819"/>
      <c r="CU123" s="819"/>
      <c r="CV123" s="819"/>
      <c r="CW123" s="819"/>
      <c r="CX123" s="819"/>
      <c r="CY123" s="819"/>
      <c r="CZ123" s="819"/>
      <c r="DA123" s="819"/>
      <c r="DB123" s="819"/>
      <c r="DC123" s="819"/>
      <c r="DD123" s="819"/>
      <c r="DE123" s="819"/>
      <c r="DF123" s="820"/>
      <c r="DG123" s="762"/>
      <c r="DH123" s="763"/>
      <c r="DI123" s="763"/>
      <c r="DJ123" s="763"/>
      <c r="DK123" s="764"/>
      <c r="DL123" s="765"/>
      <c r="DM123" s="763"/>
      <c r="DN123" s="763"/>
      <c r="DO123" s="763"/>
      <c r="DP123" s="764"/>
      <c r="DQ123" s="765"/>
      <c r="DR123" s="763"/>
      <c r="DS123" s="763"/>
      <c r="DT123" s="763"/>
      <c r="DU123" s="764"/>
      <c r="DV123" s="807"/>
      <c r="DW123" s="808"/>
      <c r="DX123" s="808"/>
      <c r="DY123" s="808"/>
      <c r="DZ123" s="809"/>
    </row>
    <row r="124" spans="1:130" s="221" customFormat="1" ht="26.25" customHeight="1" thickBot="1" x14ac:dyDescent="0.25">
      <c r="A124" s="803"/>
      <c r="B124" s="804"/>
      <c r="C124" s="798" t="s">
        <v>453</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432</v>
      </c>
      <c r="AB124" s="763"/>
      <c r="AC124" s="763"/>
      <c r="AD124" s="763"/>
      <c r="AE124" s="764"/>
      <c r="AF124" s="765" t="s">
        <v>432</v>
      </c>
      <c r="AG124" s="763"/>
      <c r="AH124" s="763"/>
      <c r="AI124" s="763"/>
      <c r="AJ124" s="764"/>
      <c r="AK124" s="765" t="s">
        <v>432</v>
      </c>
      <c r="AL124" s="763"/>
      <c r="AM124" s="763"/>
      <c r="AN124" s="763"/>
      <c r="AO124" s="764"/>
      <c r="AP124" s="807" t="s">
        <v>432</v>
      </c>
      <c r="AQ124" s="808"/>
      <c r="AR124" s="808"/>
      <c r="AS124" s="808"/>
      <c r="AT124" s="809"/>
      <c r="AU124" s="810" t="s">
        <v>465</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v>53</v>
      </c>
      <c r="BR124" s="814"/>
      <c r="BS124" s="814"/>
      <c r="BT124" s="814"/>
      <c r="BU124" s="814"/>
      <c r="BV124" s="814">
        <v>57.2</v>
      </c>
      <c r="BW124" s="814"/>
      <c r="BX124" s="814"/>
      <c r="BY124" s="814"/>
      <c r="BZ124" s="814"/>
      <c r="CA124" s="814">
        <v>32.700000000000003</v>
      </c>
      <c r="CB124" s="814"/>
      <c r="CC124" s="814"/>
      <c r="CD124" s="814"/>
      <c r="CE124" s="814"/>
      <c r="CF124" s="709"/>
      <c r="CG124" s="710"/>
      <c r="CH124" s="710"/>
      <c r="CI124" s="710"/>
      <c r="CJ124" s="845"/>
      <c r="CK124" s="853"/>
      <c r="CL124" s="853"/>
      <c r="CM124" s="853"/>
      <c r="CN124" s="853"/>
      <c r="CO124" s="854"/>
      <c r="CP124" s="818" t="s">
        <v>466</v>
      </c>
      <c r="CQ124" s="819"/>
      <c r="CR124" s="819"/>
      <c r="CS124" s="819"/>
      <c r="CT124" s="819"/>
      <c r="CU124" s="819"/>
      <c r="CV124" s="819"/>
      <c r="CW124" s="819"/>
      <c r="CX124" s="819"/>
      <c r="CY124" s="819"/>
      <c r="CZ124" s="819"/>
      <c r="DA124" s="819"/>
      <c r="DB124" s="819"/>
      <c r="DC124" s="819"/>
      <c r="DD124" s="819"/>
      <c r="DE124" s="819"/>
      <c r="DF124" s="820"/>
      <c r="DG124" s="746" t="s">
        <v>432</v>
      </c>
      <c r="DH124" s="747"/>
      <c r="DI124" s="747"/>
      <c r="DJ124" s="747"/>
      <c r="DK124" s="748"/>
      <c r="DL124" s="749" t="s">
        <v>432</v>
      </c>
      <c r="DM124" s="747"/>
      <c r="DN124" s="747"/>
      <c r="DO124" s="747"/>
      <c r="DP124" s="748"/>
      <c r="DQ124" s="749" t="s">
        <v>432</v>
      </c>
      <c r="DR124" s="747"/>
      <c r="DS124" s="747"/>
      <c r="DT124" s="747"/>
      <c r="DU124" s="748"/>
      <c r="DV124" s="831" t="s">
        <v>432</v>
      </c>
      <c r="DW124" s="832"/>
      <c r="DX124" s="832"/>
      <c r="DY124" s="832"/>
      <c r="DZ124" s="833"/>
    </row>
    <row r="125" spans="1:130" s="221" customFormat="1" ht="26.25" customHeight="1" x14ac:dyDescent="0.2">
      <c r="A125" s="803"/>
      <c r="B125" s="804"/>
      <c r="C125" s="798" t="s">
        <v>455</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432</v>
      </c>
      <c r="AB125" s="763"/>
      <c r="AC125" s="763"/>
      <c r="AD125" s="763"/>
      <c r="AE125" s="764"/>
      <c r="AF125" s="765" t="s">
        <v>432</v>
      </c>
      <c r="AG125" s="763"/>
      <c r="AH125" s="763"/>
      <c r="AI125" s="763"/>
      <c r="AJ125" s="764"/>
      <c r="AK125" s="765" t="s">
        <v>432</v>
      </c>
      <c r="AL125" s="763"/>
      <c r="AM125" s="763"/>
      <c r="AN125" s="763"/>
      <c r="AO125" s="764"/>
      <c r="AP125" s="807" t="s">
        <v>432</v>
      </c>
      <c r="AQ125" s="808"/>
      <c r="AR125" s="808"/>
      <c r="AS125" s="808"/>
      <c r="AT125" s="809"/>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34" t="s">
        <v>467</v>
      </c>
      <c r="CL125" s="835"/>
      <c r="CM125" s="835"/>
      <c r="CN125" s="835"/>
      <c r="CO125" s="836"/>
      <c r="CP125" s="843" t="s">
        <v>468</v>
      </c>
      <c r="CQ125" s="791"/>
      <c r="CR125" s="791"/>
      <c r="CS125" s="791"/>
      <c r="CT125" s="791"/>
      <c r="CU125" s="791"/>
      <c r="CV125" s="791"/>
      <c r="CW125" s="791"/>
      <c r="CX125" s="791"/>
      <c r="CY125" s="791"/>
      <c r="CZ125" s="791"/>
      <c r="DA125" s="791"/>
      <c r="DB125" s="791"/>
      <c r="DC125" s="791"/>
      <c r="DD125" s="791"/>
      <c r="DE125" s="791"/>
      <c r="DF125" s="792"/>
      <c r="DG125" s="844" t="s">
        <v>432</v>
      </c>
      <c r="DH125" s="825"/>
      <c r="DI125" s="825"/>
      <c r="DJ125" s="825"/>
      <c r="DK125" s="825"/>
      <c r="DL125" s="825" t="s">
        <v>432</v>
      </c>
      <c r="DM125" s="825"/>
      <c r="DN125" s="825"/>
      <c r="DO125" s="825"/>
      <c r="DP125" s="825"/>
      <c r="DQ125" s="825" t="s">
        <v>432</v>
      </c>
      <c r="DR125" s="825"/>
      <c r="DS125" s="825"/>
      <c r="DT125" s="825"/>
      <c r="DU125" s="825"/>
      <c r="DV125" s="826" t="s">
        <v>432</v>
      </c>
      <c r="DW125" s="826"/>
      <c r="DX125" s="826"/>
      <c r="DY125" s="826"/>
      <c r="DZ125" s="827"/>
    </row>
    <row r="126" spans="1:130" s="221" customFormat="1" ht="26.25" customHeight="1" thickBot="1" x14ac:dyDescent="0.25">
      <c r="A126" s="803"/>
      <c r="B126" s="804"/>
      <c r="C126" s="798" t="s">
        <v>457</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t="s">
        <v>432</v>
      </c>
      <c r="AB126" s="763"/>
      <c r="AC126" s="763"/>
      <c r="AD126" s="763"/>
      <c r="AE126" s="764"/>
      <c r="AF126" s="765" t="s">
        <v>432</v>
      </c>
      <c r="AG126" s="763"/>
      <c r="AH126" s="763"/>
      <c r="AI126" s="763"/>
      <c r="AJ126" s="764"/>
      <c r="AK126" s="765" t="s">
        <v>432</v>
      </c>
      <c r="AL126" s="763"/>
      <c r="AM126" s="763"/>
      <c r="AN126" s="763"/>
      <c r="AO126" s="764"/>
      <c r="AP126" s="807" t="s">
        <v>432</v>
      </c>
      <c r="AQ126" s="808"/>
      <c r="AR126" s="808"/>
      <c r="AS126" s="808"/>
      <c r="AT126" s="80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37"/>
      <c r="CL126" s="838"/>
      <c r="CM126" s="838"/>
      <c r="CN126" s="838"/>
      <c r="CO126" s="839"/>
      <c r="CP126" s="798" t="s">
        <v>469</v>
      </c>
      <c r="CQ126" s="735"/>
      <c r="CR126" s="735"/>
      <c r="CS126" s="735"/>
      <c r="CT126" s="735"/>
      <c r="CU126" s="735"/>
      <c r="CV126" s="735"/>
      <c r="CW126" s="735"/>
      <c r="CX126" s="735"/>
      <c r="CY126" s="735"/>
      <c r="CZ126" s="735"/>
      <c r="DA126" s="735"/>
      <c r="DB126" s="735"/>
      <c r="DC126" s="735"/>
      <c r="DD126" s="735"/>
      <c r="DE126" s="735"/>
      <c r="DF126" s="736"/>
      <c r="DG126" s="799">
        <v>548835</v>
      </c>
      <c r="DH126" s="800"/>
      <c r="DI126" s="800"/>
      <c r="DJ126" s="800"/>
      <c r="DK126" s="800"/>
      <c r="DL126" s="800">
        <v>268573</v>
      </c>
      <c r="DM126" s="800"/>
      <c r="DN126" s="800"/>
      <c r="DO126" s="800"/>
      <c r="DP126" s="800"/>
      <c r="DQ126" s="800" t="s">
        <v>432</v>
      </c>
      <c r="DR126" s="800"/>
      <c r="DS126" s="800"/>
      <c r="DT126" s="800"/>
      <c r="DU126" s="800"/>
      <c r="DV126" s="777" t="s">
        <v>432</v>
      </c>
      <c r="DW126" s="777"/>
      <c r="DX126" s="777"/>
      <c r="DY126" s="777"/>
      <c r="DZ126" s="778"/>
    </row>
    <row r="127" spans="1:130" s="221" customFormat="1" ht="26.25" customHeight="1" x14ac:dyDescent="0.2">
      <c r="A127" s="805"/>
      <c r="B127" s="806"/>
      <c r="C127" s="821" t="s">
        <v>470</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t="s">
        <v>432</v>
      </c>
      <c r="AB127" s="763"/>
      <c r="AC127" s="763"/>
      <c r="AD127" s="763"/>
      <c r="AE127" s="764"/>
      <c r="AF127" s="765" t="s">
        <v>432</v>
      </c>
      <c r="AG127" s="763"/>
      <c r="AH127" s="763"/>
      <c r="AI127" s="763"/>
      <c r="AJ127" s="764"/>
      <c r="AK127" s="765" t="s">
        <v>432</v>
      </c>
      <c r="AL127" s="763"/>
      <c r="AM127" s="763"/>
      <c r="AN127" s="763"/>
      <c r="AO127" s="764"/>
      <c r="AP127" s="807" t="s">
        <v>432</v>
      </c>
      <c r="AQ127" s="808"/>
      <c r="AR127" s="808"/>
      <c r="AS127" s="808"/>
      <c r="AT127" s="809"/>
      <c r="AU127" s="223"/>
      <c r="AV127" s="223"/>
      <c r="AW127" s="223"/>
      <c r="AX127" s="824" t="s">
        <v>471</v>
      </c>
      <c r="AY127" s="795"/>
      <c r="AZ127" s="795"/>
      <c r="BA127" s="795"/>
      <c r="BB127" s="795"/>
      <c r="BC127" s="795"/>
      <c r="BD127" s="795"/>
      <c r="BE127" s="796"/>
      <c r="BF127" s="794" t="s">
        <v>472</v>
      </c>
      <c r="BG127" s="795"/>
      <c r="BH127" s="795"/>
      <c r="BI127" s="795"/>
      <c r="BJ127" s="795"/>
      <c r="BK127" s="795"/>
      <c r="BL127" s="796"/>
      <c r="BM127" s="794" t="s">
        <v>473</v>
      </c>
      <c r="BN127" s="795"/>
      <c r="BO127" s="795"/>
      <c r="BP127" s="795"/>
      <c r="BQ127" s="795"/>
      <c r="BR127" s="795"/>
      <c r="BS127" s="796"/>
      <c r="BT127" s="794" t="s">
        <v>474</v>
      </c>
      <c r="BU127" s="795"/>
      <c r="BV127" s="795"/>
      <c r="BW127" s="795"/>
      <c r="BX127" s="795"/>
      <c r="BY127" s="795"/>
      <c r="BZ127" s="797"/>
      <c r="CA127" s="223"/>
      <c r="CB127" s="223"/>
      <c r="CC127" s="223"/>
      <c r="CD127" s="246"/>
      <c r="CE127" s="246"/>
      <c r="CF127" s="246"/>
      <c r="CG127" s="223"/>
      <c r="CH127" s="223"/>
      <c r="CI127" s="223"/>
      <c r="CJ127" s="245"/>
      <c r="CK127" s="837"/>
      <c r="CL127" s="838"/>
      <c r="CM127" s="838"/>
      <c r="CN127" s="838"/>
      <c r="CO127" s="839"/>
      <c r="CP127" s="798" t="s">
        <v>475</v>
      </c>
      <c r="CQ127" s="735"/>
      <c r="CR127" s="735"/>
      <c r="CS127" s="735"/>
      <c r="CT127" s="735"/>
      <c r="CU127" s="735"/>
      <c r="CV127" s="735"/>
      <c r="CW127" s="735"/>
      <c r="CX127" s="735"/>
      <c r="CY127" s="735"/>
      <c r="CZ127" s="735"/>
      <c r="DA127" s="735"/>
      <c r="DB127" s="735"/>
      <c r="DC127" s="735"/>
      <c r="DD127" s="735"/>
      <c r="DE127" s="735"/>
      <c r="DF127" s="736"/>
      <c r="DG127" s="799" t="s">
        <v>432</v>
      </c>
      <c r="DH127" s="800"/>
      <c r="DI127" s="800"/>
      <c r="DJ127" s="800"/>
      <c r="DK127" s="800"/>
      <c r="DL127" s="800" t="s">
        <v>432</v>
      </c>
      <c r="DM127" s="800"/>
      <c r="DN127" s="800"/>
      <c r="DO127" s="800"/>
      <c r="DP127" s="800"/>
      <c r="DQ127" s="800" t="s">
        <v>126</v>
      </c>
      <c r="DR127" s="800"/>
      <c r="DS127" s="800"/>
      <c r="DT127" s="800"/>
      <c r="DU127" s="800"/>
      <c r="DV127" s="777" t="s">
        <v>432</v>
      </c>
      <c r="DW127" s="777"/>
      <c r="DX127" s="777"/>
      <c r="DY127" s="777"/>
      <c r="DZ127" s="778"/>
    </row>
    <row r="128" spans="1:130" s="221" customFormat="1" ht="26.25" customHeight="1" thickBot="1" x14ac:dyDescent="0.25">
      <c r="A128" s="779" t="s">
        <v>476</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477</v>
      </c>
      <c r="X128" s="781"/>
      <c r="Y128" s="781"/>
      <c r="Z128" s="782"/>
      <c r="AA128" s="783">
        <v>550993</v>
      </c>
      <c r="AB128" s="784"/>
      <c r="AC128" s="784"/>
      <c r="AD128" s="784"/>
      <c r="AE128" s="785"/>
      <c r="AF128" s="786">
        <v>437175</v>
      </c>
      <c r="AG128" s="784"/>
      <c r="AH128" s="784"/>
      <c r="AI128" s="784"/>
      <c r="AJ128" s="785"/>
      <c r="AK128" s="786">
        <v>458850</v>
      </c>
      <c r="AL128" s="784"/>
      <c r="AM128" s="784"/>
      <c r="AN128" s="784"/>
      <c r="AO128" s="785"/>
      <c r="AP128" s="787"/>
      <c r="AQ128" s="788"/>
      <c r="AR128" s="788"/>
      <c r="AS128" s="788"/>
      <c r="AT128" s="789"/>
      <c r="AU128" s="223"/>
      <c r="AV128" s="223"/>
      <c r="AW128" s="223"/>
      <c r="AX128" s="790" t="s">
        <v>478</v>
      </c>
      <c r="AY128" s="791"/>
      <c r="AZ128" s="791"/>
      <c r="BA128" s="791"/>
      <c r="BB128" s="791"/>
      <c r="BC128" s="791"/>
      <c r="BD128" s="791"/>
      <c r="BE128" s="792"/>
      <c r="BF128" s="769" t="s">
        <v>432</v>
      </c>
      <c r="BG128" s="770"/>
      <c r="BH128" s="770"/>
      <c r="BI128" s="770"/>
      <c r="BJ128" s="770"/>
      <c r="BK128" s="770"/>
      <c r="BL128" s="793"/>
      <c r="BM128" s="769">
        <v>12.94</v>
      </c>
      <c r="BN128" s="770"/>
      <c r="BO128" s="770"/>
      <c r="BP128" s="770"/>
      <c r="BQ128" s="770"/>
      <c r="BR128" s="770"/>
      <c r="BS128" s="793"/>
      <c r="BT128" s="769">
        <v>20</v>
      </c>
      <c r="BU128" s="770"/>
      <c r="BV128" s="770"/>
      <c r="BW128" s="770"/>
      <c r="BX128" s="770"/>
      <c r="BY128" s="770"/>
      <c r="BZ128" s="771"/>
      <c r="CA128" s="246"/>
      <c r="CB128" s="246"/>
      <c r="CC128" s="246"/>
      <c r="CD128" s="246"/>
      <c r="CE128" s="246"/>
      <c r="CF128" s="246"/>
      <c r="CG128" s="223"/>
      <c r="CH128" s="223"/>
      <c r="CI128" s="223"/>
      <c r="CJ128" s="245"/>
      <c r="CK128" s="840"/>
      <c r="CL128" s="841"/>
      <c r="CM128" s="841"/>
      <c r="CN128" s="841"/>
      <c r="CO128" s="842"/>
      <c r="CP128" s="772" t="s">
        <v>479</v>
      </c>
      <c r="CQ128" s="713"/>
      <c r="CR128" s="713"/>
      <c r="CS128" s="713"/>
      <c r="CT128" s="713"/>
      <c r="CU128" s="713"/>
      <c r="CV128" s="713"/>
      <c r="CW128" s="713"/>
      <c r="CX128" s="713"/>
      <c r="CY128" s="713"/>
      <c r="CZ128" s="713"/>
      <c r="DA128" s="713"/>
      <c r="DB128" s="713"/>
      <c r="DC128" s="713"/>
      <c r="DD128" s="713"/>
      <c r="DE128" s="713"/>
      <c r="DF128" s="714"/>
      <c r="DG128" s="773" t="s">
        <v>432</v>
      </c>
      <c r="DH128" s="774"/>
      <c r="DI128" s="774"/>
      <c r="DJ128" s="774"/>
      <c r="DK128" s="774"/>
      <c r="DL128" s="774" t="s">
        <v>432</v>
      </c>
      <c r="DM128" s="774"/>
      <c r="DN128" s="774"/>
      <c r="DO128" s="774"/>
      <c r="DP128" s="774"/>
      <c r="DQ128" s="774" t="s">
        <v>432</v>
      </c>
      <c r="DR128" s="774"/>
      <c r="DS128" s="774"/>
      <c r="DT128" s="774"/>
      <c r="DU128" s="774"/>
      <c r="DV128" s="775" t="s">
        <v>432</v>
      </c>
      <c r="DW128" s="775"/>
      <c r="DX128" s="775"/>
      <c r="DY128" s="775"/>
      <c r="DZ128" s="776"/>
    </row>
    <row r="129" spans="1:131" s="221" customFormat="1" ht="26.25" customHeight="1" x14ac:dyDescent="0.2">
      <c r="A129" s="757" t="s">
        <v>107</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480</v>
      </c>
      <c r="X129" s="760"/>
      <c r="Y129" s="760"/>
      <c r="Z129" s="761"/>
      <c r="AA129" s="762">
        <v>11789967</v>
      </c>
      <c r="AB129" s="763"/>
      <c r="AC129" s="763"/>
      <c r="AD129" s="763"/>
      <c r="AE129" s="764"/>
      <c r="AF129" s="765">
        <v>12188587</v>
      </c>
      <c r="AG129" s="763"/>
      <c r="AH129" s="763"/>
      <c r="AI129" s="763"/>
      <c r="AJ129" s="764"/>
      <c r="AK129" s="765">
        <v>13075462</v>
      </c>
      <c r="AL129" s="763"/>
      <c r="AM129" s="763"/>
      <c r="AN129" s="763"/>
      <c r="AO129" s="764"/>
      <c r="AP129" s="766"/>
      <c r="AQ129" s="767"/>
      <c r="AR129" s="767"/>
      <c r="AS129" s="767"/>
      <c r="AT129" s="768"/>
      <c r="AU129" s="224"/>
      <c r="AV129" s="224"/>
      <c r="AW129" s="224"/>
      <c r="AX129" s="734" t="s">
        <v>481</v>
      </c>
      <c r="AY129" s="735"/>
      <c r="AZ129" s="735"/>
      <c r="BA129" s="735"/>
      <c r="BB129" s="735"/>
      <c r="BC129" s="735"/>
      <c r="BD129" s="735"/>
      <c r="BE129" s="736"/>
      <c r="BF129" s="753" t="s">
        <v>432</v>
      </c>
      <c r="BG129" s="754"/>
      <c r="BH129" s="754"/>
      <c r="BI129" s="754"/>
      <c r="BJ129" s="754"/>
      <c r="BK129" s="754"/>
      <c r="BL129" s="755"/>
      <c r="BM129" s="753">
        <v>17.940000000000001</v>
      </c>
      <c r="BN129" s="754"/>
      <c r="BO129" s="754"/>
      <c r="BP129" s="754"/>
      <c r="BQ129" s="754"/>
      <c r="BR129" s="754"/>
      <c r="BS129" s="755"/>
      <c r="BT129" s="753">
        <v>30</v>
      </c>
      <c r="BU129" s="754"/>
      <c r="BV129" s="754"/>
      <c r="BW129" s="754"/>
      <c r="BX129" s="754"/>
      <c r="BY129" s="754"/>
      <c r="BZ129" s="75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757" t="s">
        <v>482</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483</v>
      </c>
      <c r="X130" s="760"/>
      <c r="Y130" s="760"/>
      <c r="Z130" s="761"/>
      <c r="AA130" s="762">
        <v>1183010</v>
      </c>
      <c r="AB130" s="763"/>
      <c r="AC130" s="763"/>
      <c r="AD130" s="763"/>
      <c r="AE130" s="764"/>
      <c r="AF130" s="765">
        <v>1154252</v>
      </c>
      <c r="AG130" s="763"/>
      <c r="AH130" s="763"/>
      <c r="AI130" s="763"/>
      <c r="AJ130" s="764"/>
      <c r="AK130" s="765">
        <v>1159096</v>
      </c>
      <c r="AL130" s="763"/>
      <c r="AM130" s="763"/>
      <c r="AN130" s="763"/>
      <c r="AO130" s="764"/>
      <c r="AP130" s="766"/>
      <c r="AQ130" s="767"/>
      <c r="AR130" s="767"/>
      <c r="AS130" s="767"/>
      <c r="AT130" s="768"/>
      <c r="AU130" s="224"/>
      <c r="AV130" s="224"/>
      <c r="AW130" s="224"/>
      <c r="AX130" s="734" t="s">
        <v>484</v>
      </c>
      <c r="AY130" s="735"/>
      <c r="AZ130" s="735"/>
      <c r="BA130" s="735"/>
      <c r="BB130" s="735"/>
      <c r="BC130" s="735"/>
      <c r="BD130" s="735"/>
      <c r="BE130" s="736"/>
      <c r="BF130" s="737">
        <v>4.4000000000000004</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485</v>
      </c>
      <c r="X131" s="744"/>
      <c r="Y131" s="744"/>
      <c r="Z131" s="745"/>
      <c r="AA131" s="746">
        <v>10606957</v>
      </c>
      <c r="AB131" s="747"/>
      <c r="AC131" s="747"/>
      <c r="AD131" s="747"/>
      <c r="AE131" s="748"/>
      <c r="AF131" s="749">
        <v>11034335</v>
      </c>
      <c r="AG131" s="747"/>
      <c r="AH131" s="747"/>
      <c r="AI131" s="747"/>
      <c r="AJ131" s="748"/>
      <c r="AK131" s="749">
        <v>11916366</v>
      </c>
      <c r="AL131" s="747"/>
      <c r="AM131" s="747"/>
      <c r="AN131" s="747"/>
      <c r="AO131" s="748"/>
      <c r="AP131" s="750"/>
      <c r="AQ131" s="751"/>
      <c r="AR131" s="751"/>
      <c r="AS131" s="751"/>
      <c r="AT131" s="752"/>
      <c r="AU131" s="224"/>
      <c r="AV131" s="224"/>
      <c r="AW131" s="224"/>
      <c r="AX131" s="712" t="s">
        <v>486</v>
      </c>
      <c r="AY131" s="713"/>
      <c r="AZ131" s="713"/>
      <c r="BA131" s="713"/>
      <c r="BB131" s="713"/>
      <c r="BC131" s="713"/>
      <c r="BD131" s="713"/>
      <c r="BE131" s="714"/>
      <c r="BF131" s="715">
        <v>32.700000000000003</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721" t="s">
        <v>487</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488</v>
      </c>
      <c r="W132" s="725"/>
      <c r="X132" s="725"/>
      <c r="Y132" s="725"/>
      <c r="Z132" s="726"/>
      <c r="AA132" s="727">
        <v>3.9795767999999998</v>
      </c>
      <c r="AB132" s="728"/>
      <c r="AC132" s="728"/>
      <c r="AD132" s="728"/>
      <c r="AE132" s="729"/>
      <c r="AF132" s="730">
        <v>4.8764062360000002</v>
      </c>
      <c r="AG132" s="728"/>
      <c r="AH132" s="728"/>
      <c r="AI132" s="728"/>
      <c r="AJ132" s="729"/>
      <c r="AK132" s="730">
        <v>4.3487838490000001</v>
      </c>
      <c r="AL132" s="728"/>
      <c r="AM132" s="728"/>
      <c r="AN132" s="728"/>
      <c r="AO132" s="729"/>
      <c r="AP132" s="731"/>
      <c r="AQ132" s="732"/>
      <c r="AR132" s="732"/>
      <c r="AS132" s="732"/>
      <c r="AT132" s="73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489</v>
      </c>
      <c r="W133" s="704"/>
      <c r="X133" s="704"/>
      <c r="Y133" s="704"/>
      <c r="Z133" s="705"/>
      <c r="AA133" s="706">
        <v>2.5</v>
      </c>
      <c r="AB133" s="707"/>
      <c r="AC133" s="707"/>
      <c r="AD133" s="707"/>
      <c r="AE133" s="708"/>
      <c r="AF133" s="706">
        <v>3.5</v>
      </c>
      <c r="AG133" s="707"/>
      <c r="AH133" s="707"/>
      <c r="AI133" s="707"/>
      <c r="AJ133" s="708"/>
      <c r="AK133" s="706">
        <v>4.4000000000000004</v>
      </c>
      <c r="AL133" s="707"/>
      <c r="AM133" s="707"/>
      <c r="AN133" s="707"/>
      <c r="AO133" s="708"/>
      <c r="AP133" s="709"/>
      <c r="AQ133" s="710"/>
      <c r="AR133" s="710"/>
      <c r="AS133" s="710"/>
      <c r="AT133" s="71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h/QAz7MiOtdEws/hJ+9apywFs6mvSCob9KwrtSF5GkhagxEALbEBjGPD1ESyHg0dvkSCtmI1mI/7HJ7lrodOqg==" saltValue="vm495zbpWdmNkHSWP0r8m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490</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oQV1sCKZQfr0fjSrhvzuXlAjCSL0oRKI02V9f3j3/lAPk3Nqfc21OXiJn8VaN74QDrQ8GyJXceYxV/1eGuXRrQ==" saltValue="Rif6iTuT5If15bFglIbnZA=="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2" customWidth="1"/>
    <col min="37" max="44" width="17" style="252" customWidth="1"/>
    <col min="45" max="45" width="6.109375" style="258" customWidth="1"/>
    <col min="46" max="46" width="3" style="256" customWidth="1"/>
    <col min="47" max="47" width="19.109375" style="252" hidden="1" customWidth="1"/>
    <col min="48" max="52" width="12.6640625" style="252" hidden="1" customWidth="1"/>
    <col min="53" max="16384" width="8.6640625" style="252" hidden="1"/>
  </cols>
  <sheetData>
    <row r="1" spans="1:46" ht="13.2" x14ac:dyDescent="0.2">
      <c r="AS1" s="252"/>
      <c r="AT1" s="252"/>
    </row>
    <row r="2" spans="1:46" ht="13.2" x14ac:dyDescent="0.2">
      <c r="AS2" s="252"/>
      <c r="AT2" s="252"/>
    </row>
    <row r="3" spans="1:46" ht="13.2" x14ac:dyDescent="0.2">
      <c r="AS3" s="252"/>
      <c r="AT3" s="252"/>
    </row>
    <row r="4" spans="1:46" ht="13.2" x14ac:dyDescent="0.2">
      <c r="AS4" s="252"/>
      <c r="AT4" s="252"/>
    </row>
    <row r="5" spans="1:46" ht="16.2" x14ac:dyDescent="0.2">
      <c r="A5" s="253" t="s">
        <v>491</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2" x14ac:dyDescent="0.2">
      <c r="A6" s="256"/>
      <c r="AK6" s="257" t="s">
        <v>492</v>
      </c>
      <c r="AL6" s="257"/>
      <c r="AM6" s="257"/>
      <c r="AN6" s="257"/>
    </row>
    <row r="7" spans="1:46" ht="13.5" customHeight="1" x14ac:dyDescent="0.2">
      <c r="A7" s="256"/>
      <c r="AK7" s="259"/>
      <c r="AL7" s="260"/>
      <c r="AM7" s="260"/>
      <c r="AN7" s="261"/>
      <c r="AO7" s="1101" t="s">
        <v>493</v>
      </c>
      <c r="AP7" s="262"/>
      <c r="AQ7" s="263" t="s">
        <v>494</v>
      </c>
      <c r="AR7" s="264"/>
    </row>
    <row r="8" spans="1:46" ht="13.2" x14ac:dyDescent="0.2">
      <c r="A8" s="256"/>
      <c r="AK8" s="265"/>
      <c r="AL8" s="266"/>
      <c r="AM8" s="266"/>
      <c r="AN8" s="267"/>
      <c r="AO8" s="1102"/>
      <c r="AP8" s="268" t="s">
        <v>495</v>
      </c>
      <c r="AQ8" s="269" t="s">
        <v>496</v>
      </c>
      <c r="AR8" s="270" t="s">
        <v>497</v>
      </c>
    </row>
    <row r="9" spans="1:46" ht="13.2" x14ac:dyDescent="0.2">
      <c r="A9" s="256"/>
      <c r="AK9" s="1113" t="s">
        <v>498</v>
      </c>
      <c r="AL9" s="1114"/>
      <c r="AM9" s="1114"/>
      <c r="AN9" s="1115"/>
      <c r="AO9" s="271">
        <v>3188188</v>
      </c>
      <c r="AP9" s="271">
        <v>50827</v>
      </c>
      <c r="AQ9" s="272">
        <v>65025</v>
      </c>
      <c r="AR9" s="273">
        <v>-21.8</v>
      </c>
    </row>
    <row r="10" spans="1:46" ht="13.5" customHeight="1" x14ac:dyDescent="0.2">
      <c r="A10" s="256"/>
      <c r="AK10" s="1113" t="s">
        <v>499</v>
      </c>
      <c r="AL10" s="1114"/>
      <c r="AM10" s="1114"/>
      <c r="AN10" s="1115"/>
      <c r="AO10" s="274">
        <v>951793</v>
      </c>
      <c r="AP10" s="274">
        <v>15174</v>
      </c>
      <c r="AQ10" s="275">
        <v>6119</v>
      </c>
      <c r="AR10" s="276">
        <v>148</v>
      </c>
    </row>
    <row r="11" spans="1:46" ht="13.5" customHeight="1" x14ac:dyDescent="0.2">
      <c r="A11" s="256"/>
      <c r="AK11" s="1113" t="s">
        <v>500</v>
      </c>
      <c r="AL11" s="1114"/>
      <c r="AM11" s="1114"/>
      <c r="AN11" s="1115"/>
      <c r="AO11" s="274">
        <v>19983</v>
      </c>
      <c r="AP11" s="274">
        <v>319</v>
      </c>
      <c r="AQ11" s="275">
        <v>1220</v>
      </c>
      <c r="AR11" s="276">
        <v>-73.900000000000006</v>
      </c>
    </row>
    <row r="12" spans="1:46" ht="13.5" customHeight="1" x14ac:dyDescent="0.2">
      <c r="A12" s="256"/>
      <c r="AK12" s="1113" t="s">
        <v>501</v>
      </c>
      <c r="AL12" s="1114"/>
      <c r="AM12" s="1114"/>
      <c r="AN12" s="1115"/>
      <c r="AO12" s="274">
        <v>21000</v>
      </c>
      <c r="AP12" s="274">
        <v>335</v>
      </c>
      <c r="AQ12" s="275">
        <v>12</v>
      </c>
      <c r="AR12" s="276">
        <v>2691.7</v>
      </c>
    </row>
    <row r="13" spans="1:46" ht="13.5" customHeight="1" x14ac:dyDescent="0.2">
      <c r="A13" s="256"/>
      <c r="AK13" s="1113" t="s">
        <v>502</v>
      </c>
      <c r="AL13" s="1114"/>
      <c r="AM13" s="1114"/>
      <c r="AN13" s="1115"/>
      <c r="AO13" s="274">
        <v>138798</v>
      </c>
      <c r="AP13" s="274">
        <v>2213</v>
      </c>
      <c r="AQ13" s="275">
        <v>2792</v>
      </c>
      <c r="AR13" s="276">
        <v>-20.7</v>
      </c>
    </row>
    <row r="14" spans="1:46" ht="13.5" customHeight="1" x14ac:dyDescent="0.2">
      <c r="A14" s="256"/>
      <c r="AK14" s="1113" t="s">
        <v>503</v>
      </c>
      <c r="AL14" s="1114"/>
      <c r="AM14" s="1114"/>
      <c r="AN14" s="1115"/>
      <c r="AO14" s="274">
        <v>219398</v>
      </c>
      <c r="AP14" s="274">
        <v>3498</v>
      </c>
      <c r="AQ14" s="275">
        <v>1408</v>
      </c>
      <c r="AR14" s="276">
        <v>148.4</v>
      </c>
    </row>
    <row r="15" spans="1:46" ht="13.5" customHeight="1" x14ac:dyDescent="0.2">
      <c r="A15" s="256"/>
      <c r="AK15" s="1116" t="s">
        <v>504</v>
      </c>
      <c r="AL15" s="1117"/>
      <c r="AM15" s="1117"/>
      <c r="AN15" s="1118"/>
      <c r="AO15" s="274">
        <v>-49157</v>
      </c>
      <c r="AP15" s="274">
        <v>-784</v>
      </c>
      <c r="AQ15" s="275">
        <v>-3962</v>
      </c>
      <c r="AR15" s="276">
        <v>-80.2</v>
      </c>
    </row>
    <row r="16" spans="1:46" ht="13.2" x14ac:dyDescent="0.2">
      <c r="A16" s="256"/>
      <c r="AK16" s="1116" t="s">
        <v>183</v>
      </c>
      <c r="AL16" s="1117"/>
      <c r="AM16" s="1117"/>
      <c r="AN16" s="1118"/>
      <c r="AO16" s="274">
        <v>4490003</v>
      </c>
      <c r="AP16" s="274">
        <v>71581</v>
      </c>
      <c r="AQ16" s="275">
        <v>72615</v>
      </c>
      <c r="AR16" s="276">
        <v>-1.4</v>
      </c>
    </row>
    <row r="17" spans="1:46" ht="13.2" x14ac:dyDescent="0.2">
      <c r="A17" s="256"/>
    </row>
    <row r="18" spans="1:46" ht="13.2" x14ac:dyDescent="0.2">
      <c r="A18" s="256"/>
      <c r="AQ18" s="277"/>
      <c r="AR18" s="277"/>
    </row>
    <row r="19" spans="1:46" ht="13.2" x14ac:dyDescent="0.2">
      <c r="A19" s="256"/>
      <c r="AK19" s="252" t="s">
        <v>505</v>
      </c>
    </row>
    <row r="20" spans="1:46" ht="13.2" x14ac:dyDescent="0.2">
      <c r="A20" s="256"/>
      <c r="AK20" s="278"/>
      <c r="AL20" s="279"/>
      <c r="AM20" s="279"/>
      <c r="AN20" s="280"/>
      <c r="AO20" s="281" t="s">
        <v>506</v>
      </c>
      <c r="AP20" s="282" t="s">
        <v>507</v>
      </c>
      <c r="AQ20" s="283" t="s">
        <v>508</v>
      </c>
      <c r="AR20" s="284"/>
    </row>
    <row r="21" spans="1:46" s="257" customFormat="1" ht="13.2" x14ac:dyDescent="0.2">
      <c r="A21" s="285"/>
      <c r="AK21" s="1119" t="s">
        <v>509</v>
      </c>
      <c r="AL21" s="1120"/>
      <c r="AM21" s="1120"/>
      <c r="AN21" s="1121"/>
      <c r="AO21" s="286">
        <v>5.68</v>
      </c>
      <c r="AP21" s="287">
        <v>6.51</v>
      </c>
      <c r="AQ21" s="288">
        <v>-0.83</v>
      </c>
      <c r="AS21" s="289"/>
      <c r="AT21" s="285"/>
    </row>
    <row r="22" spans="1:46" s="257" customFormat="1" ht="13.2" x14ac:dyDescent="0.2">
      <c r="A22" s="285"/>
      <c r="AK22" s="1119" t="s">
        <v>510</v>
      </c>
      <c r="AL22" s="1120"/>
      <c r="AM22" s="1120"/>
      <c r="AN22" s="1121"/>
      <c r="AO22" s="290">
        <v>101.3</v>
      </c>
      <c r="AP22" s="291">
        <v>98.4</v>
      </c>
      <c r="AQ22" s="292">
        <v>2.9</v>
      </c>
      <c r="AR22" s="277"/>
      <c r="AS22" s="289"/>
      <c r="AT22" s="285"/>
    </row>
    <row r="23" spans="1:46" s="257" customFormat="1" ht="13.2" x14ac:dyDescent="0.2">
      <c r="A23" s="285"/>
      <c r="AP23" s="277"/>
      <c r="AQ23" s="277"/>
      <c r="AR23" s="277"/>
      <c r="AS23" s="289"/>
      <c r="AT23" s="285"/>
    </row>
    <row r="24" spans="1:46" s="257" customFormat="1" ht="13.2" x14ac:dyDescent="0.2">
      <c r="A24" s="285"/>
      <c r="AP24" s="277"/>
      <c r="AQ24" s="277"/>
      <c r="AR24" s="277"/>
      <c r="AS24" s="289"/>
      <c r="AT24" s="285"/>
    </row>
    <row r="25" spans="1:46" s="257" customFormat="1" ht="13.2"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ht="13.2" x14ac:dyDescent="0.2">
      <c r="A26" s="1112" t="s">
        <v>511</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row>
    <row r="27" spans="1:46" ht="13.2" x14ac:dyDescent="0.2">
      <c r="A27" s="297"/>
      <c r="AS27" s="252"/>
      <c r="AT27" s="252"/>
    </row>
    <row r="28" spans="1:46" ht="16.2" x14ac:dyDescent="0.2">
      <c r="A28" s="253" t="s">
        <v>512</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ht="13.2" x14ac:dyDescent="0.2">
      <c r="A29" s="256"/>
      <c r="AK29" s="257" t="s">
        <v>513</v>
      </c>
      <c r="AL29" s="257"/>
      <c r="AM29" s="257"/>
      <c r="AN29" s="257"/>
      <c r="AS29" s="299"/>
    </row>
    <row r="30" spans="1:46" ht="13.5" customHeight="1" x14ac:dyDescent="0.2">
      <c r="A30" s="256"/>
      <c r="AK30" s="259"/>
      <c r="AL30" s="260"/>
      <c r="AM30" s="260"/>
      <c r="AN30" s="261"/>
      <c r="AO30" s="1101" t="s">
        <v>493</v>
      </c>
      <c r="AP30" s="262"/>
      <c r="AQ30" s="263" t="s">
        <v>494</v>
      </c>
      <c r="AR30" s="264"/>
    </row>
    <row r="31" spans="1:46" ht="13.2" x14ac:dyDescent="0.2">
      <c r="A31" s="256"/>
      <c r="AK31" s="265"/>
      <c r="AL31" s="266"/>
      <c r="AM31" s="266"/>
      <c r="AN31" s="267"/>
      <c r="AO31" s="1102"/>
      <c r="AP31" s="268" t="s">
        <v>495</v>
      </c>
      <c r="AQ31" s="269" t="s">
        <v>496</v>
      </c>
      <c r="AR31" s="270" t="s">
        <v>497</v>
      </c>
    </row>
    <row r="32" spans="1:46" ht="27" customHeight="1" x14ac:dyDescent="0.2">
      <c r="A32" s="256"/>
      <c r="AK32" s="1103" t="s">
        <v>514</v>
      </c>
      <c r="AL32" s="1104"/>
      <c r="AM32" s="1104"/>
      <c r="AN32" s="1105"/>
      <c r="AO32" s="300">
        <v>1793360</v>
      </c>
      <c r="AP32" s="300">
        <v>28590</v>
      </c>
      <c r="AQ32" s="301">
        <v>34910</v>
      </c>
      <c r="AR32" s="302">
        <v>-18.100000000000001</v>
      </c>
    </row>
    <row r="33" spans="1:46" ht="13.5" customHeight="1" x14ac:dyDescent="0.2">
      <c r="A33" s="256"/>
      <c r="AK33" s="1103" t="s">
        <v>515</v>
      </c>
      <c r="AL33" s="1104"/>
      <c r="AM33" s="1104"/>
      <c r="AN33" s="1105"/>
      <c r="AO33" s="300" t="s">
        <v>516</v>
      </c>
      <c r="AP33" s="300" t="s">
        <v>516</v>
      </c>
      <c r="AQ33" s="301" t="s">
        <v>516</v>
      </c>
      <c r="AR33" s="302" t="s">
        <v>516</v>
      </c>
    </row>
    <row r="34" spans="1:46" ht="27" customHeight="1" x14ac:dyDescent="0.2">
      <c r="A34" s="256"/>
      <c r="AK34" s="1103" t="s">
        <v>517</v>
      </c>
      <c r="AL34" s="1104"/>
      <c r="AM34" s="1104"/>
      <c r="AN34" s="1105"/>
      <c r="AO34" s="300" t="s">
        <v>516</v>
      </c>
      <c r="AP34" s="300" t="s">
        <v>516</v>
      </c>
      <c r="AQ34" s="301">
        <v>4</v>
      </c>
      <c r="AR34" s="302" t="s">
        <v>516</v>
      </c>
    </row>
    <row r="35" spans="1:46" ht="27" customHeight="1" x14ac:dyDescent="0.2">
      <c r="A35" s="256"/>
      <c r="AK35" s="1103" t="s">
        <v>518</v>
      </c>
      <c r="AL35" s="1104"/>
      <c r="AM35" s="1104"/>
      <c r="AN35" s="1105"/>
      <c r="AO35" s="300">
        <v>74301</v>
      </c>
      <c r="AP35" s="300">
        <v>1185</v>
      </c>
      <c r="AQ35" s="301">
        <v>8517</v>
      </c>
      <c r="AR35" s="302">
        <v>-86.1</v>
      </c>
    </row>
    <row r="36" spans="1:46" ht="27" customHeight="1" x14ac:dyDescent="0.2">
      <c r="A36" s="256"/>
      <c r="AK36" s="1103" t="s">
        <v>519</v>
      </c>
      <c r="AL36" s="1104"/>
      <c r="AM36" s="1104"/>
      <c r="AN36" s="1105"/>
      <c r="AO36" s="300">
        <v>160488</v>
      </c>
      <c r="AP36" s="300">
        <v>2559</v>
      </c>
      <c r="AQ36" s="301">
        <v>1600</v>
      </c>
      <c r="AR36" s="302">
        <v>59.9</v>
      </c>
    </row>
    <row r="37" spans="1:46" ht="13.5" customHeight="1" x14ac:dyDescent="0.2">
      <c r="A37" s="256"/>
      <c r="AK37" s="1103" t="s">
        <v>520</v>
      </c>
      <c r="AL37" s="1104"/>
      <c r="AM37" s="1104"/>
      <c r="AN37" s="1105"/>
      <c r="AO37" s="300">
        <v>108014</v>
      </c>
      <c r="AP37" s="300">
        <v>1722</v>
      </c>
      <c r="AQ37" s="301">
        <v>1669</v>
      </c>
      <c r="AR37" s="302">
        <v>3.2</v>
      </c>
    </row>
    <row r="38" spans="1:46" ht="27" customHeight="1" x14ac:dyDescent="0.2">
      <c r="A38" s="256"/>
      <c r="AK38" s="1106" t="s">
        <v>521</v>
      </c>
      <c r="AL38" s="1107"/>
      <c r="AM38" s="1107"/>
      <c r="AN38" s="1108"/>
      <c r="AO38" s="303" t="s">
        <v>516</v>
      </c>
      <c r="AP38" s="303" t="s">
        <v>516</v>
      </c>
      <c r="AQ38" s="304">
        <v>1</v>
      </c>
      <c r="AR38" s="292" t="s">
        <v>516</v>
      </c>
      <c r="AS38" s="299"/>
    </row>
    <row r="39" spans="1:46" ht="13.2" x14ac:dyDescent="0.2">
      <c r="A39" s="256"/>
      <c r="AK39" s="1106" t="s">
        <v>522</v>
      </c>
      <c r="AL39" s="1107"/>
      <c r="AM39" s="1107"/>
      <c r="AN39" s="1108"/>
      <c r="AO39" s="300">
        <v>-458850</v>
      </c>
      <c r="AP39" s="300">
        <v>-7315</v>
      </c>
      <c r="AQ39" s="301">
        <v>-6461</v>
      </c>
      <c r="AR39" s="302">
        <v>13.2</v>
      </c>
      <c r="AS39" s="299"/>
    </row>
    <row r="40" spans="1:46" ht="27" customHeight="1" x14ac:dyDescent="0.2">
      <c r="A40" s="256"/>
      <c r="AK40" s="1103" t="s">
        <v>523</v>
      </c>
      <c r="AL40" s="1104"/>
      <c r="AM40" s="1104"/>
      <c r="AN40" s="1105"/>
      <c r="AO40" s="300">
        <v>-1159096</v>
      </c>
      <c r="AP40" s="300">
        <v>-18479</v>
      </c>
      <c r="AQ40" s="301">
        <v>-28321</v>
      </c>
      <c r="AR40" s="302">
        <v>-34.799999999999997</v>
      </c>
      <c r="AS40" s="299"/>
    </row>
    <row r="41" spans="1:46" ht="13.2" x14ac:dyDescent="0.2">
      <c r="A41" s="256"/>
      <c r="AK41" s="1109" t="s">
        <v>296</v>
      </c>
      <c r="AL41" s="1110"/>
      <c r="AM41" s="1110"/>
      <c r="AN41" s="1111"/>
      <c r="AO41" s="300">
        <v>518217</v>
      </c>
      <c r="AP41" s="300">
        <v>8262</v>
      </c>
      <c r="AQ41" s="301">
        <v>11918</v>
      </c>
      <c r="AR41" s="302">
        <v>-30.7</v>
      </c>
      <c r="AS41" s="299"/>
    </row>
    <row r="42" spans="1:46" ht="13.2" x14ac:dyDescent="0.2">
      <c r="A42" s="256"/>
      <c r="AK42" s="305" t="s">
        <v>524</v>
      </c>
      <c r="AQ42" s="277"/>
      <c r="AR42" s="277"/>
      <c r="AS42" s="299"/>
    </row>
    <row r="43" spans="1:46" ht="13.2" x14ac:dyDescent="0.2">
      <c r="A43" s="256"/>
      <c r="AP43" s="306"/>
      <c r="AQ43" s="277"/>
      <c r="AS43" s="299"/>
    </row>
    <row r="44" spans="1:46" ht="13.2" x14ac:dyDescent="0.2">
      <c r="A44" s="256"/>
      <c r="AQ44" s="277"/>
    </row>
    <row r="45" spans="1:46" ht="13.2"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ht="13.2" x14ac:dyDescent="0.2">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2">
      <c r="A47" s="309" t="s">
        <v>525</v>
      </c>
    </row>
    <row r="48" spans="1:46" ht="13.2" x14ac:dyDescent="0.2">
      <c r="A48" s="256"/>
      <c r="AK48" s="310" t="s">
        <v>526</v>
      </c>
      <c r="AL48" s="310"/>
      <c r="AM48" s="310"/>
      <c r="AN48" s="310"/>
      <c r="AO48" s="310"/>
      <c r="AP48" s="310"/>
      <c r="AQ48" s="311"/>
      <c r="AR48" s="310"/>
    </row>
    <row r="49" spans="1:44" ht="13.5" customHeight="1" x14ac:dyDescent="0.2">
      <c r="A49" s="256"/>
      <c r="AK49" s="312"/>
      <c r="AL49" s="313"/>
      <c r="AM49" s="1096" t="s">
        <v>493</v>
      </c>
      <c r="AN49" s="1098" t="s">
        <v>527</v>
      </c>
      <c r="AO49" s="1099"/>
      <c r="AP49" s="1099"/>
      <c r="AQ49" s="1099"/>
      <c r="AR49" s="1100"/>
    </row>
    <row r="50" spans="1:44" ht="13.2" x14ac:dyDescent="0.2">
      <c r="A50" s="256"/>
      <c r="AK50" s="314"/>
      <c r="AL50" s="315"/>
      <c r="AM50" s="1097"/>
      <c r="AN50" s="316" t="s">
        <v>528</v>
      </c>
      <c r="AO50" s="317" t="s">
        <v>529</v>
      </c>
      <c r="AP50" s="318" t="s">
        <v>530</v>
      </c>
      <c r="AQ50" s="319" t="s">
        <v>531</v>
      </c>
      <c r="AR50" s="320" t="s">
        <v>532</v>
      </c>
    </row>
    <row r="51" spans="1:44" ht="13.2" x14ac:dyDescent="0.2">
      <c r="A51" s="256"/>
      <c r="AK51" s="312" t="s">
        <v>533</v>
      </c>
      <c r="AL51" s="313"/>
      <c r="AM51" s="321">
        <v>3738354</v>
      </c>
      <c r="AN51" s="322">
        <v>58604</v>
      </c>
      <c r="AO51" s="323">
        <v>8.3000000000000007</v>
      </c>
      <c r="AP51" s="324">
        <v>47820</v>
      </c>
      <c r="AQ51" s="325">
        <v>7.5</v>
      </c>
      <c r="AR51" s="326">
        <v>0.8</v>
      </c>
    </row>
    <row r="52" spans="1:44" ht="13.2" x14ac:dyDescent="0.2">
      <c r="A52" s="256"/>
      <c r="AK52" s="327"/>
      <c r="AL52" s="328" t="s">
        <v>534</v>
      </c>
      <c r="AM52" s="329">
        <v>2611013</v>
      </c>
      <c r="AN52" s="330">
        <v>40931</v>
      </c>
      <c r="AO52" s="331">
        <v>-12.5</v>
      </c>
      <c r="AP52" s="332">
        <v>25855</v>
      </c>
      <c r="AQ52" s="333">
        <v>-0.1</v>
      </c>
      <c r="AR52" s="334">
        <v>-12.4</v>
      </c>
    </row>
    <row r="53" spans="1:44" ht="13.2" x14ac:dyDescent="0.2">
      <c r="A53" s="256"/>
      <c r="AK53" s="312" t="s">
        <v>535</v>
      </c>
      <c r="AL53" s="313"/>
      <c r="AM53" s="321">
        <v>3223912</v>
      </c>
      <c r="AN53" s="322">
        <v>50593</v>
      </c>
      <c r="AO53" s="323">
        <v>-13.7</v>
      </c>
      <c r="AP53" s="324">
        <v>41934</v>
      </c>
      <c r="AQ53" s="325">
        <v>-12.3</v>
      </c>
      <c r="AR53" s="326">
        <v>-1.4</v>
      </c>
    </row>
    <row r="54" spans="1:44" ht="13.2" x14ac:dyDescent="0.2">
      <c r="A54" s="256"/>
      <c r="AK54" s="327"/>
      <c r="AL54" s="328" t="s">
        <v>534</v>
      </c>
      <c r="AM54" s="329">
        <v>2018183</v>
      </c>
      <c r="AN54" s="330">
        <v>31671</v>
      </c>
      <c r="AO54" s="331">
        <v>-22.6</v>
      </c>
      <c r="AP54" s="332">
        <v>23352</v>
      </c>
      <c r="AQ54" s="333">
        <v>-9.6999999999999993</v>
      </c>
      <c r="AR54" s="334">
        <v>-12.9</v>
      </c>
    </row>
    <row r="55" spans="1:44" ht="13.2" x14ac:dyDescent="0.2">
      <c r="A55" s="256"/>
      <c r="AK55" s="312" t="s">
        <v>536</v>
      </c>
      <c r="AL55" s="313"/>
      <c r="AM55" s="321">
        <v>2001153</v>
      </c>
      <c r="AN55" s="322">
        <v>31602</v>
      </c>
      <c r="AO55" s="323">
        <v>-37.5</v>
      </c>
      <c r="AP55" s="324">
        <v>45588</v>
      </c>
      <c r="AQ55" s="325">
        <v>8.6999999999999993</v>
      </c>
      <c r="AR55" s="326">
        <v>-46.2</v>
      </c>
    </row>
    <row r="56" spans="1:44" ht="13.2" x14ac:dyDescent="0.2">
      <c r="A56" s="256"/>
      <c r="AK56" s="327"/>
      <c r="AL56" s="328" t="s">
        <v>534</v>
      </c>
      <c r="AM56" s="329">
        <v>926337</v>
      </c>
      <c r="AN56" s="330">
        <v>14629</v>
      </c>
      <c r="AO56" s="331">
        <v>-53.8</v>
      </c>
      <c r="AP56" s="332">
        <v>24150</v>
      </c>
      <c r="AQ56" s="333">
        <v>3.4</v>
      </c>
      <c r="AR56" s="334">
        <v>-57.2</v>
      </c>
    </row>
    <row r="57" spans="1:44" ht="13.2" x14ac:dyDescent="0.2">
      <c r="A57" s="256"/>
      <c r="AK57" s="312" t="s">
        <v>537</v>
      </c>
      <c r="AL57" s="313"/>
      <c r="AM57" s="321">
        <v>1901356</v>
      </c>
      <c r="AN57" s="322">
        <v>30103</v>
      </c>
      <c r="AO57" s="323">
        <v>-4.7</v>
      </c>
      <c r="AP57" s="324">
        <v>45483</v>
      </c>
      <c r="AQ57" s="325">
        <v>-0.2</v>
      </c>
      <c r="AR57" s="326">
        <v>-4.5</v>
      </c>
    </row>
    <row r="58" spans="1:44" ht="13.2" x14ac:dyDescent="0.2">
      <c r="A58" s="256"/>
      <c r="AK58" s="327"/>
      <c r="AL58" s="328" t="s">
        <v>534</v>
      </c>
      <c r="AM58" s="329">
        <v>1090126</v>
      </c>
      <c r="AN58" s="330">
        <v>17259</v>
      </c>
      <c r="AO58" s="331">
        <v>18</v>
      </c>
      <c r="AP58" s="332">
        <v>24241</v>
      </c>
      <c r="AQ58" s="333">
        <v>0.4</v>
      </c>
      <c r="AR58" s="334">
        <v>17.600000000000001</v>
      </c>
    </row>
    <row r="59" spans="1:44" ht="13.2" x14ac:dyDescent="0.2">
      <c r="A59" s="256"/>
      <c r="AK59" s="312" t="s">
        <v>538</v>
      </c>
      <c r="AL59" s="313"/>
      <c r="AM59" s="321">
        <v>1852948</v>
      </c>
      <c r="AN59" s="322">
        <v>29540</v>
      </c>
      <c r="AO59" s="323">
        <v>-1.9</v>
      </c>
      <c r="AP59" s="324">
        <v>45945</v>
      </c>
      <c r="AQ59" s="325">
        <v>1</v>
      </c>
      <c r="AR59" s="326">
        <v>-2.9</v>
      </c>
    </row>
    <row r="60" spans="1:44" ht="13.2" x14ac:dyDescent="0.2">
      <c r="A60" s="256"/>
      <c r="AK60" s="327"/>
      <c r="AL60" s="328" t="s">
        <v>534</v>
      </c>
      <c r="AM60" s="329">
        <v>839118</v>
      </c>
      <c r="AN60" s="330">
        <v>13378</v>
      </c>
      <c r="AO60" s="331">
        <v>-22.5</v>
      </c>
      <c r="AP60" s="332">
        <v>25180</v>
      </c>
      <c r="AQ60" s="333">
        <v>3.9</v>
      </c>
      <c r="AR60" s="334">
        <v>-26.4</v>
      </c>
    </row>
    <row r="61" spans="1:44" ht="13.2" x14ac:dyDescent="0.2">
      <c r="A61" s="256"/>
      <c r="AK61" s="312" t="s">
        <v>539</v>
      </c>
      <c r="AL61" s="335"/>
      <c r="AM61" s="321">
        <v>2543545</v>
      </c>
      <c r="AN61" s="322">
        <v>40088</v>
      </c>
      <c r="AO61" s="323">
        <v>-9.9</v>
      </c>
      <c r="AP61" s="324">
        <v>45354</v>
      </c>
      <c r="AQ61" s="336">
        <v>0.9</v>
      </c>
      <c r="AR61" s="326">
        <v>-10.8</v>
      </c>
    </row>
    <row r="62" spans="1:44" ht="13.2" x14ac:dyDescent="0.2">
      <c r="A62" s="256"/>
      <c r="AK62" s="327"/>
      <c r="AL62" s="328" t="s">
        <v>534</v>
      </c>
      <c r="AM62" s="329">
        <v>1496955</v>
      </c>
      <c r="AN62" s="330">
        <v>23574</v>
      </c>
      <c r="AO62" s="331">
        <v>-18.7</v>
      </c>
      <c r="AP62" s="332">
        <v>24556</v>
      </c>
      <c r="AQ62" s="333">
        <v>-0.4</v>
      </c>
      <c r="AR62" s="334">
        <v>-18.3</v>
      </c>
    </row>
    <row r="63" spans="1:44" ht="13.2" x14ac:dyDescent="0.2">
      <c r="A63" s="256"/>
    </row>
    <row r="64" spans="1:44" ht="13.2" x14ac:dyDescent="0.2">
      <c r="A64" s="256"/>
    </row>
    <row r="65" spans="1:46" ht="13.2" x14ac:dyDescent="0.2">
      <c r="A65" s="256"/>
    </row>
    <row r="66" spans="1:46" ht="13.2" x14ac:dyDescent="0.2">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2">
      <c r="AS67" s="252"/>
      <c r="AT67" s="252"/>
    </row>
    <row r="70" spans="1:46" ht="13.2" hidden="1" x14ac:dyDescent="0.2"/>
    <row r="71" spans="1:46" ht="13.2" hidden="1" x14ac:dyDescent="0.2"/>
    <row r="72" spans="1:46" ht="13.2" hidden="1" x14ac:dyDescent="0.2"/>
    <row r="73" spans="1:46" ht="13.2" hidden="1" x14ac:dyDescent="0.2"/>
  </sheetData>
  <sheetProtection algorithmName="SHA-512" hashValue="9iczuWoGhUZi+huH0qhjjOygACsGdIKFH+Xpu4ydNNazDs0CciLDJ7QxkqC6lm53Z6G99TiRljhWPzT+FBUWiw==" saltValue="nD4k7xemELnPdeQNy63Ak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541</v>
      </c>
    </row>
    <row r="121" spans="125:125" ht="13.5" hidden="1" customHeight="1" x14ac:dyDescent="0.2">
      <c r="DU121" s="250"/>
    </row>
  </sheetData>
  <sheetProtection algorithmName="SHA-512" hashValue="zjkV9yIsgSxZEporykyb7+BBH4N4pXKF/jpLWbgNL/4VYhwNsjcWBruJdPqtatjBeXxcQnRevBnwa8Ajskd/cw==" saltValue="vlkEeQJ3PKKMQoZWTBT35g=="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542</v>
      </c>
    </row>
  </sheetData>
  <sheetProtection algorithmName="SHA-512" hashValue="8S6OfUE34PCkqAmntyT7gT/sjg4Xr8IlMlYlPx9yHfzDFZFwQYWhY0ITCEBXCQWDUqHi8gRDOwaGK+36wr8SaA==" saltValue="qTR4D/Hn4tTGR517YPwKaA=="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2">
      <c r="B47" s="10"/>
      <c r="C47" s="1122" t="s">
        <v>3</v>
      </c>
      <c r="D47" s="1122"/>
      <c r="E47" s="1123"/>
      <c r="F47" s="11">
        <v>22.9</v>
      </c>
      <c r="G47" s="12">
        <v>22.71</v>
      </c>
      <c r="H47" s="12">
        <v>20.48</v>
      </c>
      <c r="I47" s="12">
        <v>17.989999999999998</v>
      </c>
      <c r="J47" s="13">
        <v>16.350000000000001</v>
      </c>
    </row>
    <row r="48" spans="2:10" ht="57.75" customHeight="1" x14ac:dyDescent="0.2">
      <c r="B48" s="14"/>
      <c r="C48" s="1124" t="s">
        <v>4</v>
      </c>
      <c r="D48" s="1124"/>
      <c r="E48" s="1125"/>
      <c r="F48" s="15">
        <v>7.78</v>
      </c>
      <c r="G48" s="16">
        <v>6.01</v>
      </c>
      <c r="H48" s="16">
        <v>6.8</v>
      </c>
      <c r="I48" s="16">
        <v>6.8</v>
      </c>
      <c r="J48" s="17">
        <v>8.7799999999999994</v>
      </c>
    </row>
    <row r="49" spans="2:10" ht="57.75" customHeight="1" thickBot="1" x14ac:dyDescent="0.25">
      <c r="B49" s="18"/>
      <c r="C49" s="1126" t="s">
        <v>5</v>
      </c>
      <c r="D49" s="1126"/>
      <c r="E49" s="1127"/>
      <c r="F49" s="19">
        <v>0.99</v>
      </c>
      <c r="G49" s="20" t="s">
        <v>548</v>
      </c>
      <c r="H49" s="20" t="s">
        <v>549</v>
      </c>
      <c r="I49" s="20" t="s">
        <v>550</v>
      </c>
      <c r="J49" s="21">
        <v>2.0099999999999998</v>
      </c>
    </row>
    <row r="50" spans="2:10" ht="13.2" x14ac:dyDescent="0.2"/>
  </sheetData>
  <sheetProtection algorithmName="SHA-512" hashValue="B5OrPSRVSQzX8cG/oaKrtFRY3MtIR9TgMq3Yyfgw858WQtUy55xygopCLgjoqGvbqrnLMKf7ja4mO1wLb001iw==" saltValue="dY692eyFJsmpsze5AhVSdQ=="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2023-03-27T10:08:02Z</cp:lastPrinted>
  <dcterms:created xsi:type="dcterms:W3CDTF">2023-02-20T04:38:47Z</dcterms:created>
  <dcterms:modified xsi:type="dcterms:W3CDTF">2023-10-12T02:36:18Z</dcterms:modified>
  <cp:category/>
</cp:coreProperties>
</file>