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5財政班\29fy\039 財政状況資料集\03 市→県（第２弾）\"/>
    </mc:Choice>
  </mc:AlternateContent>
  <bookViews>
    <workbookView xWindow="3030" yWindow="60" windowWidth="14940" windowHeight="7875" tabRatio="720" firstSheet="11" activeTab="1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 name="公会計指標分析・財政指標組合せ分析表" sheetId="18" r:id="rId14"/>
    <sheet name="施設類型別ストック情報分析表①" sheetId="19" r:id="rId15"/>
    <sheet name="施設類型別ストック情報分析表②" sheetId="20" r:id="rId16"/>
  </sheets>
  <calcPr calcId="162913"/>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AM34" i="9" l="1"/>
  <c r="BE34" i="9" l="1"/>
  <c r="BW34" i="9" s="1"/>
  <c r="BW35" i="9" s="1"/>
  <c r="BW36" i="9" s="1"/>
  <c r="BW37" i="9" s="1"/>
  <c r="BW38" i="9" s="1"/>
  <c r="BW39" i="9" s="1"/>
  <c r="BW40" i="9" s="1"/>
  <c r="BW41" i="9" s="1"/>
  <c r="BW42" i="9" s="1"/>
  <c r="BW43" i="9" s="1"/>
  <c r="CO34" i="9" l="1"/>
</calcChain>
</file>

<file path=xl/sharedStrings.xml><?xml version="1.0" encoding="utf-8"?>
<sst xmlns="http://schemas.openxmlformats.org/spreadsheetml/2006/main" count="1032" uniqueCount="560">
  <si>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</si>
  <si>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</si>
  <si>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</si>
  <si>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</si>
  <si>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</si>
  <si>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</si>
  <si>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</si>
  <si>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</si>
  <si>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</si>
  <si>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</si>
  <si>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</si>
  <si>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</si>
  <si>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</si>
  <si>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</si>
  <si>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</si>
  <si>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</si>
  <si>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</si>
  <si>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</si>
  <si>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</si>
  <si>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</si>
  <si>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</si>
  <si>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</si>
  <si>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</si>
  <si>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</si>
  <si>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</si>
  <si>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</si>
  <si>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</si>
  <si>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</si>
  <si>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</si>
  <si>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</si>
  <si>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</si>
  <si>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</si>
  <si>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</si>
  <si>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</si>
  <si>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</si>
  <si>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</si>
  <si>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</si>
  <si>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</si>
  <si>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</si>
  <si>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</si>
  <si>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</si>
  <si>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</si>
  <si>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</si>
  <si>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</si>
  <si>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</si>
  <si>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</si>
  <si>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</si>
  <si>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</si>
  <si>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</si>
  <si>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</si>
  <si>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</si>
  <si>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</si>
  <si>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</si>
  <si>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</si>
  <si>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</si>
  <si>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</si>
  <si>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</si>
  <si>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</si>
  <si>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</si>
  <si>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</si>
  <si>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</si>
  <si>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</si>
  <si>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</si>
  <si>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</si>
  <si>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</si>
  <si>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</si>
  <si>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</si>
  <si>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</si>
  <si>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</si>
  <si>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</si>
  <si>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</si>
  <si>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</si>
  <si>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</si>
  <si>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</si>
  <si>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</si>
  <si>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</si>
  <si>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</si>
  <si>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</si>
  <si>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</si>
  <si>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</si>
  <si>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</si>
  <si>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印西市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</si>
  <si>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</si>
  <si>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</si>
  <si>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</si>
  <si>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</si>
  <si>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</si>
  <si>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</si>
  <si>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</si>
  <si>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</si>
  <si>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</si>
  <si>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</si>
  <si>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</si>
  <si>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</si>
  <si>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</si>
  <si>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</si>
  <si>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</si>
  <si>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</si>
  <si>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</si>
  <si>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</si>
  <si>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</si>
  <si>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</si>
  <si>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</si>
  <si>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</si>
  <si>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</si>
  <si>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</si>
  <si>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</si>
  <si>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</si>
  <si>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</si>
  <si>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</si>
  <si>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</si>
  <si>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</si>
  <si>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</si>
  <si>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</si>
  <si>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</si>
  <si>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</si>
  <si>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</si>
  <si>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</si>
  <si>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</si>
  <si>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</si>
  <si>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</si>
  <si>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</si>
  <si>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</si>
  <si>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</si>
  <si>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</si>
  <si>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</si>
  <si>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</si>
  <si>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</si>
  <si>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</si>
  <si>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</si>
  <si>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</si>
  <si>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</si>
  <si>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</si>
  <si>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</si>
  <si>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1.2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</si>
  <si>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</si>
  <si>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</si>
  <si>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</si>
  <si>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</si>
  <si>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</si>
  <si>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</si>
  <si>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</si>
  <si>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</si>
  <si>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</si>
  <si>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</si>
  <si>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</si>
  <si>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</si>
  <si>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</si>
  <si>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</si>
  <si>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</si>
  <si>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</si>
  <si>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</si>
  <si>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</si>
  <si>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</si>
  <si>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</si>
  <si>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</si>
  <si>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</si>
  <si>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</si>
  <si>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</si>
  <si>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</si>
  <si>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</si>
  <si>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</si>
  <si>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</si>
  <si>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</si>
  <si>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</si>
  <si>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</si>
  <si>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</si>
  <si>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</si>
  <si>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</si>
  <si>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</si>
  <si>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</si>
  <si>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</si>
  <si>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</si>
  <si>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</si>
  <si>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</si>
  <si>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</si>
  <si>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</si>
  <si>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</si>
  <si>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</si>
  <si>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</si>
  <si>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</si>
  <si>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</si>
  <si>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</si>
  <si>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</si>
  <si>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</si>
  <si>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</si>
  <si>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</si>
  <si>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</si>
  <si>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</si>
  <si>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</si>
  <si>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</si>
  <si>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</si>
  <si>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</si>
  <si>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千葉県印西市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</si>
  <si>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</si>
  <si>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</si>
  <si>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</si>
  <si>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</si>
  <si>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</si>
  <si>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</si>
  <si>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</si>
  <si>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</si>
  <si>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</si>
  <si>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</si>
  <si>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</si>
  <si>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</si>
  <si>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</si>
  <si>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</si>
  <si>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</si>
  <si>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</si>
  <si>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</si>
  <si>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</si>
  <si>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</si>
  <si>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</si>
  <si>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</si>
  <si>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</si>
  <si>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</si>
  <si>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</si>
  <si>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</si>
  <si>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</si>
  <si>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</si>
  <si>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</si>
  <si>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</si>
  <si>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</si>
  <si>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</si>
  <si>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</si>
  <si>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</si>
  <si>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</si>
  <si>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</si>
  <si>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</si>
  <si>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</si>
  <si>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</si>
  <si>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</si>
  <si>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</si>
  <si>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</si>
  <si>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</si>
  <si>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</si>
  <si>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</si>
  <si>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</si>
  <si>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</si>
  <si>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</si>
  <si>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</si>
  <si>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</si>
  <si>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</si>
  <si>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</si>
  <si>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</si>
  <si>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</si>
  <si>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</si>
  <si>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</si>
  <si>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</si>
  <si>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</si>
  <si>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</si>
  <si>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</si>
  <si>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</si>
  <si>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</si>
  <si>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</si>
  <si>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</si>
  <si>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</si>
  <si>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</si>
  <si>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</si>
  <si>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</si>
  <si>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</si>
  <si>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</si>
  <si>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</si>
  <si>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</si>
  <si>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</si>
  <si>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</si>
  <si>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</si>
  <si>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</si>
  <si>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</si>
  <si>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</si>
  <si>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</si>
  <si>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</si>
  <si>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</si>
  <si>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</si>
  <si>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</si>
  <si>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</si>
  <si>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</si>
  <si>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</si>
  <si>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</si>
  <si>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</si>
  <si>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</si>
  <si>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</si>
  <si>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</si>
  <si>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</si>
  <si>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</si>
  <si>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</si>
  <si>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</si>
  <si>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</si>
  <si>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</si>
  <si>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</si>
  <si>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</si>
  <si>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</si>
  <si>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</si>
  <si>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</si>
  <si>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</si>
  <si>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</si>
  <si>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</si>
  <si>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</si>
  <si>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</si>
  <si>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</si>
  <si>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</si>
  <si>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</si>
  <si>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</si>
  <si>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</si>
  <si>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</si>
  <si>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</si>
  <si>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</si>
  <si>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</si>
  <si>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</si>
  <si>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</si>
  <si>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</si>
  <si>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</si>
  <si>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</si>
  <si>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</si>
  <si>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</si>
  <si>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</si>
  <si>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</si>
  <si>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</si>
  <si>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</si>
  <si>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</si>
  <si>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</si>
  <si>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</si>
  <si>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</si>
  <si>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</si>
  <si>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</si>
  <si>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</si>
  <si>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</si>
  <si>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</si>
  <si>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</si>
  <si>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</si>
  <si>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</si>
  <si>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</si>
  <si>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</si>
  <si>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</si>
  <si>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</si>
  <si>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</si>
  <si>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</si>
  <si>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</si>
  <si>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</si>
  <si>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</si>
  <si>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千葉県印西市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</si>
  <si>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</si>
  <si>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</si>
  <si>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</si>
  <si>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</si>
  <si>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</si>
  <si>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</si>
  <si>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</si>
  <si>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</si>
  <si>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</si>
  <si>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</si>
  <si>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</si>
  <si>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</si>
  <si>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</si>
  <si>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</si>
  <si>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</si>
  <si>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</si>
  <si>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</si>
  <si>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</si>
  <si>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</si>
  <si>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</si>
  <si>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</si>
  <si>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</si>
  <si>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</si>
  <si>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</si>
  <si>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</si>
  <si>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</si>
  <si>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</si>
  <si>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</si>
  <si>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</si>
  <si>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</si>
  <si>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</si>
  <si>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</si>
  <si>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</si>
  <si>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</si>
  <si>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</si>
  <si>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</si>
  <si>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</si>
  <si>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</si>
  <si>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</si>
  <si>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</si>
  <si>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</si>
  <si>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</si>
  <si>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</si>
  <si>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</si>
  <si>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</si>
  <si>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</si>
  <si>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</si>
  <si>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</si>
  <si>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</si>
  <si>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</si>
  <si>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</si>
  <si>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</si>
  <si>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</si>
  <si>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</si>
  <si>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</si>
  <si>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</si>
  <si>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</si>
  <si>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</si>
  <si>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</si>
  <si>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</si>
  <si>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</si>
  <si>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</si>
  <si>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</si>
  <si>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</si>
  <si>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</si>
  <si>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</si>
  <si>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</si>
  <si>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</si>
  <si>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</si>
  <si>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</si>
  <si>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</si>
  <si>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</si>
  <si>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</si>
  <si>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</si>
  <si>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</si>
  <si>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</si>
  <si>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</si>
  <si>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</si>
  <si>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</si>
  <si>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</si>
  <si>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</si>
  <si>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</si>
  <si>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</si>
  <si>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</si>
  <si>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</si>
  <si>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</si>
  <si>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</si>
  <si>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</si>
  <si>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</si>
  <si>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</si>
  <si>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</si>
  <si>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</si>
  <si>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</si>
  <si>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</si>
  <si>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</si>
  <si>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</si>
  <si>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</si>
  <si>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</si>
  <si>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</si>
  <si>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</si>
  <si>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</si>
  <si>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</si>
  <si>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</si>
  <si>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</si>
  <si>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</si>
  <si>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</si>
  <si>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</si>
  <si>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</si>
  <si>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</si>
  <si>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</si>
  <si>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</si>
  <si>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</si>
  <si>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</si>
  <si>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</si>
  <si>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</si>
  <si>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</si>
  <si>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</si>
  <si>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</si>
  <si>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</si>
  <si>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</si>
  <si>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</si>
  <si>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</si>
  <si>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</si>
  <si>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</si>
  <si>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</si>
  <si>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</si>
  <si>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</si>
  <si>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</si>
  <si>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</si>
  <si>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</si>
  <si>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</si>
  <si>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</si>
  <si>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</si>
  <si>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</si>
  <si>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</si>
  <si>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</si>
  <si>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</si>
  <si>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</si>
  <si>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</si>
  <si>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</si>
  <si>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</si>
  <si>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</si>
  <si>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</si>
  <si>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</si>
  <si>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</si>
  <si>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</si>
  <si>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</si>
  <si>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</si>
  <si>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</si>
  <si>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</si>
  <si>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</si>
  <si>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</si>
  <si>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</si>
  <si>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</si>
  <si>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</si>
  <si>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</si>
  <si>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</si>
  <si>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</si>
  <si>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</si>
  <si>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</si>
  <si>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</si>
  <si>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</si>
  <si>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</si>
  <si>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</si>
  <si>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</si>
  <si>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</si>
  <si>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</si>
  <si>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</si>
  <si>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</si>
  <si>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</si>
  <si>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</si>
  <si>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</si>
  <si>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</si>
  <si>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</si>
  <si>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</si>
  <si>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</si>
  <si>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</si>
  <si>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</si>
  <si>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7.61</t>
  </si>
  <si>
    <t>▲ 3.35</t>
  </si>
  <si>
    <t>▲ 1.18</t>
  </si>
  <si>
    <t>▲ 3.26</t>
  </si>
  <si>
    <t>一般会計</t>
  </si>
  <si>
    <t>水道事業会計</t>
  </si>
  <si>
    <t>介護保険特別会計</t>
  </si>
  <si>
    <t>下水道事業特別会計</t>
  </si>
  <si>
    <t>国民健康保険特別会計</t>
  </si>
  <si>
    <t>後期高齢者医療特別会計</t>
  </si>
  <si>
    <t>その他会計（赤字）</t>
  </si>
  <si>
    <t>その他会計（黒字）</t>
  </si>
  <si>
    <t>-</t>
    <phoneticPr fontId="2"/>
  </si>
  <si>
    <t>-</t>
    <phoneticPr fontId="2"/>
  </si>
  <si>
    <t>印西地区衛生組合</t>
  </si>
  <si>
    <t>印西地区消防組合</t>
  </si>
  <si>
    <t>印旛利根川水防事務組合</t>
  </si>
  <si>
    <t>長門川水道企業団</t>
  </si>
  <si>
    <t>印西地区環境整備事業組合（墓地事業特別会計）</t>
  </si>
  <si>
    <t>印西地区環境整備事業組合（一般会計）</t>
  </si>
  <si>
    <t>印旛郡市広域市町村圏事務組合（水道用水供給事業特別会計）</t>
  </si>
  <si>
    <t>印旛郡市広域市町村圏事務組合（一般会計）</t>
  </si>
  <si>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</si>
  <si>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</si>
  <si>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</si>
  <si>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</si>
  <si>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千葉県後期高齢者医療広域連合（一般会計）</t>
  </si>
  <si>
    <t>千葉県後期高齢者医療広域連合（後期高齢者医療特別会計）</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</si>
  <si>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</si>
  <si>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</si>
  <si>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</si>
  <si>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</si>
  <si>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</si>
  <si>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</si>
  <si>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</si>
  <si>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</si>
  <si>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</si>
  <si>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</si>
  <si>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</si>
  <si>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将来負担比率及び実質公債費比率は、類似団体と比較して低い水準にあり、市債の発行にあたっては元金償還額を上回らないことを基本とし、起債の新規発行を極力抑制しているため、
今後も低下してくるものと想定される。
なお、平成27年度の将来負担比率については、将来負担額を充当可能額が上回る状況となったため、算定されませんでした。</t>
    <rPh sb="0" eb="2">
      <t>ショウライ</t>
    </rPh>
    <rPh sb="2" eb="4">
      <t>フタン</t>
    </rPh>
    <rPh sb="4" eb="6">
      <t>ヒリツ</t>
    </rPh>
    <rPh sb="6" eb="7">
      <t>オヨ</t>
    </rPh>
    <rPh sb="8" eb="10">
      <t>ジッシツ</t>
    </rPh>
    <rPh sb="10" eb="13">
      <t>コウサイヒ</t>
    </rPh>
    <rPh sb="13" eb="15">
      <t>ヒリツ</t>
    </rPh>
    <rPh sb="17" eb="19">
      <t>ルイジ</t>
    </rPh>
    <rPh sb="19" eb="21">
      <t>ダンタイ</t>
    </rPh>
    <rPh sb="22" eb="24">
      <t>ヒカク</t>
    </rPh>
    <rPh sb="26" eb="27">
      <t>ヒク</t>
    </rPh>
    <rPh sb="28" eb="30">
      <t>スイジュン</t>
    </rPh>
    <rPh sb="34" eb="36">
      <t>シサイ</t>
    </rPh>
    <rPh sb="37" eb="39">
      <t>ハッコウ</t>
    </rPh>
    <rPh sb="45" eb="47">
      <t>ガンキン</t>
    </rPh>
    <rPh sb="47" eb="49">
      <t>ショウカン</t>
    </rPh>
    <rPh sb="49" eb="50">
      <t>ガク</t>
    </rPh>
    <rPh sb="51" eb="53">
      <t>ウワマワ</t>
    </rPh>
    <rPh sb="59" eb="61">
      <t>キホン</t>
    </rPh>
    <rPh sb="64" eb="66">
      <t>キサイ</t>
    </rPh>
    <rPh sb="67" eb="69">
      <t>シンキ</t>
    </rPh>
    <rPh sb="69" eb="71">
      <t>ハッコウ</t>
    </rPh>
    <rPh sb="72" eb="74">
      <t>キョクリョク</t>
    </rPh>
    <rPh sb="74" eb="76">
      <t>ヨクセイ</t>
    </rPh>
    <rPh sb="84" eb="86">
      <t>コンゴ</t>
    </rPh>
    <rPh sb="87" eb="89">
      <t>テイカ</t>
    </rPh>
    <rPh sb="96" eb="98">
      <t>ソウテイ</t>
    </rPh>
    <rPh sb="106" eb="108">
      <t>ヘイセイ</t>
    </rPh>
    <rPh sb="110" eb="112">
      <t>ネンド</t>
    </rPh>
    <rPh sb="113" eb="115">
      <t>ショウライ</t>
    </rPh>
    <rPh sb="115" eb="117">
      <t>フタン</t>
    </rPh>
    <rPh sb="117" eb="119">
      <t>ヒリツ</t>
    </rPh>
    <rPh sb="125" eb="127">
      <t>ショウライ</t>
    </rPh>
    <rPh sb="127" eb="129">
      <t>フタン</t>
    </rPh>
    <rPh sb="129" eb="130">
      <t>ガク</t>
    </rPh>
    <rPh sb="131" eb="133">
      <t>ジュウトウ</t>
    </rPh>
    <rPh sb="133" eb="135">
      <t>カノウ</t>
    </rPh>
    <rPh sb="135" eb="136">
      <t>ガク</t>
    </rPh>
    <rPh sb="137" eb="139">
      <t>ウワマワ</t>
    </rPh>
    <rPh sb="140" eb="142">
      <t>ジョウキョウ</t>
    </rPh>
    <rPh sb="149" eb="151">
      <t>サンテイ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</si>
</sst>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59"/>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92247</c:v>
                </c:pt>
              </c:numCache>
            </c:numRef>
          </c:val>
          <c:smooth val="0"/>
          <c:extLst>
            <c:ext xmlns:c16="http://schemas.microsoft.com/office/drawing/2014/chart" uri="{C3380CC4-5D6E-409C-BE32-E72D297353CC}">
              <c16:uniqueId val="{00000000-E111-4A98-ACB7-61E5C1EC1D3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53128</c:v>
                </c:pt>
                <c:pt idx="1">
                  <c:v>49584</c:v>
                </c:pt>
                <c:pt idx="2">
                  <c:v>56088</c:v>
                </c:pt>
                <c:pt idx="3">
                  <c:v>83168</c:v>
                </c:pt>
                <c:pt idx="4">
                  <c:v>57916</c:v>
                </c:pt>
              </c:numCache>
            </c:numRef>
          </c:val>
          <c:smooth val="0"/>
          <c:extLst>
            <c:ext xmlns:c16="http://schemas.microsoft.com/office/drawing/2014/chart" uri="{C3380CC4-5D6E-409C-BE32-E72D297353CC}">
              <c16:uniqueId val="{00000001-E111-4A98-ACB7-61E5C1EC1D35}"/>
            </c:ext>
          </c:extLst>
        </c:ser>
        <c:dLbls>
          <c:showLegendKey val="0"/>
          <c:showVal val="0"/>
          <c:showCatName val="0"/>
          <c:showSerName val="0"/>
          <c:showPercent val="0"/>
          <c:showBubbleSize val="0"/>
        </c:dLbls>
        <c:marker val="1"/>
        <c:smooth val="0"/>
        <c:axId val="106473344"/>
        <c:axId val="106582016"/>
      </c:lineChart>
      <c:catAx>
        <c:axId val="1064733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582016"/>
        <c:crosses val="autoZero"/>
        <c:auto val="1"/>
        <c:lblAlgn val="ctr"/>
        <c:lblOffset val="100"/>
        <c:tickLblSkip val="1"/>
        <c:tickMarkSkip val="1"/>
        <c:noMultiLvlLbl val="0"/>
      </c:catAx>
      <c:valAx>
        <c:axId val="10658201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452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4733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1206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14.22</c:v>
                </c:pt>
                <c:pt idx="1">
                  <c:v>10.62</c:v>
                </c:pt>
                <c:pt idx="2">
                  <c:v>10.72</c:v>
                </c:pt>
                <c:pt idx="3">
                  <c:v>10.95</c:v>
                </c:pt>
                <c:pt idx="4">
                  <c:v>8.5299999999999994</c:v>
                </c:pt>
              </c:numCache>
            </c:numRef>
          </c:val>
          <c:extLst>
            <c:ext xmlns:c16="http://schemas.microsoft.com/office/drawing/2014/chart" uri="{C3380CC4-5D6E-409C-BE32-E72D297353CC}">
              <c16:uniqueId val="{00000000-3D3F-41B7-90F7-A2FA9547E9B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28.1</c:v>
                </c:pt>
                <c:pt idx="1">
                  <c:v>32.17</c:v>
                </c:pt>
                <c:pt idx="2">
                  <c:v>34.04</c:v>
                </c:pt>
                <c:pt idx="3">
                  <c:v>36.04</c:v>
                </c:pt>
                <c:pt idx="4">
                  <c:v>40.340000000000003</c:v>
                </c:pt>
              </c:numCache>
            </c:numRef>
          </c:val>
          <c:extLst>
            <c:ext xmlns:c16="http://schemas.microsoft.com/office/drawing/2014/chart" uri="{C3380CC4-5D6E-409C-BE32-E72D297353CC}">
              <c16:uniqueId val="{00000001-3D3F-41B7-90F7-A2FA9547E9BC}"/>
            </c:ext>
          </c:extLst>
        </c:ser>
        <c:dLbls>
          <c:showLegendKey val="0"/>
          <c:showVal val="0"/>
          <c:showCatName val="0"/>
          <c:showSerName val="0"/>
          <c:showPercent val="0"/>
          <c:showBubbleSize val="0"/>
        </c:dLbls>
        <c:gapWidth val="250"/>
        <c:overlap val="100"/>
        <c:axId val="117727232"/>
        <c:axId val="1177291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2.48</c:v>
                </c:pt>
                <c:pt idx="1">
                  <c:v>-7.61</c:v>
                </c:pt>
                <c:pt idx="2">
                  <c:v>-3.35</c:v>
                </c:pt>
                <c:pt idx="3">
                  <c:v>-1.18</c:v>
                </c:pt>
                <c:pt idx="4">
                  <c:v>-3.26</c:v>
                </c:pt>
              </c:numCache>
            </c:numRef>
          </c:val>
          <c:smooth val="0"/>
          <c:extLst>
            <c:ext xmlns:c16="http://schemas.microsoft.com/office/drawing/2014/chart" uri="{C3380CC4-5D6E-409C-BE32-E72D297353CC}">
              <c16:uniqueId val="{00000002-3D3F-41B7-90F7-A2FA9547E9BC}"/>
            </c:ext>
          </c:extLst>
        </c:ser>
        <c:dLbls>
          <c:showLegendKey val="0"/>
          <c:showVal val="0"/>
          <c:showCatName val="0"/>
          <c:showSerName val="0"/>
          <c:showPercent val="0"/>
          <c:showBubbleSize val="0"/>
        </c:dLbls>
        <c:marker val="1"/>
        <c:smooth val="0"/>
        <c:axId val="117727232"/>
        <c:axId val="117729152"/>
      </c:lineChart>
      <c:catAx>
        <c:axId val="117727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7729152"/>
        <c:crosses val="autoZero"/>
        <c:auto val="1"/>
        <c:lblAlgn val="ctr"/>
        <c:lblOffset val="100"/>
        <c:tickLblSkip val="1"/>
        <c:tickMarkSkip val="1"/>
        <c:noMultiLvlLbl val="0"/>
      </c:catAx>
      <c:valAx>
        <c:axId val="117729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727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90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E72-4E05-8BED-BBF087C992D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E72-4E05-8BED-BBF087C992D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E72-4E05-8BED-BBF087C992D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DE72-4E05-8BED-BBF087C992D8}"/>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0.05</c:v>
                </c:pt>
                <c:pt idx="2">
                  <c:v>#N/A</c:v>
                </c:pt>
                <c:pt idx="3">
                  <c:v>0.03</c:v>
                </c:pt>
                <c:pt idx="4">
                  <c:v>#N/A</c:v>
                </c:pt>
                <c:pt idx="5">
                  <c:v>0.05</c:v>
                </c:pt>
                <c:pt idx="6">
                  <c:v>#N/A</c:v>
                </c:pt>
                <c:pt idx="7">
                  <c:v>0.05</c:v>
                </c:pt>
                <c:pt idx="8">
                  <c:v>#N/A</c:v>
                </c:pt>
                <c:pt idx="9">
                  <c:v>0.05</c:v>
                </c:pt>
              </c:numCache>
            </c:numRef>
          </c:val>
          <c:extLst>
            <c:ext xmlns:c16="http://schemas.microsoft.com/office/drawing/2014/chart" uri="{C3380CC4-5D6E-409C-BE32-E72D297353CC}">
              <c16:uniqueId val="{00000004-DE72-4E05-8BED-BBF087C992D8}"/>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0.97</c:v>
                </c:pt>
                <c:pt idx="2">
                  <c:v>#N/A</c:v>
                </c:pt>
                <c:pt idx="3">
                  <c:v>1.3</c:v>
                </c:pt>
                <c:pt idx="4">
                  <c:v>#N/A</c:v>
                </c:pt>
                <c:pt idx="5">
                  <c:v>0.28000000000000003</c:v>
                </c:pt>
                <c:pt idx="6">
                  <c:v>#N/A</c:v>
                </c:pt>
                <c:pt idx="7">
                  <c:v>0.4</c:v>
                </c:pt>
                <c:pt idx="8">
                  <c:v>#N/A</c:v>
                </c:pt>
                <c:pt idx="9">
                  <c:v>0.14000000000000001</c:v>
                </c:pt>
              </c:numCache>
            </c:numRef>
          </c:val>
          <c:extLst>
            <c:ext xmlns:c16="http://schemas.microsoft.com/office/drawing/2014/chart" uri="{C3380CC4-5D6E-409C-BE32-E72D297353CC}">
              <c16:uniqueId val="{00000005-DE72-4E05-8BED-BBF087C992D8}"/>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0.23</c:v>
                </c:pt>
                <c:pt idx="2">
                  <c:v>#N/A</c:v>
                </c:pt>
                <c:pt idx="3">
                  <c:v>0.45</c:v>
                </c:pt>
                <c:pt idx="4">
                  <c:v>#N/A</c:v>
                </c:pt>
                <c:pt idx="5">
                  <c:v>0.49</c:v>
                </c:pt>
                <c:pt idx="6">
                  <c:v>#N/A</c:v>
                </c:pt>
                <c:pt idx="7">
                  <c:v>0.37</c:v>
                </c:pt>
                <c:pt idx="8">
                  <c:v>#N/A</c:v>
                </c:pt>
                <c:pt idx="9">
                  <c:v>0.44</c:v>
                </c:pt>
              </c:numCache>
            </c:numRef>
          </c:val>
          <c:extLst>
            <c:ext xmlns:c16="http://schemas.microsoft.com/office/drawing/2014/chart" uri="{C3380CC4-5D6E-409C-BE32-E72D297353CC}">
              <c16:uniqueId val="{00000006-DE72-4E05-8BED-BBF087C992D8}"/>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0.76</c:v>
                </c:pt>
                <c:pt idx="2">
                  <c:v>#N/A</c:v>
                </c:pt>
                <c:pt idx="3">
                  <c:v>1</c:v>
                </c:pt>
                <c:pt idx="4">
                  <c:v>#N/A</c:v>
                </c:pt>
                <c:pt idx="5">
                  <c:v>0.56000000000000005</c:v>
                </c:pt>
                <c:pt idx="6">
                  <c:v>#N/A</c:v>
                </c:pt>
                <c:pt idx="7">
                  <c:v>0.36</c:v>
                </c:pt>
                <c:pt idx="8">
                  <c:v>#N/A</c:v>
                </c:pt>
                <c:pt idx="9">
                  <c:v>0.52</c:v>
                </c:pt>
              </c:numCache>
            </c:numRef>
          </c:val>
          <c:extLst>
            <c:ext xmlns:c16="http://schemas.microsoft.com/office/drawing/2014/chart" uri="{C3380CC4-5D6E-409C-BE32-E72D297353CC}">
              <c16:uniqueId val="{00000007-DE72-4E05-8BED-BBF087C992D8}"/>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7.12</c:v>
                </c:pt>
                <c:pt idx="2">
                  <c:v>#N/A</c:v>
                </c:pt>
                <c:pt idx="3">
                  <c:v>7.33</c:v>
                </c:pt>
                <c:pt idx="4">
                  <c:v>#N/A</c:v>
                </c:pt>
                <c:pt idx="5">
                  <c:v>7.49</c:v>
                </c:pt>
                <c:pt idx="6">
                  <c:v>#N/A</c:v>
                </c:pt>
                <c:pt idx="7">
                  <c:v>7.48</c:v>
                </c:pt>
                <c:pt idx="8">
                  <c:v>#N/A</c:v>
                </c:pt>
                <c:pt idx="9">
                  <c:v>7.81</c:v>
                </c:pt>
              </c:numCache>
            </c:numRef>
          </c:val>
          <c:extLst>
            <c:ext xmlns:c16="http://schemas.microsoft.com/office/drawing/2014/chart" uri="{C3380CC4-5D6E-409C-BE32-E72D297353CC}">
              <c16:uniqueId val="{00000008-DE72-4E05-8BED-BBF087C992D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14.22</c:v>
                </c:pt>
                <c:pt idx="2">
                  <c:v>#N/A</c:v>
                </c:pt>
                <c:pt idx="3">
                  <c:v>10.62</c:v>
                </c:pt>
                <c:pt idx="4">
                  <c:v>#N/A</c:v>
                </c:pt>
                <c:pt idx="5">
                  <c:v>10.71</c:v>
                </c:pt>
                <c:pt idx="6">
                  <c:v>#N/A</c:v>
                </c:pt>
                <c:pt idx="7">
                  <c:v>10.95</c:v>
                </c:pt>
                <c:pt idx="8">
                  <c:v>#N/A</c:v>
                </c:pt>
                <c:pt idx="9">
                  <c:v>8.52</c:v>
                </c:pt>
              </c:numCache>
            </c:numRef>
          </c:val>
          <c:extLst>
            <c:ext xmlns:c16="http://schemas.microsoft.com/office/drawing/2014/chart" uri="{C3380CC4-5D6E-409C-BE32-E72D297353CC}">
              <c16:uniqueId val="{00000009-DE72-4E05-8BED-BBF087C992D8}"/>
            </c:ext>
          </c:extLst>
        </c:ser>
        <c:dLbls>
          <c:showLegendKey val="0"/>
          <c:showVal val="0"/>
          <c:showCatName val="0"/>
          <c:showSerName val="0"/>
          <c:showPercent val="0"/>
          <c:showBubbleSize val="0"/>
        </c:dLbls>
        <c:gapWidth val="150"/>
        <c:overlap val="100"/>
        <c:axId val="118612352"/>
        <c:axId val="118613888"/>
      </c:barChart>
      <c:catAx>
        <c:axId val="118612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613888"/>
        <c:crosses val="autoZero"/>
        <c:auto val="1"/>
        <c:lblAlgn val="ctr"/>
        <c:lblOffset val="100"/>
        <c:tickLblSkip val="1"/>
        <c:tickMarkSkip val="1"/>
        <c:noMultiLvlLbl val="0"/>
      </c:catAx>
      <c:valAx>
        <c:axId val="118613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6123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8965E-2"/>
          <c:y val="8.7976539589442848E-2"/>
          <c:w val="0.90356317136843922"/>
          <c:h val="0.639296187683288"/>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3313</c:v>
                </c:pt>
                <c:pt idx="5">
                  <c:v>3224</c:v>
                </c:pt>
                <c:pt idx="8">
                  <c:v>3221</c:v>
                </c:pt>
                <c:pt idx="11">
                  <c:v>3199</c:v>
                </c:pt>
                <c:pt idx="14">
                  <c:v>2983</c:v>
                </c:pt>
              </c:numCache>
            </c:numRef>
          </c:val>
          <c:extLst>
            <c:ext xmlns:c16="http://schemas.microsoft.com/office/drawing/2014/chart" uri="{C3380CC4-5D6E-409C-BE32-E72D297353CC}">
              <c16:uniqueId val="{00000000-CCAB-4AB7-942A-FE7EB642C84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CAB-4AB7-942A-FE7EB642C84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1017</c:v>
                </c:pt>
                <c:pt idx="3">
                  <c:v>1018</c:v>
                </c:pt>
                <c:pt idx="6">
                  <c:v>1017</c:v>
                </c:pt>
                <c:pt idx="9">
                  <c:v>942</c:v>
                </c:pt>
                <c:pt idx="12">
                  <c:v>895</c:v>
                </c:pt>
              </c:numCache>
            </c:numRef>
          </c:val>
          <c:extLst>
            <c:ext xmlns:c16="http://schemas.microsoft.com/office/drawing/2014/chart" uri="{C3380CC4-5D6E-409C-BE32-E72D297353CC}">
              <c16:uniqueId val="{00000002-CCAB-4AB7-942A-FE7EB642C84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699</c:v>
                </c:pt>
                <c:pt idx="3">
                  <c:v>652</c:v>
                </c:pt>
                <c:pt idx="6">
                  <c:v>552</c:v>
                </c:pt>
                <c:pt idx="9">
                  <c:v>329</c:v>
                </c:pt>
                <c:pt idx="12">
                  <c:v>304</c:v>
                </c:pt>
              </c:numCache>
            </c:numRef>
          </c:val>
          <c:extLst>
            <c:ext xmlns:c16="http://schemas.microsoft.com/office/drawing/2014/chart" uri="{C3380CC4-5D6E-409C-BE32-E72D297353CC}">
              <c16:uniqueId val="{00000003-CCAB-4AB7-942A-FE7EB642C84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248</c:v>
                </c:pt>
                <c:pt idx="3">
                  <c:v>223</c:v>
                </c:pt>
                <c:pt idx="6">
                  <c:v>219</c:v>
                </c:pt>
                <c:pt idx="9">
                  <c:v>234</c:v>
                </c:pt>
                <c:pt idx="12">
                  <c:v>216</c:v>
                </c:pt>
              </c:numCache>
            </c:numRef>
          </c:val>
          <c:extLst>
            <c:ext xmlns:c16="http://schemas.microsoft.com/office/drawing/2014/chart" uri="{C3380CC4-5D6E-409C-BE32-E72D297353CC}">
              <c16:uniqueId val="{00000004-CCAB-4AB7-942A-FE7EB642C84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CAB-4AB7-942A-FE7EB642C84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CAB-4AB7-942A-FE7EB642C84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3036</c:v>
                </c:pt>
                <c:pt idx="3">
                  <c:v>2946</c:v>
                </c:pt>
                <c:pt idx="6">
                  <c:v>2914</c:v>
                </c:pt>
                <c:pt idx="9">
                  <c:v>2857</c:v>
                </c:pt>
                <c:pt idx="12">
                  <c:v>2464</c:v>
                </c:pt>
              </c:numCache>
            </c:numRef>
          </c:val>
          <c:extLst>
            <c:ext xmlns:c16="http://schemas.microsoft.com/office/drawing/2014/chart" uri="{C3380CC4-5D6E-409C-BE32-E72D297353CC}">
              <c16:uniqueId val="{00000007-CCAB-4AB7-942A-FE7EB642C845}"/>
            </c:ext>
          </c:extLst>
        </c:ser>
        <c:dLbls>
          <c:showLegendKey val="0"/>
          <c:showVal val="0"/>
          <c:showCatName val="0"/>
          <c:showSerName val="0"/>
          <c:showPercent val="0"/>
          <c:showBubbleSize val="0"/>
        </c:dLbls>
        <c:gapWidth val="100"/>
        <c:overlap val="100"/>
        <c:axId val="119477376"/>
        <c:axId val="1194792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1687</c:v>
                </c:pt>
                <c:pt idx="2">
                  <c:v>#N/A</c:v>
                </c:pt>
                <c:pt idx="3">
                  <c:v>#N/A</c:v>
                </c:pt>
                <c:pt idx="4">
                  <c:v>1615</c:v>
                </c:pt>
                <c:pt idx="5">
                  <c:v>#N/A</c:v>
                </c:pt>
                <c:pt idx="6">
                  <c:v>#N/A</c:v>
                </c:pt>
                <c:pt idx="7">
                  <c:v>1481</c:v>
                </c:pt>
                <c:pt idx="8">
                  <c:v>#N/A</c:v>
                </c:pt>
                <c:pt idx="9">
                  <c:v>#N/A</c:v>
                </c:pt>
                <c:pt idx="10">
                  <c:v>1163</c:v>
                </c:pt>
                <c:pt idx="11">
                  <c:v>#N/A</c:v>
                </c:pt>
                <c:pt idx="12">
                  <c:v>#N/A</c:v>
                </c:pt>
                <c:pt idx="13">
                  <c:v>896</c:v>
                </c:pt>
                <c:pt idx="14">
                  <c:v>#N/A</c:v>
                </c:pt>
              </c:numCache>
            </c:numRef>
          </c:val>
          <c:smooth val="0"/>
          <c:extLst>
            <c:ext xmlns:c16="http://schemas.microsoft.com/office/drawing/2014/chart" uri="{C3380CC4-5D6E-409C-BE32-E72D297353CC}">
              <c16:uniqueId val="{00000008-CCAB-4AB7-942A-FE7EB642C845}"/>
            </c:ext>
          </c:extLst>
        </c:ser>
        <c:dLbls>
          <c:showLegendKey val="0"/>
          <c:showVal val="0"/>
          <c:showCatName val="0"/>
          <c:showSerName val="0"/>
          <c:showPercent val="0"/>
          <c:showBubbleSize val="0"/>
        </c:dLbls>
        <c:marker val="1"/>
        <c:smooth val="0"/>
        <c:axId val="119477376"/>
        <c:axId val="119479296"/>
      </c:lineChart>
      <c:catAx>
        <c:axId val="119477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9479296"/>
        <c:crosses val="autoZero"/>
        <c:auto val="1"/>
        <c:lblAlgn val="ctr"/>
        <c:lblOffset val="100"/>
        <c:tickLblSkip val="1"/>
        <c:tickMarkSkip val="1"/>
        <c:noMultiLvlLbl val="0"/>
      </c:catAx>
      <c:valAx>
        <c:axId val="119479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477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90029"/>
          <c:h val="0.589182127738550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19864</c:v>
                </c:pt>
                <c:pt idx="5">
                  <c:v>18910</c:v>
                </c:pt>
                <c:pt idx="8">
                  <c:v>17543</c:v>
                </c:pt>
                <c:pt idx="11">
                  <c:v>16984</c:v>
                </c:pt>
                <c:pt idx="14">
                  <c:v>16237</c:v>
                </c:pt>
              </c:numCache>
            </c:numRef>
          </c:val>
          <c:extLst>
            <c:ext xmlns:c16="http://schemas.microsoft.com/office/drawing/2014/chart" uri="{C3380CC4-5D6E-409C-BE32-E72D297353CC}">
              <c16:uniqueId val="{00000000-6EEF-4B81-97C2-8AD9A43DB10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7949</c:v>
                </c:pt>
                <c:pt idx="5">
                  <c:v>7359</c:v>
                </c:pt>
                <c:pt idx="8">
                  <c:v>6931</c:v>
                </c:pt>
                <c:pt idx="11">
                  <c:v>5993</c:v>
                </c:pt>
                <c:pt idx="14">
                  <c:v>5800</c:v>
                </c:pt>
              </c:numCache>
            </c:numRef>
          </c:val>
          <c:extLst>
            <c:ext xmlns:c16="http://schemas.microsoft.com/office/drawing/2014/chart" uri="{C3380CC4-5D6E-409C-BE32-E72D297353CC}">
              <c16:uniqueId val="{00000001-6EEF-4B81-97C2-8AD9A43DB10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9010</c:v>
                </c:pt>
                <c:pt idx="5">
                  <c:v>10634</c:v>
                </c:pt>
                <c:pt idx="8">
                  <c:v>12946</c:v>
                </c:pt>
                <c:pt idx="11">
                  <c:v>12430</c:v>
                </c:pt>
                <c:pt idx="14">
                  <c:v>13435</c:v>
                </c:pt>
              </c:numCache>
            </c:numRef>
          </c:val>
          <c:extLst>
            <c:ext xmlns:c16="http://schemas.microsoft.com/office/drawing/2014/chart" uri="{C3380CC4-5D6E-409C-BE32-E72D297353CC}">
              <c16:uniqueId val="{00000002-6EEF-4B81-97C2-8AD9A43DB10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EEF-4B81-97C2-8AD9A43DB10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EEF-4B81-97C2-8AD9A43DB10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c:v>
                </c:pt>
                <c:pt idx="3">
                  <c:v>2</c:v>
                </c:pt>
                <c:pt idx="6">
                  <c:v>0</c:v>
                </c:pt>
                <c:pt idx="9">
                  <c:v>0</c:v>
                </c:pt>
                <c:pt idx="12">
                  <c:v>0</c:v>
                </c:pt>
              </c:numCache>
            </c:numRef>
          </c:val>
          <c:extLst>
            <c:ext xmlns:c16="http://schemas.microsoft.com/office/drawing/2014/chart" uri="{C3380CC4-5D6E-409C-BE32-E72D297353CC}">
              <c16:uniqueId val="{00000005-6EEF-4B81-97C2-8AD9A43DB10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3087</c:v>
                </c:pt>
                <c:pt idx="3">
                  <c:v>2850</c:v>
                </c:pt>
                <c:pt idx="6">
                  <c:v>2912</c:v>
                </c:pt>
                <c:pt idx="9">
                  <c:v>2740</c:v>
                </c:pt>
                <c:pt idx="12">
                  <c:v>2754</c:v>
                </c:pt>
              </c:numCache>
            </c:numRef>
          </c:val>
          <c:extLst>
            <c:ext xmlns:c16="http://schemas.microsoft.com/office/drawing/2014/chart" uri="{C3380CC4-5D6E-409C-BE32-E72D297353CC}">
              <c16:uniqueId val="{00000006-6EEF-4B81-97C2-8AD9A43DB10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3552</c:v>
                </c:pt>
                <c:pt idx="3">
                  <c:v>3141</c:v>
                </c:pt>
                <c:pt idx="6">
                  <c:v>1796</c:v>
                </c:pt>
                <c:pt idx="9">
                  <c:v>1585</c:v>
                </c:pt>
                <c:pt idx="12">
                  <c:v>1417</c:v>
                </c:pt>
              </c:numCache>
            </c:numRef>
          </c:val>
          <c:extLst>
            <c:ext xmlns:c16="http://schemas.microsoft.com/office/drawing/2014/chart" uri="{C3380CC4-5D6E-409C-BE32-E72D297353CC}">
              <c16:uniqueId val="{00000007-6EEF-4B81-97C2-8AD9A43DB10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2176</c:v>
                </c:pt>
                <c:pt idx="3">
                  <c:v>2127</c:v>
                </c:pt>
                <c:pt idx="6">
                  <c:v>1880</c:v>
                </c:pt>
                <c:pt idx="9">
                  <c:v>1829</c:v>
                </c:pt>
                <c:pt idx="12">
                  <c:v>1889</c:v>
                </c:pt>
              </c:numCache>
            </c:numRef>
          </c:val>
          <c:extLst>
            <c:ext xmlns:c16="http://schemas.microsoft.com/office/drawing/2014/chart" uri="{C3380CC4-5D6E-409C-BE32-E72D297353CC}">
              <c16:uniqueId val="{00000008-6EEF-4B81-97C2-8AD9A43DB10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13123</c:v>
                </c:pt>
                <c:pt idx="3">
                  <c:v>12109</c:v>
                </c:pt>
                <c:pt idx="6">
                  <c:v>11092</c:v>
                </c:pt>
                <c:pt idx="9">
                  <c:v>10150</c:v>
                </c:pt>
                <c:pt idx="12">
                  <c:v>9254</c:v>
                </c:pt>
              </c:numCache>
            </c:numRef>
          </c:val>
          <c:extLst>
            <c:ext xmlns:c16="http://schemas.microsoft.com/office/drawing/2014/chart" uri="{C3380CC4-5D6E-409C-BE32-E72D297353CC}">
              <c16:uniqueId val="{00000009-6EEF-4B81-97C2-8AD9A43DB10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24815</c:v>
                </c:pt>
                <c:pt idx="3">
                  <c:v>22982</c:v>
                </c:pt>
                <c:pt idx="6">
                  <c:v>20956</c:v>
                </c:pt>
                <c:pt idx="9">
                  <c:v>20053</c:v>
                </c:pt>
                <c:pt idx="12">
                  <c:v>17906</c:v>
                </c:pt>
              </c:numCache>
            </c:numRef>
          </c:val>
          <c:extLst>
            <c:ext xmlns:c16="http://schemas.microsoft.com/office/drawing/2014/chart" uri="{C3380CC4-5D6E-409C-BE32-E72D297353CC}">
              <c16:uniqueId val="{0000000A-6EEF-4B81-97C2-8AD9A43DB100}"/>
            </c:ext>
          </c:extLst>
        </c:ser>
        <c:dLbls>
          <c:showLegendKey val="0"/>
          <c:showVal val="0"/>
          <c:showCatName val="0"/>
          <c:showSerName val="0"/>
          <c:showPercent val="0"/>
          <c:showBubbleSize val="0"/>
        </c:dLbls>
        <c:gapWidth val="100"/>
        <c:overlap val="100"/>
        <c:axId val="119846016"/>
        <c:axId val="1198479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9931</c:v>
                </c:pt>
                <c:pt idx="2">
                  <c:v>#N/A</c:v>
                </c:pt>
                <c:pt idx="3">
                  <c:v>#N/A</c:v>
                </c:pt>
                <c:pt idx="4">
                  <c:v>6307</c:v>
                </c:pt>
                <c:pt idx="5">
                  <c:v>#N/A</c:v>
                </c:pt>
                <c:pt idx="6">
                  <c:v>#N/A</c:v>
                </c:pt>
                <c:pt idx="7">
                  <c:v>1215</c:v>
                </c:pt>
                <c:pt idx="8">
                  <c:v>#N/A</c:v>
                </c:pt>
                <c:pt idx="9">
                  <c:v>#N/A</c:v>
                </c:pt>
                <c:pt idx="10">
                  <c:v>949</c:v>
                </c:pt>
                <c:pt idx="11">
                  <c:v>#N/A</c:v>
                </c:pt>
                <c:pt idx="12">
                  <c:v>#N/A</c:v>
                </c:pt>
                <c:pt idx="13">
                  <c:v>0</c:v>
                </c:pt>
                <c:pt idx="14">
                  <c:v>#N/A</c:v>
                </c:pt>
              </c:numCache>
            </c:numRef>
          </c:val>
          <c:smooth val="0"/>
          <c:extLst>
            <c:ext xmlns:c16="http://schemas.microsoft.com/office/drawing/2014/chart" uri="{C3380CC4-5D6E-409C-BE32-E72D297353CC}">
              <c16:uniqueId val="{0000000B-6EEF-4B81-97C2-8AD9A43DB100}"/>
            </c:ext>
          </c:extLst>
        </c:ser>
        <c:dLbls>
          <c:showLegendKey val="0"/>
          <c:showVal val="0"/>
          <c:showCatName val="0"/>
          <c:showSerName val="0"/>
          <c:showPercent val="0"/>
          <c:showBubbleSize val="0"/>
        </c:dLbls>
        <c:marker val="1"/>
        <c:smooth val="0"/>
        <c:axId val="119846016"/>
        <c:axId val="119847936"/>
      </c:lineChart>
      <c:catAx>
        <c:axId val="119846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9847936"/>
        <c:crosses val="autoZero"/>
        <c:auto val="1"/>
        <c:lblAlgn val="ctr"/>
        <c:lblOffset val="100"/>
        <c:tickLblSkip val="1"/>
        <c:tickMarkSkip val="1"/>
        <c:noMultiLvlLbl val="0"/>
      </c:catAx>
      <c:valAx>
        <c:axId val="119847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846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606"/>
          <c:y val="4.9232005384860722E-2"/>
          <c:w val="0.84484011943744164"/>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{F0E52B4C-3D29-4CB2-B1F0-925DD96C5B87}</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A10F-4E5E-9395-A3FC572BF2BD}"/>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{7FF28883-1C36-47BA-B9C3-D8E92D276E8B}</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A10F-4E5E-9395-A3FC572BF2BD}"/>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{7B591578-4BFD-4B98-A04E-0AAB000F8370}</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A10F-4E5E-9395-A3FC572BF2BD}"/>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{C248229B-003E-4EB0-A35D-EAED5CC99C7D}</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A10F-4E5E-9395-A3FC572BF2BD}"/>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{E9894BA7-10E9-48D1-8235-6B10C007717C}</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A10F-4E5E-9395-A3FC572BF2BD}"/>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A10F-4E5E-9395-A3FC572BF2BD}"/>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{4A1D6D0F-265E-4089-BB44-5FA4DA761B8B}</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A10F-4E5E-9395-A3FC572BF2BD}"/>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{F947AF47-9442-4226-AE86-C61013F253B8}</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A10F-4E5E-9395-A3FC572BF2BD}"/>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{53240F01-2D91-465F-BB0A-9C6E78AC233F}</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A10F-4E5E-9395-A3FC572BF2BD}"/>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{37C8E7B3-48A6-48A5-A5FD-220307B6BED3}</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A10F-4E5E-9395-A3FC572BF2BD}"/>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{B08D54ED-E31E-4FD5-B4B7-6BA5C888281F}</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A10F-4E5E-9395-A3FC572BF2BD}"/>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A10F-4E5E-9395-A3FC572BF2BD}"/>
            </c:ext>
          </c:extLst>
        </c:ser>
        <c:dLbls>
          <c:showLegendKey val="0"/>
          <c:showVal val="0"/>
          <c:showCatName val="0"/>
          <c:showSerName val="0"/>
          <c:showPercent val="0"/>
          <c:showBubbleSize val="0"/>
        </c:dLbls>
        <c:axId val="119707904"/>
        <c:axId val="119726464"/>
      </c:scatterChart>
      <c:valAx>
        <c:axId val="11970790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34"/>
              <c:y val="0.91074637851432461"/>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9726464"/>
        <c:crosses val="autoZero"/>
        <c:crossBetween val="midCat"/>
      </c:valAx>
      <c:valAx>
        <c:axId val="11972646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97079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78" l="0.70000000000000062" r="0.70000000000000062" t="0.7500000000000007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96"/>
          <c:y val="4.7118521949462297E-2"/>
          <c:w val="0.84704431781868661"/>
          <c:h val="0.77933782786955563"/>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{FCFD3741-21FB-4090-B5DA-FE1A8FC99534}</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74B4-4AAE-A808-096E330FC246}"/>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{307C7702-711B-462C-9132-FF60218DB409}</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74B4-4AAE-A808-096E330FC246}"/>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{278C44B4-5A01-4B83-9D8C-BCF0EBB1CDE9}</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74B4-4AAE-A808-096E330FC246}"/>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{B15E6DFC-74A5-46DA-97B4-E1820219549E}</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74B4-4AAE-A808-096E330FC246}"/>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{7A11BABB-6636-4410-96FB-1B4243E02F61}</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74B4-4AAE-A808-096E330FC246}"/>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10.6</c:v>
                </c:pt>
                <c:pt idx="1">
                  <c:v>9.9</c:v>
                </c:pt>
                <c:pt idx="2">
                  <c:v>9.1999999999999993</c:v>
                </c:pt>
                <c:pt idx="3">
                  <c:v>8</c:v>
                </c:pt>
                <c:pt idx="4">
                  <c:v>6.5</c:v>
                </c:pt>
              </c:numCache>
            </c:numRef>
          </c:xVal>
          <c:yVal>
            <c:numRef>
              <c:f>公会計指標分析・財政指標組合せ分析表!$K$73:$O$73</c:f>
              <c:numCache>
                <c:formatCode>#,##0.0;"▲ "#,##0.0</c:formatCode>
                <c:ptCount val="5"/>
                <c:pt idx="0">
                  <c:v>58.3</c:v>
                </c:pt>
                <c:pt idx="1">
                  <c:v>36.4</c:v>
                </c:pt>
                <c:pt idx="2">
                  <c:v>6.9</c:v>
                </c:pt>
                <c:pt idx="3">
                  <c:v>5.0999999999999996</c:v>
                </c:pt>
              </c:numCache>
            </c:numRef>
          </c:yVal>
          <c:smooth val="0"/>
          <c:extLst>
            <c:ext xmlns:c16="http://schemas.microsoft.com/office/drawing/2014/chart" uri="{C3380CC4-5D6E-409C-BE32-E72D297353CC}">
              <c16:uniqueId val="{00000005-74B4-4AAE-A808-096E330FC246}"/>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{225D517F-8DCF-4333-A08D-59530D24727A}</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74B4-4AAE-A808-096E330FC246}"/>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{23AE14E7-9851-498B-B43A-BD047B581A0C}</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74B4-4AAE-A808-096E330FC246}"/>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{6A7FC2D9-0A96-4FF8-A985-F1882A879B03}</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74B4-4AAE-A808-096E330FC246}"/>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{36E3690D-27C6-4CD1-B2FE-118BE2333BE6}</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74B4-4AAE-A808-096E330FC246}"/>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{4261C054-A9F7-4EEE-B4CC-23CE087FFFB1}</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74B4-4AAE-A808-096E330FC246}"/>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11.1</c:v>
                </c:pt>
                <c:pt idx="1">
                  <c:v>10.3</c:v>
                </c:pt>
                <c:pt idx="2">
                  <c:v>9.6</c:v>
                </c:pt>
                <c:pt idx="3">
                  <c:v>8.8000000000000007</c:v>
                </c:pt>
                <c:pt idx="4">
                  <c:v>9</c:v>
                </c:pt>
              </c:numCache>
            </c:numRef>
          </c:xVal>
          <c:yVal>
            <c:numRef>
              <c:f>公会計指標分析・財政指標組合せ分析表!$K$77:$O$77</c:f>
              <c:numCache>
                <c:formatCode>#,##0.0;"▲ "#,##0.0</c:formatCode>
                <c:ptCount val="5"/>
                <c:pt idx="0">
                  <c:v>69.2</c:v>
                </c:pt>
                <c:pt idx="1">
                  <c:v>58.2</c:v>
                </c:pt>
                <c:pt idx="2">
                  <c:v>50.3</c:v>
                </c:pt>
                <c:pt idx="3">
                  <c:v>45.9</c:v>
                </c:pt>
                <c:pt idx="4">
                  <c:v>39</c:v>
                </c:pt>
              </c:numCache>
            </c:numRef>
          </c:yVal>
          <c:smooth val="0"/>
          <c:extLst>
            <c:ext xmlns:c16="http://schemas.microsoft.com/office/drawing/2014/chart" uri="{C3380CC4-5D6E-409C-BE32-E72D297353CC}">
              <c16:uniqueId val="{0000000B-74B4-4AAE-A808-096E330FC246}"/>
            </c:ext>
          </c:extLst>
        </c:ser>
        <c:dLbls>
          <c:showLegendKey val="0"/>
          <c:showVal val="0"/>
          <c:showCatName val="0"/>
          <c:showSerName val="0"/>
          <c:showPercent val="0"/>
          <c:showBubbleSize val="0"/>
        </c:dLbls>
        <c:axId val="119972992"/>
        <c:axId val="119974912"/>
      </c:scatterChart>
      <c:valAx>
        <c:axId val="119972992"/>
        <c:scaling>
          <c:orientation val="minMax"/>
          <c:max val="11.4"/>
          <c:min val="7.8"/>
        </c:scaling>
        <c:delete val="0"/>
        <c:axPos val="b"/>
        <c:title>
          <c:tx>
            <c:rich>
              <a:bodyPr/>
              <a:lstStyle/>
              <a:p>
                <a:pPr>
                  <a:defRPr/>
                </a:pPr>
                <a:r>
                  <a:rPr lang="ja-JP" altLang="en-US" sz="1050" b="0"/>
                  <a:t>実質公債費比率</a:t>
                </a:r>
              </a:p>
            </c:rich>
          </c:tx>
          <c:layout>
            <c:manualLayout>
              <c:xMode val="edge"/>
              <c:yMode val="edge"/>
              <c:x val="0.46793742437462088"/>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9974912"/>
        <c:crosses val="autoZero"/>
        <c:crossBetween val="midCat"/>
      </c:valAx>
      <c:valAx>
        <c:axId val="119974912"/>
        <c:scaling>
          <c:orientation val="minMax"/>
          <c:max val="8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502E-2"/>
              <c:y val="0.25119654160876925"/>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9972992"/>
        <c:crosses val="autoZero"/>
        <c:crossBetween val="midCat"/>
        <c:majorUnit val="1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78" l="0.70000000000000062" r="0.70000000000000062" t="0.75000000000000078" header="0.30000000000000032" footer="0.30000000000000032"/>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千葉県印西市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実質公債比率の分子については、年次進行により、千葉ニュータウン事業関連の公共施設整備に要した起債及び立替施行の償還等が完了してきたことに伴い、徐々に下がってきている。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しかしながら、今後も広域でごみ・し尿処理、消防事務等を行う一部事務組合の施設整備が予定されていることから、市債の発行にあたっては元金償還額を上回らないことを基本とし、起債の新規発行を極力抑制し、将来の財政需要に備える必要が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千葉県印西市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将来負担比率の分子については、年次進行により、千葉ニュータウン事業関連の公共施設整備に要した起債及び立替施行の将来負担額が減少してきたことに伴い、平成２７年度は将来負担額を充当可能財源が上回る状況となっ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しかしながら、今後も広域でごみ・し尿処理、消防事務等を行う一部事務組合の施設整備が予定されていることから、市債の発行にあたっては、元金償還額を上回らないことを基本とし、起債の新規発行を極力抑制し、将来の財政需要に備える必要が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72</xdr:row>
      <xdr:rowOff>0</xdr:rowOff>
    </xdr:from>
    <xdr:to>
      <xdr:col>15</xdr:col>
      <xdr:colOff>0</xdr:colOff>
      <xdr:row>74</xdr:row>
      <xdr:rowOff>0</xdr:rowOff>
    </xdr:to>
    <xdr:sp macro="" textlink="">
      <xdr:nvSpPr>
        <xdr:cNvPr id="4" name="正方形/長方形 3"/>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5" name="正方形/長方形 4"/>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6" name="正方形/長方形 5"/>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7" name="正方形/長方形 6"/>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8" name="正方形/長方形 7"/>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千葉県印西市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9" name="正方形/長方形 8"/>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0" name="正方形/長方形 9"/>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1" name="正方形/長方形 10"/>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2" name="正方形/長方形 11"/>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3" name="正方形/長方形 12"/>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4" name="正方形/長方形 13"/>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95,040
93,694
123.79
33,494,643
31,119,330
1,774,109
20,810,421
17,906,076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5" name="正方形/長方形 14"/>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6" name="正方形/長方形 15"/>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7" name="正方形/長方形 16"/>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8" name="正方形/長方形 17"/>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9" name="正方形/長方形 18"/>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0" name="正方形/長方形 19"/>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1" name="角丸四角形 20"/>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2" name="正方形/長方形 21"/>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3" name="正方形/長方形 22"/>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7" name="テキスト ボックス 2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8" name="テキスト ボックス 2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9" name="テキスト ボックス 2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0" name="テキスト ボックス 29"/>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1" name="正方形/長方形 3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2" name="正方形/長方形 3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3" name="正方形/長方形 3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4" name="正方形/長方形 3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5" name="正方形/長方形 3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6" name="正方形/長方形 3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7" name="正方形/長方形 3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8" name="正方形/長方形 3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9" name="正方形/長方形 3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0" name="正方形/長方形 3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1" name="正方形/長方形 40"/>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2" name="正方形/長方形 4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3" name="テキスト ボックス 42"/>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4" name="正方形/長方形 43"/>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5" name="正方形/長方形 4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6" name="正方形/長方形 4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7" name="正方形/長方形 46"/>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8" name="正方形/長方形 4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9" name="正方形/長方形 4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0" name="正方形/長方形 4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1" name="正方形/長方形 5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2" name="正方形/長方形 5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3" name="正方形/長方形 52"/>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4" name="正方形/長方形 5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5" name="テキスト ボックス 54"/>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6" name="正方形/長方形 55"/>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7" name="正方形/長方形 5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8" name="正方形/長方形 5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9" name="正方形/長方形 58"/>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0" name="正方形/長方形 59"/>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1" name="テキスト ボックス 6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2" name="テキスト ボックス 6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千葉県印西市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95,040
93,694
123.79
33,494,643
31,119,330
1,774,109
20,810,421
17,906,076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千葉県印西市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95,040
93,694
123.79
33,494,643
31,119,330
1,774,109
20,810,421
17,906,076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千葉県印西市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95,040
93,694
123.79
33,494,643
31,119,330
1,774,109
20,810,421
17,906,076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市の財政力指数は、平成２７年度において算定上の分母である基準財政需要額が５０４，８１７千円の増加に対し、算定上の分子である基準財政収入額が市税等の増収により５８４，９５７千円の増加となったことにより、３カ年平均においても前年度比で０．０１上回った。</a:t>
          </a:r>
          <a:endParaRPr kumimoji="1" lang="en-US" altLang="ja-JP" sz="1300">
            <a:latin typeface="ＭＳ Ｐゴシック"/>
          </a:endParaRPr>
        </a:p>
        <a:p>
          <a:r>
            <a:rPr kumimoji="1" lang="ja-JP" altLang="en-US" sz="1300">
              <a:latin typeface="ＭＳ Ｐゴシック"/>
            </a:rPr>
            <a:t>今後も、第５次行政改革実施計画に基づき、職員数の適正化による人件費の削減及び組織の合理化を更に推進しつつ、公債費の抑制を図るなど、歳出全般の見直しを行うとともに、併せて市税徴収強化を中心に財政基盤の安定に努め、自主・自立可能な財政運営を目指す。</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44</xdr:row>
      <xdr:rowOff>144992</xdr:rowOff>
    </xdr:to>
    <xdr:cxnSp macro="">
      <xdr:nvCxnSpPr>
        <xdr:cNvPr id="63" name="直線コネクタ 62"/>
        <xdr:cNvCxnSpPr/>
      </xdr:nvCxnSpPr>
      <xdr:spPr>
        <a:xfrm flipV="1">
          <a:off x="4953000" y="620077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36</xdr:row>
      <xdr:rowOff>68792</xdr:rowOff>
    </xdr:from>
    <xdr:to>
      <xdr:col>7</xdr:col>
      <xdr:colOff>152400</xdr:colOff>
      <xdr:row>36</xdr:row>
      <xdr:rowOff>88900</xdr:rowOff>
    </xdr:to>
    <xdr:cxnSp macro="">
      <xdr:nvCxnSpPr>
        <xdr:cNvPr id="68" name="直線コネクタ 67"/>
        <xdr:cNvCxnSpPr/>
      </xdr:nvCxnSpPr>
      <xdr:spPr>
        <a:xfrm flipV="1">
          <a:off x="4114800" y="624099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17585</xdr:rowOff>
    </xdr:from>
    <xdr:ext cx="762000" cy="259045"/>
    <xdr:sp macro="" textlink="">
      <xdr:nvSpPr>
        <xdr:cNvPr id="69" name="財政力平均値テキスト"/>
        <xdr:cNvSpPr txBox="1"/>
      </xdr:nvSpPr>
      <xdr:spPr>
        <a:xfrm>
          <a:off x="5041900" y="7047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36</xdr:row>
      <xdr:rowOff>88900</xdr:rowOff>
    </xdr:from>
    <xdr:to>
      <xdr:col>6</xdr:col>
      <xdr:colOff>0</xdr:colOff>
      <xdr:row>36</xdr:row>
      <xdr:rowOff>129117</xdr:rowOff>
    </xdr:to>
    <xdr:cxnSp macro="">
      <xdr:nvCxnSpPr>
        <xdr:cNvPr id="71" name="直線コネクタ 70"/>
        <xdr:cNvCxnSpPr/>
      </xdr:nvCxnSpPr>
      <xdr:spPr>
        <a:xfrm flipV="1">
          <a:off x="3225800" y="62611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102252</xdr:rowOff>
    </xdr:from>
    <xdr:ext cx="736600" cy="259045"/>
    <xdr:sp macro="" textlink="">
      <xdr:nvSpPr>
        <xdr:cNvPr id="73" name="テキスト ボックス 72"/>
        <xdr:cNvSpPr txBox="1"/>
      </xdr:nvSpPr>
      <xdr:spPr>
        <a:xfrm>
          <a:off x="3733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36</xdr:row>
      <xdr:rowOff>129117</xdr:rowOff>
    </xdr:from>
    <xdr:to>
      <xdr:col>4</xdr:col>
      <xdr:colOff>482600</xdr:colOff>
      <xdr:row>36</xdr:row>
      <xdr:rowOff>129117</xdr:rowOff>
    </xdr:to>
    <xdr:cxnSp macro="">
      <xdr:nvCxnSpPr>
        <xdr:cNvPr id="74" name="直線コネクタ 73"/>
        <xdr:cNvCxnSpPr/>
      </xdr:nvCxnSpPr>
      <xdr:spPr>
        <a:xfrm>
          <a:off x="2336800" y="63013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102252</xdr:rowOff>
    </xdr:from>
    <xdr:ext cx="762000" cy="259045"/>
    <xdr:sp macro="" textlink="">
      <xdr:nvSpPr>
        <xdr:cNvPr id="76" name="テキスト ボックス 75"/>
        <xdr:cNvSpPr txBox="1"/>
      </xdr:nvSpPr>
      <xdr:spPr>
        <a:xfrm>
          <a:off x="2844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36</xdr:row>
      <xdr:rowOff>129117</xdr:rowOff>
    </xdr:from>
    <xdr:to>
      <xdr:col>3</xdr:col>
      <xdr:colOff>279400</xdr:colOff>
      <xdr:row>36</xdr:row>
      <xdr:rowOff>149225</xdr:rowOff>
    </xdr:to>
    <xdr:cxnSp macro="">
      <xdr:nvCxnSpPr>
        <xdr:cNvPr id="77" name="直線コネクタ 76"/>
        <xdr:cNvCxnSpPr/>
      </xdr:nvCxnSpPr>
      <xdr:spPr>
        <a:xfrm flipV="1">
          <a:off x="1447800" y="63013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102252</xdr:rowOff>
    </xdr:from>
    <xdr:ext cx="762000" cy="259045"/>
    <xdr:sp macro="" textlink="">
      <xdr:nvSpPr>
        <xdr:cNvPr id="79" name="テキスト ボックス 78"/>
        <xdr:cNvSpPr txBox="1"/>
      </xdr:nvSpPr>
      <xdr:spPr>
        <a:xfrm>
          <a:off x="1955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80" name="フローチャート : 判断 79"/>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62035</xdr:rowOff>
    </xdr:from>
    <xdr:ext cx="762000" cy="259045"/>
    <xdr:sp macro="" textlink="">
      <xdr:nvSpPr>
        <xdr:cNvPr id="81" name="テキスト ボックス 80"/>
        <xdr:cNvSpPr txBox="1"/>
      </xdr:nvSpPr>
      <xdr:spPr>
        <a:xfrm>
          <a:off x="1066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36</xdr:row>
      <xdr:rowOff>17992</xdr:rowOff>
    </xdr:from>
    <xdr:to>
      <xdr:col>7</xdr:col>
      <xdr:colOff>203200</xdr:colOff>
      <xdr:row>36</xdr:row>
      <xdr:rowOff>119592</xdr:rowOff>
    </xdr:to>
    <xdr:sp macro="" textlink="">
      <xdr:nvSpPr>
        <xdr:cNvPr id="87" name="円/楕円 86"/>
        <xdr:cNvSpPr/>
      </xdr:nvSpPr>
      <xdr:spPr>
        <a:xfrm>
          <a:off x="4902200" y="619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35</xdr:row>
      <xdr:rowOff>110719</xdr:rowOff>
    </xdr:from>
    <xdr:ext cx="762000" cy="259045"/>
    <xdr:sp macro="" textlink="">
      <xdr:nvSpPr>
        <xdr:cNvPr id="88" name="財政力該当値テキスト"/>
        <xdr:cNvSpPr txBox="1"/>
      </xdr:nvSpPr>
      <xdr:spPr>
        <a:xfrm>
          <a:off x="5041900" y="611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5</xdr:col>
      <xdr:colOff>635000</xdr:colOff>
      <xdr:row>36</xdr:row>
      <xdr:rowOff>38100</xdr:rowOff>
    </xdr:from>
    <xdr:to>
      <xdr:col>6</xdr:col>
      <xdr:colOff>50800</xdr:colOff>
      <xdr:row>36</xdr:row>
      <xdr:rowOff>139700</xdr:rowOff>
    </xdr:to>
    <xdr:sp macro="" textlink="">
      <xdr:nvSpPr>
        <xdr:cNvPr id="89" name="円/楕円 88"/>
        <xdr:cNvSpPr/>
      </xdr:nvSpPr>
      <xdr:spPr>
        <a:xfrm>
          <a:off x="4064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34</xdr:row>
      <xdr:rowOff>149877</xdr:rowOff>
    </xdr:from>
    <xdr:ext cx="736600" cy="259045"/>
    <xdr:sp macro="" textlink="">
      <xdr:nvSpPr>
        <xdr:cNvPr id="90" name="テキスト ボックス 89"/>
        <xdr:cNvSpPr txBox="1"/>
      </xdr:nvSpPr>
      <xdr:spPr>
        <a:xfrm>
          <a:off x="3733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4</xdr:col>
      <xdr:colOff>431800</xdr:colOff>
      <xdr:row>36</xdr:row>
      <xdr:rowOff>78317</xdr:rowOff>
    </xdr:from>
    <xdr:to>
      <xdr:col>4</xdr:col>
      <xdr:colOff>533400</xdr:colOff>
      <xdr:row>37</xdr:row>
      <xdr:rowOff>8467</xdr:rowOff>
    </xdr:to>
    <xdr:sp macro="" textlink="">
      <xdr:nvSpPr>
        <xdr:cNvPr id="91" name="円/楕円 90"/>
        <xdr:cNvSpPr/>
      </xdr:nvSpPr>
      <xdr:spPr>
        <a:xfrm>
          <a:off x="3175000" y="625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35</xdr:row>
      <xdr:rowOff>18644</xdr:rowOff>
    </xdr:from>
    <xdr:ext cx="762000" cy="259045"/>
    <xdr:sp macro="" textlink="">
      <xdr:nvSpPr>
        <xdr:cNvPr id="92" name="テキスト ボックス 91"/>
        <xdr:cNvSpPr txBox="1"/>
      </xdr:nvSpPr>
      <xdr:spPr>
        <a:xfrm>
          <a:off x="2844800" y="601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3</xdr:col>
      <xdr:colOff>228600</xdr:colOff>
      <xdr:row>36</xdr:row>
      <xdr:rowOff>78317</xdr:rowOff>
    </xdr:from>
    <xdr:to>
      <xdr:col>3</xdr:col>
      <xdr:colOff>330200</xdr:colOff>
      <xdr:row>37</xdr:row>
      <xdr:rowOff>8467</xdr:rowOff>
    </xdr:to>
    <xdr:sp macro="" textlink="">
      <xdr:nvSpPr>
        <xdr:cNvPr id="93" name="円/楕円 92"/>
        <xdr:cNvSpPr/>
      </xdr:nvSpPr>
      <xdr:spPr>
        <a:xfrm>
          <a:off x="2286000" y="625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35</xdr:row>
      <xdr:rowOff>18644</xdr:rowOff>
    </xdr:from>
    <xdr:ext cx="762000" cy="259045"/>
    <xdr:sp macro="" textlink="">
      <xdr:nvSpPr>
        <xdr:cNvPr id="94" name="テキスト ボックス 93"/>
        <xdr:cNvSpPr txBox="1"/>
      </xdr:nvSpPr>
      <xdr:spPr>
        <a:xfrm>
          <a:off x="1955800" y="601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2</xdr:col>
      <xdr:colOff>25400</xdr:colOff>
      <xdr:row>36</xdr:row>
      <xdr:rowOff>98425</xdr:rowOff>
    </xdr:from>
    <xdr:to>
      <xdr:col>2</xdr:col>
      <xdr:colOff>127000</xdr:colOff>
      <xdr:row>37</xdr:row>
      <xdr:rowOff>28575</xdr:rowOff>
    </xdr:to>
    <xdr:sp macro="" textlink="">
      <xdr:nvSpPr>
        <xdr:cNvPr id="95" name="円/楕円 94"/>
        <xdr:cNvSpPr/>
      </xdr:nvSpPr>
      <xdr:spPr>
        <a:xfrm>
          <a:off x="13970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38752</xdr:rowOff>
    </xdr:from>
    <xdr:ext cx="762000" cy="259045"/>
    <xdr:sp macro="" textlink="">
      <xdr:nvSpPr>
        <xdr:cNvPr id="96" name="テキスト ボックス 95"/>
        <xdr:cNvSpPr txBox="1"/>
      </xdr:nvSpPr>
      <xdr:spPr>
        <a:xfrm>
          <a:off x="1066800" y="603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収支比率が類似団体を下回っているのは、算定上の分子である経常経費へ充当した一般財源が全体で１３９，５５４千円減少し、分母である市税等の経常一般財源が４３０，５６０千円増加したため、２．４ポイント下がってい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今後も、印西市財政計画（平成２８～３２年度）に基づき、９０％以下を維持するため、民間委託・指定管理者制度の活用、事務事業の見直しなど、</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第５次行政改革実施計画の推進により、</a:t>
          </a:r>
          <a:r>
            <a:rPr kumimoji="1" lang="ja-JP" altLang="en-US" sz="1300">
              <a:latin typeface="ＭＳ Ｐゴシック"/>
            </a:rPr>
            <a:t>経常経費の削減に努めていく。</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168366</xdr:rowOff>
    </xdr:from>
    <xdr:to>
      <xdr:col>7</xdr:col>
      <xdr:colOff>152400</xdr:colOff>
      <xdr:row>66</xdr:row>
      <xdr:rowOff>99785</xdr:rowOff>
    </xdr:to>
    <xdr:cxnSp macro="">
      <xdr:nvCxnSpPr>
        <xdr:cNvPr id="128" name="直線コネクタ 127"/>
        <xdr:cNvCxnSpPr/>
      </xdr:nvCxnSpPr>
      <xdr:spPr>
        <a:xfrm flipV="1">
          <a:off x="4953000" y="10112466"/>
          <a:ext cx="0" cy="13030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71862</xdr:rowOff>
    </xdr:from>
    <xdr:ext cx="762000" cy="259045"/>
    <xdr:sp macro="" textlink="">
      <xdr:nvSpPr>
        <xdr:cNvPr id="129" name="財政構造の弾力性最小値テキスト"/>
        <xdr:cNvSpPr txBox="1"/>
      </xdr:nvSpPr>
      <xdr:spPr>
        <a:xfrm>
          <a:off x="5041900" y="1138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7</xdr:col>
      <xdr:colOff>63500</xdr:colOff>
      <xdr:row>66</xdr:row>
      <xdr:rowOff>99785</xdr:rowOff>
    </xdr:from>
    <xdr:to>
      <xdr:col>7</xdr:col>
      <xdr:colOff>241300</xdr:colOff>
      <xdr:row>66</xdr:row>
      <xdr:rowOff>99785</xdr:rowOff>
    </xdr:to>
    <xdr:cxnSp macro="">
      <xdr:nvCxnSpPr>
        <xdr:cNvPr id="130" name="直線コネクタ 129"/>
        <xdr:cNvCxnSpPr/>
      </xdr:nvCxnSpPr>
      <xdr:spPr>
        <a:xfrm>
          <a:off x="4864100" y="1141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83293</xdr:rowOff>
    </xdr:from>
    <xdr:ext cx="762000" cy="259045"/>
    <xdr:sp macro="" textlink="">
      <xdr:nvSpPr>
        <xdr:cNvPr id="131" name="財政構造の弾力性最大値テキスト"/>
        <xdr:cNvSpPr txBox="1"/>
      </xdr:nvSpPr>
      <xdr:spPr>
        <a:xfrm>
          <a:off x="5041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77.6</a:t>
          </a:r>
          <a:endParaRPr kumimoji="1" lang="ja-JP" altLang="en-US" sz="1000" b="1">
            <a:latin typeface="ＭＳ Ｐゴシック"/>
          </a:endParaRPr>
        </a:p>
      </xdr:txBody>
    </xdr:sp>
    <xdr:clientData/>
  </xdr:oneCellAnchor>
  <xdr:twoCellAnchor>
    <xdr:from>
      <xdr:col>7</xdr:col>
      <xdr:colOff>63500</xdr:colOff>
      <xdr:row>58</xdr:row>
      <xdr:rowOff>168366</xdr:rowOff>
    </xdr:from>
    <xdr:to>
      <xdr:col>7</xdr:col>
      <xdr:colOff>241300</xdr:colOff>
      <xdr:row>58</xdr:row>
      <xdr:rowOff>168366</xdr:rowOff>
    </xdr:to>
    <xdr:cxnSp macro="">
      <xdr:nvCxnSpPr>
        <xdr:cNvPr id="132" name="直線コネクタ 131"/>
        <xdr:cNvCxnSpPr/>
      </xdr:nvCxnSpPr>
      <xdr:spPr>
        <a:xfrm>
          <a:off x="4864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74567</xdr:rowOff>
    </xdr:from>
    <xdr:to>
      <xdr:col>7</xdr:col>
      <xdr:colOff>152400</xdr:colOff>
      <xdr:row>62</xdr:row>
      <xdr:rowOff>68580</xdr:rowOff>
    </xdr:to>
    <xdr:cxnSp macro="">
      <xdr:nvCxnSpPr>
        <xdr:cNvPr id="133" name="直線コネクタ 132"/>
        <xdr:cNvCxnSpPr/>
      </xdr:nvCxnSpPr>
      <xdr:spPr>
        <a:xfrm flipV="1">
          <a:off x="4114800" y="10533017"/>
          <a:ext cx="838200" cy="16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169108</xdr:rowOff>
    </xdr:from>
    <xdr:ext cx="762000" cy="259045"/>
    <xdr:sp macro="" textlink="">
      <xdr:nvSpPr>
        <xdr:cNvPr id="134" name="財政構造の弾力性平均値テキスト"/>
        <xdr:cNvSpPr txBox="1"/>
      </xdr:nvSpPr>
      <xdr:spPr>
        <a:xfrm>
          <a:off x="5041900" y="10799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25581</xdr:rowOff>
    </xdr:from>
    <xdr:to>
      <xdr:col>7</xdr:col>
      <xdr:colOff>203200</xdr:colOff>
      <xdr:row>63</xdr:row>
      <xdr:rowOff>127181</xdr:rowOff>
    </xdr:to>
    <xdr:sp macro="" textlink="">
      <xdr:nvSpPr>
        <xdr:cNvPr id="135" name="フローチャート : 判断 134"/>
        <xdr:cNvSpPr/>
      </xdr:nvSpPr>
      <xdr:spPr>
        <a:xfrm>
          <a:off x="4902200" y="1082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68580</xdr:rowOff>
    </xdr:from>
    <xdr:to>
      <xdr:col>6</xdr:col>
      <xdr:colOff>0</xdr:colOff>
      <xdr:row>63</xdr:row>
      <xdr:rowOff>35016</xdr:rowOff>
    </xdr:to>
    <xdr:cxnSp macro="">
      <xdr:nvCxnSpPr>
        <xdr:cNvPr id="136" name="直線コネクタ 135"/>
        <xdr:cNvCxnSpPr/>
      </xdr:nvCxnSpPr>
      <xdr:spPr>
        <a:xfrm flipV="1">
          <a:off x="3225800" y="10698480"/>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5806</xdr:rowOff>
    </xdr:from>
    <xdr:to>
      <xdr:col>6</xdr:col>
      <xdr:colOff>50800</xdr:colOff>
      <xdr:row>64</xdr:row>
      <xdr:rowOff>107406</xdr:rowOff>
    </xdr:to>
    <xdr:sp macro="" textlink="">
      <xdr:nvSpPr>
        <xdr:cNvPr id="137" name="フローチャート : 判断 136"/>
        <xdr:cNvSpPr/>
      </xdr:nvSpPr>
      <xdr:spPr>
        <a:xfrm>
          <a:off x="4064000" y="1097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92183</xdr:rowOff>
    </xdr:from>
    <xdr:ext cx="736600" cy="259045"/>
    <xdr:sp macro="" textlink="">
      <xdr:nvSpPr>
        <xdr:cNvPr id="138" name="テキスト ボックス 137"/>
        <xdr:cNvSpPr txBox="1"/>
      </xdr:nvSpPr>
      <xdr:spPr>
        <a:xfrm>
          <a:off x="3733800" y="11064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35016</xdr:rowOff>
    </xdr:from>
    <xdr:to>
      <xdr:col>4</xdr:col>
      <xdr:colOff>482600</xdr:colOff>
      <xdr:row>63</xdr:row>
      <xdr:rowOff>159113</xdr:rowOff>
    </xdr:to>
    <xdr:cxnSp macro="">
      <xdr:nvCxnSpPr>
        <xdr:cNvPr id="139" name="直線コネクタ 138"/>
        <xdr:cNvCxnSpPr/>
      </xdr:nvCxnSpPr>
      <xdr:spPr>
        <a:xfrm flipV="1">
          <a:off x="2336800" y="10836366"/>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87630</xdr:rowOff>
    </xdr:from>
    <xdr:to>
      <xdr:col>4</xdr:col>
      <xdr:colOff>533400</xdr:colOff>
      <xdr:row>64</xdr:row>
      <xdr:rowOff>17780</xdr:rowOff>
    </xdr:to>
    <xdr:sp macro="" textlink="">
      <xdr:nvSpPr>
        <xdr:cNvPr id="140" name="フローチャート : 判断 139"/>
        <xdr:cNvSpPr/>
      </xdr:nvSpPr>
      <xdr:spPr>
        <a:xfrm>
          <a:off x="3175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2557</xdr:rowOff>
    </xdr:from>
    <xdr:ext cx="762000" cy="259045"/>
    <xdr:sp macro="" textlink="">
      <xdr:nvSpPr>
        <xdr:cNvPr id="141" name="テキスト ボックス 140"/>
        <xdr:cNvSpPr txBox="1"/>
      </xdr:nvSpPr>
      <xdr:spPr>
        <a:xfrm>
          <a:off x="2844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145324</xdr:rowOff>
    </xdr:from>
    <xdr:to>
      <xdr:col>3</xdr:col>
      <xdr:colOff>279400</xdr:colOff>
      <xdr:row>63</xdr:row>
      <xdr:rowOff>159113</xdr:rowOff>
    </xdr:to>
    <xdr:cxnSp macro="">
      <xdr:nvCxnSpPr>
        <xdr:cNvPr id="142" name="直線コネクタ 141"/>
        <xdr:cNvCxnSpPr/>
      </xdr:nvCxnSpPr>
      <xdr:spPr>
        <a:xfrm>
          <a:off x="1447800" y="10946674"/>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128996</xdr:rowOff>
    </xdr:from>
    <xdr:to>
      <xdr:col>3</xdr:col>
      <xdr:colOff>330200</xdr:colOff>
      <xdr:row>64</xdr:row>
      <xdr:rowOff>59146</xdr:rowOff>
    </xdr:to>
    <xdr:sp macro="" textlink="">
      <xdr:nvSpPr>
        <xdr:cNvPr id="143" name="フローチャート : 判断 142"/>
        <xdr:cNvSpPr/>
      </xdr:nvSpPr>
      <xdr:spPr>
        <a:xfrm>
          <a:off x="2286000" y="1093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43923</xdr:rowOff>
    </xdr:from>
    <xdr:ext cx="762000" cy="259045"/>
    <xdr:sp macro="" textlink="">
      <xdr:nvSpPr>
        <xdr:cNvPr id="144" name="テキスト ボックス 143"/>
        <xdr:cNvSpPr txBox="1"/>
      </xdr:nvSpPr>
      <xdr:spPr>
        <a:xfrm>
          <a:off x="1955800" y="1101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87630</xdr:rowOff>
    </xdr:from>
    <xdr:to>
      <xdr:col>2</xdr:col>
      <xdr:colOff>127000</xdr:colOff>
      <xdr:row>64</xdr:row>
      <xdr:rowOff>17780</xdr:rowOff>
    </xdr:to>
    <xdr:sp macro="" textlink="">
      <xdr:nvSpPr>
        <xdr:cNvPr id="145" name="フローチャート : 判断 144"/>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27957</xdr:rowOff>
    </xdr:from>
    <xdr:ext cx="762000" cy="259045"/>
    <xdr:sp macro="" textlink="">
      <xdr:nvSpPr>
        <xdr:cNvPr id="146" name="テキスト ボックス 145"/>
        <xdr:cNvSpPr txBox="1"/>
      </xdr:nvSpPr>
      <xdr:spPr>
        <a:xfrm>
          <a:off x="1066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23767</xdr:rowOff>
    </xdr:from>
    <xdr:to>
      <xdr:col>7</xdr:col>
      <xdr:colOff>203200</xdr:colOff>
      <xdr:row>61</xdr:row>
      <xdr:rowOff>125367</xdr:rowOff>
    </xdr:to>
    <xdr:sp macro="" textlink="">
      <xdr:nvSpPr>
        <xdr:cNvPr id="152" name="円/楕円 151"/>
        <xdr:cNvSpPr/>
      </xdr:nvSpPr>
      <xdr:spPr>
        <a:xfrm>
          <a:off x="4902200" y="1048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40294</xdr:rowOff>
    </xdr:from>
    <xdr:ext cx="762000" cy="259045"/>
    <xdr:sp macro="" textlink="">
      <xdr:nvSpPr>
        <xdr:cNvPr id="153" name="財政構造の弾力性該当値テキスト"/>
        <xdr:cNvSpPr txBox="1"/>
      </xdr:nvSpPr>
      <xdr:spPr>
        <a:xfrm>
          <a:off x="5041900" y="10327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17780</xdr:rowOff>
    </xdr:from>
    <xdr:to>
      <xdr:col>6</xdr:col>
      <xdr:colOff>50800</xdr:colOff>
      <xdr:row>62</xdr:row>
      <xdr:rowOff>119380</xdr:rowOff>
    </xdr:to>
    <xdr:sp macro="" textlink="">
      <xdr:nvSpPr>
        <xdr:cNvPr id="154" name="円/楕円 153"/>
        <xdr:cNvSpPr/>
      </xdr:nvSpPr>
      <xdr:spPr>
        <a:xfrm>
          <a:off x="4064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129557</xdr:rowOff>
    </xdr:from>
    <xdr:ext cx="736600" cy="259045"/>
    <xdr:sp macro="" textlink="">
      <xdr:nvSpPr>
        <xdr:cNvPr id="155" name="テキスト ボックス 154"/>
        <xdr:cNvSpPr txBox="1"/>
      </xdr:nvSpPr>
      <xdr:spPr>
        <a:xfrm>
          <a:off x="3733800" y="1041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155666</xdr:rowOff>
    </xdr:from>
    <xdr:to>
      <xdr:col>4</xdr:col>
      <xdr:colOff>533400</xdr:colOff>
      <xdr:row>63</xdr:row>
      <xdr:rowOff>85816</xdr:rowOff>
    </xdr:to>
    <xdr:sp macro="" textlink="">
      <xdr:nvSpPr>
        <xdr:cNvPr id="156" name="円/楕円 155"/>
        <xdr:cNvSpPr/>
      </xdr:nvSpPr>
      <xdr:spPr>
        <a:xfrm>
          <a:off x="3175000" y="1078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95993</xdr:rowOff>
    </xdr:from>
    <xdr:ext cx="762000" cy="259045"/>
    <xdr:sp macro="" textlink="">
      <xdr:nvSpPr>
        <xdr:cNvPr id="157" name="テキスト ボックス 156"/>
        <xdr:cNvSpPr txBox="1"/>
      </xdr:nvSpPr>
      <xdr:spPr>
        <a:xfrm>
          <a:off x="2844800" y="10554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108313</xdr:rowOff>
    </xdr:from>
    <xdr:to>
      <xdr:col>3</xdr:col>
      <xdr:colOff>330200</xdr:colOff>
      <xdr:row>64</xdr:row>
      <xdr:rowOff>38463</xdr:rowOff>
    </xdr:to>
    <xdr:sp macro="" textlink="">
      <xdr:nvSpPr>
        <xdr:cNvPr id="158" name="円/楕円 157"/>
        <xdr:cNvSpPr/>
      </xdr:nvSpPr>
      <xdr:spPr>
        <a:xfrm>
          <a:off x="2286000" y="1090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48640</xdr:rowOff>
    </xdr:from>
    <xdr:ext cx="762000" cy="259045"/>
    <xdr:sp macro="" textlink="">
      <xdr:nvSpPr>
        <xdr:cNvPr id="159" name="テキスト ボックス 158"/>
        <xdr:cNvSpPr txBox="1"/>
      </xdr:nvSpPr>
      <xdr:spPr>
        <a:xfrm>
          <a:off x="1955800" y="10678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94524</xdr:rowOff>
    </xdr:from>
    <xdr:to>
      <xdr:col>2</xdr:col>
      <xdr:colOff>127000</xdr:colOff>
      <xdr:row>64</xdr:row>
      <xdr:rowOff>24674</xdr:rowOff>
    </xdr:to>
    <xdr:sp macro="" textlink="">
      <xdr:nvSpPr>
        <xdr:cNvPr id="160" name="円/楕円 159"/>
        <xdr:cNvSpPr/>
      </xdr:nvSpPr>
      <xdr:spPr>
        <a:xfrm>
          <a:off x="1397000" y="108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9451</xdr:rowOff>
    </xdr:from>
    <xdr:ext cx="762000" cy="259045"/>
    <xdr:sp macro="" textlink="">
      <xdr:nvSpPr>
        <xdr:cNvPr id="161" name="テキスト ボックス 160"/>
        <xdr:cNvSpPr txBox="1"/>
      </xdr:nvSpPr>
      <xdr:spPr>
        <a:xfrm>
          <a:off x="1066800" y="1098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[113,436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112,149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類似団体平均を下回っているのは、人件費の削減が主な要因となっている。合併に伴う一時的な職員数の増はあったが、人口増と</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旧印西市定員管理計画（平成２２～２６年度）による職員数の減が人口１人当たり人件費の削減につながった。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今後も、</a:t>
          </a:r>
          <a:r>
            <a:rPr kumimoji="1" lang="ja-JP" altLang="en-US" sz="1300">
              <a:latin typeface="ＭＳ Ｐゴシック"/>
            </a:rPr>
            <a:t>印西市定員管理計画（平成２７～３２年度）に基づき、適正な定員管理を行い人件費削減に努めていく。また、千葉ニュータウン事業関連の公共施設老朽化に伴い、維持補修費の増大が見込まれるため、歳出事業の精査・削減に取り組んでいく。</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128012</xdr:rowOff>
    </xdr:from>
    <xdr:to>
      <xdr:col>7</xdr:col>
      <xdr:colOff>152400</xdr:colOff>
      <xdr:row>88</xdr:row>
      <xdr:rowOff>131415</xdr:rowOff>
    </xdr:to>
    <xdr:cxnSp macro="">
      <xdr:nvCxnSpPr>
        <xdr:cNvPr id="192" name="直線コネクタ 191"/>
        <xdr:cNvCxnSpPr/>
      </xdr:nvCxnSpPr>
      <xdr:spPr>
        <a:xfrm flipV="1">
          <a:off x="4953000" y="13844012"/>
          <a:ext cx="0" cy="13750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103492</xdr:rowOff>
    </xdr:from>
    <xdr:ext cx="762000" cy="259045"/>
    <xdr:sp macro="" textlink="">
      <xdr:nvSpPr>
        <xdr:cNvPr id="193" name="人件費・物件費等の状況最小値テキスト"/>
        <xdr:cNvSpPr txBox="1"/>
      </xdr:nvSpPr>
      <xdr:spPr>
        <a:xfrm>
          <a:off x="5041900" y="1519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1,284,369</a:t>
          </a:r>
          <a:endParaRPr kumimoji="1" lang="ja-JP" altLang="en-US" sz="1000" b="1">
            <a:latin typeface="ＭＳ Ｐゴシック"/>
          </a:endParaRPr>
        </a:p>
      </xdr:txBody>
    </xdr:sp>
    <xdr:clientData/>
  </xdr:oneCellAnchor>
  <xdr:twoCellAnchor>
    <xdr:from>
      <xdr:col>7</xdr:col>
      <xdr:colOff>63500</xdr:colOff>
      <xdr:row>88</xdr:row>
      <xdr:rowOff>131415</xdr:rowOff>
    </xdr:from>
    <xdr:to>
      <xdr:col>7</xdr:col>
      <xdr:colOff>241300</xdr:colOff>
      <xdr:row>88</xdr:row>
      <xdr:rowOff>131415</xdr:rowOff>
    </xdr:to>
    <xdr:cxnSp macro="">
      <xdr:nvCxnSpPr>
        <xdr:cNvPr id="194" name="直線コネクタ 193"/>
        <xdr:cNvCxnSpPr/>
      </xdr:nvCxnSpPr>
      <xdr:spPr>
        <a:xfrm>
          <a:off x="4864100" y="15219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42939</xdr:rowOff>
    </xdr:from>
    <xdr:ext cx="762000" cy="259045"/>
    <xdr:sp macro="" textlink="">
      <xdr:nvSpPr>
        <xdr:cNvPr id="195" name="人件費・物件費等の状況最大値テキスト"/>
        <xdr:cNvSpPr txBox="1"/>
      </xdr:nvSpPr>
      <xdr:spPr>
        <a:xfrm>
          <a:off x="5041900" y="135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87,723</a:t>
          </a:r>
          <a:endParaRPr kumimoji="1" lang="ja-JP" altLang="en-US" sz="1000" b="1">
            <a:latin typeface="ＭＳ Ｐゴシック"/>
          </a:endParaRPr>
        </a:p>
      </xdr:txBody>
    </xdr:sp>
    <xdr:clientData/>
  </xdr:oneCellAnchor>
  <xdr:twoCellAnchor>
    <xdr:from>
      <xdr:col>7</xdr:col>
      <xdr:colOff>63500</xdr:colOff>
      <xdr:row>80</xdr:row>
      <xdr:rowOff>128012</xdr:rowOff>
    </xdr:from>
    <xdr:to>
      <xdr:col>7</xdr:col>
      <xdr:colOff>241300</xdr:colOff>
      <xdr:row>80</xdr:row>
      <xdr:rowOff>128012</xdr:rowOff>
    </xdr:to>
    <xdr:cxnSp macro="">
      <xdr:nvCxnSpPr>
        <xdr:cNvPr id="196" name="直線コネクタ 195"/>
        <xdr:cNvCxnSpPr/>
      </xdr:nvCxnSpPr>
      <xdr:spPr>
        <a:xfrm>
          <a:off x="4864100" y="1384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157262</xdr:rowOff>
    </xdr:from>
    <xdr:to>
      <xdr:col>7</xdr:col>
      <xdr:colOff>152400</xdr:colOff>
      <xdr:row>80</xdr:row>
      <xdr:rowOff>157558</xdr:rowOff>
    </xdr:to>
    <xdr:cxnSp macro="">
      <xdr:nvCxnSpPr>
        <xdr:cNvPr id="197" name="直線コネクタ 196"/>
        <xdr:cNvCxnSpPr/>
      </xdr:nvCxnSpPr>
      <xdr:spPr>
        <a:xfrm>
          <a:off x="4114800" y="13873262"/>
          <a:ext cx="838200" cy="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142335</xdr:rowOff>
    </xdr:from>
    <xdr:ext cx="762000" cy="259045"/>
    <xdr:sp macro="" textlink="">
      <xdr:nvSpPr>
        <xdr:cNvPr id="198" name="人件費・物件費等の状況平均値テキスト"/>
        <xdr:cNvSpPr txBox="1"/>
      </xdr:nvSpPr>
      <xdr:spPr>
        <a:xfrm>
          <a:off x="5041900" y="13858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143078</xdr:rowOff>
    </xdr:from>
    <xdr:to>
      <xdr:col>7</xdr:col>
      <xdr:colOff>203200</xdr:colOff>
      <xdr:row>81</xdr:row>
      <xdr:rowOff>73228</xdr:rowOff>
    </xdr:to>
    <xdr:sp macro="" textlink="">
      <xdr:nvSpPr>
        <xdr:cNvPr id="199" name="フローチャート : 判断 198"/>
        <xdr:cNvSpPr/>
      </xdr:nvSpPr>
      <xdr:spPr>
        <a:xfrm>
          <a:off x="4902200" y="1385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151940</xdr:rowOff>
    </xdr:from>
    <xdr:to>
      <xdr:col>6</xdr:col>
      <xdr:colOff>0</xdr:colOff>
      <xdr:row>80</xdr:row>
      <xdr:rowOff>157262</xdr:rowOff>
    </xdr:to>
    <xdr:cxnSp macro="">
      <xdr:nvCxnSpPr>
        <xdr:cNvPr id="200" name="直線コネクタ 199"/>
        <xdr:cNvCxnSpPr/>
      </xdr:nvCxnSpPr>
      <xdr:spPr>
        <a:xfrm>
          <a:off x="3225800" y="13867940"/>
          <a:ext cx="889000" cy="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115807</xdr:rowOff>
    </xdr:from>
    <xdr:to>
      <xdr:col>6</xdr:col>
      <xdr:colOff>50800</xdr:colOff>
      <xdr:row>81</xdr:row>
      <xdr:rowOff>45957</xdr:rowOff>
    </xdr:to>
    <xdr:sp macro="" textlink="">
      <xdr:nvSpPr>
        <xdr:cNvPr id="201" name="フローチャート : 判断 200"/>
        <xdr:cNvSpPr/>
      </xdr:nvSpPr>
      <xdr:spPr>
        <a:xfrm>
          <a:off x="4064000" y="13831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30734</xdr:rowOff>
    </xdr:from>
    <xdr:ext cx="736600" cy="259045"/>
    <xdr:sp macro="" textlink="">
      <xdr:nvSpPr>
        <xdr:cNvPr id="202" name="テキスト ボックス 201"/>
        <xdr:cNvSpPr txBox="1"/>
      </xdr:nvSpPr>
      <xdr:spPr>
        <a:xfrm>
          <a:off x="3733800" y="13918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151940</xdr:rowOff>
    </xdr:from>
    <xdr:to>
      <xdr:col>4</xdr:col>
      <xdr:colOff>482600</xdr:colOff>
      <xdr:row>80</xdr:row>
      <xdr:rowOff>154560</xdr:rowOff>
    </xdr:to>
    <xdr:cxnSp macro="">
      <xdr:nvCxnSpPr>
        <xdr:cNvPr id="203" name="直線コネクタ 202"/>
        <xdr:cNvCxnSpPr/>
      </xdr:nvCxnSpPr>
      <xdr:spPr>
        <a:xfrm flipV="1">
          <a:off x="2336800" y="13867940"/>
          <a:ext cx="889000" cy="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114675</xdr:rowOff>
    </xdr:from>
    <xdr:to>
      <xdr:col>4</xdr:col>
      <xdr:colOff>533400</xdr:colOff>
      <xdr:row>81</xdr:row>
      <xdr:rowOff>44825</xdr:rowOff>
    </xdr:to>
    <xdr:sp macro="" textlink="">
      <xdr:nvSpPr>
        <xdr:cNvPr id="204" name="フローチャート : 判断 203"/>
        <xdr:cNvSpPr/>
      </xdr:nvSpPr>
      <xdr:spPr>
        <a:xfrm>
          <a:off x="3175000" y="1383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29602</xdr:rowOff>
    </xdr:from>
    <xdr:ext cx="762000" cy="259045"/>
    <xdr:sp macro="" textlink="">
      <xdr:nvSpPr>
        <xdr:cNvPr id="205" name="テキスト ボックス 204"/>
        <xdr:cNvSpPr txBox="1"/>
      </xdr:nvSpPr>
      <xdr:spPr>
        <a:xfrm>
          <a:off x="2844800" y="13917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154560</xdr:rowOff>
    </xdr:from>
    <xdr:to>
      <xdr:col>3</xdr:col>
      <xdr:colOff>279400</xdr:colOff>
      <xdr:row>80</xdr:row>
      <xdr:rowOff>157679</xdr:rowOff>
    </xdr:to>
    <xdr:cxnSp macro="">
      <xdr:nvCxnSpPr>
        <xdr:cNvPr id="206" name="直線コネクタ 205"/>
        <xdr:cNvCxnSpPr/>
      </xdr:nvCxnSpPr>
      <xdr:spPr>
        <a:xfrm flipV="1">
          <a:off x="1447800" y="13870560"/>
          <a:ext cx="889000" cy="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112943</xdr:rowOff>
    </xdr:from>
    <xdr:to>
      <xdr:col>3</xdr:col>
      <xdr:colOff>330200</xdr:colOff>
      <xdr:row>81</xdr:row>
      <xdr:rowOff>43093</xdr:rowOff>
    </xdr:to>
    <xdr:sp macro="" textlink="">
      <xdr:nvSpPr>
        <xdr:cNvPr id="207" name="フローチャート : 判断 206"/>
        <xdr:cNvSpPr/>
      </xdr:nvSpPr>
      <xdr:spPr>
        <a:xfrm>
          <a:off x="2286000" y="1382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27870</xdr:rowOff>
    </xdr:from>
    <xdr:ext cx="762000" cy="259045"/>
    <xdr:sp macro="" textlink="">
      <xdr:nvSpPr>
        <xdr:cNvPr id="208" name="テキスト ボックス 207"/>
        <xdr:cNvSpPr txBox="1"/>
      </xdr:nvSpPr>
      <xdr:spPr>
        <a:xfrm>
          <a:off x="1955800" y="13915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114347</xdr:rowOff>
    </xdr:from>
    <xdr:to>
      <xdr:col>2</xdr:col>
      <xdr:colOff>127000</xdr:colOff>
      <xdr:row>81</xdr:row>
      <xdr:rowOff>44497</xdr:rowOff>
    </xdr:to>
    <xdr:sp macro="" textlink="">
      <xdr:nvSpPr>
        <xdr:cNvPr id="209" name="フローチャート : 判断 208"/>
        <xdr:cNvSpPr/>
      </xdr:nvSpPr>
      <xdr:spPr>
        <a:xfrm>
          <a:off x="1397000" y="1383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29274</xdr:rowOff>
    </xdr:from>
    <xdr:ext cx="762000" cy="259045"/>
    <xdr:sp macro="" textlink="">
      <xdr:nvSpPr>
        <xdr:cNvPr id="210" name="テキスト ボックス 209"/>
        <xdr:cNvSpPr txBox="1"/>
      </xdr:nvSpPr>
      <xdr:spPr>
        <a:xfrm>
          <a:off x="1066800" y="1391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106758</xdr:rowOff>
    </xdr:from>
    <xdr:to>
      <xdr:col>7</xdr:col>
      <xdr:colOff>203200</xdr:colOff>
      <xdr:row>81</xdr:row>
      <xdr:rowOff>36908</xdr:rowOff>
    </xdr:to>
    <xdr:sp macro="" textlink="">
      <xdr:nvSpPr>
        <xdr:cNvPr id="216" name="円/楕円 215"/>
        <xdr:cNvSpPr/>
      </xdr:nvSpPr>
      <xdr:spPr>
        <a:xfrm>
          <a:off x="4902200" y="1382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28035</xdr:rowOff>
    </xdr:from>
    <xdr:ext cx="762000" cy="259045"/>
    <xdr:sp macro="" textlink="">
      <xdr:nvSpPr>
        <xdr:cNvPr id="217" name="人件費・物件費等の状況該当値テキスト"/>
        <xdr:cNvSpPr txBox="1"/>
      </xdr:nvSpPr>
      <xdr:spPr>
        <a:xfrm>
          <a:off x="5041900" y="1374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113,436</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106462</xdr:rowOff>
    </xdr:from>
    <xdr:to>
      <xdr:col>6</xdr:col>
      <xdr:colOff>50800</xdr:colOff>
      <xdr:row>81</xdr:row>
      <xdr:rowOff>36612</xdr:rowOff>
    </xdr:to>
    <xdr:sp macro="" textlink="">
      <xdr:nvSpPr>
        <xdr:cNvPr id="218" name="円/楕円 217"/>
        <xdr:cNvSpPr/>
      </xdr:nvSpPr>
      <xdr:spPr>
        <a:xfrm>
          <a:off x="4064000" y="1382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46789</xdr:rowOff>
    </xdr:from>
    <xdr:ext cx="736600" cy="259045"/>
    <xdr:sp macro="" textlink="">
      <xdr:nvSpPr>
        <xdr:cNvPr id="219" name="テキスト ボックス 218"/>
        <xdr:cNvSpPr txBox="1"/>
      </xdr:nvSpPr>
      <xdr:spPr>
        <a:xfrm>
          <a:off x="3733800" y="13591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113,178</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101140</xdr:rowOff>
    </xdr:from>
    <xdr:to>
      <xdr:col>4</xdr:col>
      <xdr:colOff>533400</xdr:colOff>
      <xdr:row>81</xdr:row>
      <xdr:rowOff>31290</xdr:rowOff>
    </xdr:to>
    <xdr:sp macro="" textlink="">
      <xdr:nvSpPr>
        <xdr:cNvPr id="220" name="円/楕円 219"/>
        <xdr:cNvSpPr/>
      </xdr:nvSpPr>
      <xdr:spPr>
        <a:xfrm>
          <a:off x="3175000" y="1381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41467</xdr:rowOff>
    </xdr:from>
    <xdr:ext cx="762000" cy="259045"/>
    <xdr:sp macro="" textlink="">
      <xdr:nvSpPr>
        <xdr:cNvPr id="221" name="テキスト ボックス 220"/>
        <xdr:cNvSpPr txBox="1"/>
      </xdr:nvSpPr>
      <xdr:spPr>
        <a:xfrm>
          <a:off x="2844800" y="1358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108,547</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103760</xdr:rowOff>
    </xdr:from>
    <xdr:to>
      <xdr:col>3</xdr:col>
      <xdr:colOff>330200</xdr:colOff>
      <xdr:row>81</xdr:row>
      <xdr:rowOff>33910</xdr:rowOff>
    </xdr:to>
    <xdr:sp macro="" textlink="">
      <xdr:nvSpPr>
        <xdr:cNvPr id="222" name="円/楕円 221"/>
        <xdr:cNvSpPr/>
      </xdr:nvSpPr>
      <xdr:spPr>
        <a:xfrm>
          <a:off x="2286000" y="1381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44087</xdr:rowOff>
    </xdr:from>
    <xdr:ext cx="762000" cy="259045"/>
    <xdr:sp macro="" textlink="">
      <xdr:nvSpPr>
        <xdr:cNvPr id="223" name="テキスト ボックス 222"/>
        <xdr:cNvSpPr txBox="1"/>
      </xdr:nvSpPr>
      <xdr:spPr>
        <a:xfrm>
          <a:off x="1955800" y="1358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110,827</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106879</xdr:rowOff>
    </xdr:from>
    <xdr:to>
      <xdr:col>2</xdr:col>
      <xdr:colOff>127000</xdr:colOff>
      <xdr:row>81</xdr:row>
      <xdr:rowOff>37029</xdr:rowOff>
    </xdr:to>
    <xdr:sp macro="" textlink="">
      <xdr:nvSpPr>
        <xdr:cNvPr id="224" name="円/楕円 223"/>
        <xdr:cNvSpPr/>
      </xdr:nvSpPr>
      <xdr:spPr>
        <a:xfrm>
          <a:off x="1397000" y="1382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47206</xdr:rowOff>
    </xdr:from>
    <xdr:ext cx="762000" cy="259045"/>
    <xdr:sp macro="" textlink="">
      <xdr:nvSpPr>
        <xdr:cNvPr id="225" name="テキスト ボックス 224"/>
        <xdr:cNvSpPr txBox="1"/>
      </xdr:nvSpPr>
      <xdr:spPr>
        <a:xfrm>
          <a:off x="1066800" y="13591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113,541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ラスパイレス指数については、職員の年齢構成上、高齢層の職の割合が高いため、数値を押し上げている状況である。印西市定員管理計画（平成２７～３２年度）に基づき、定員管理及び給与水準の適正化に努めていく。</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57996</xdr:rowOff>
    </xdr:from>
    <xdr:to>
      <xdr:col>24</xdr:col>
      <xdr:colOff>558800</xdr:colOff>
      <xdr:row>86</xdr:row>
      <xdr:rowOff>53339</xdr:rowOff>
    </xdr:to>
    <xdr:cxnSp macro="">
      <xdr:nvCxnSpPr>
        <xdr:cNvPr id="254" name="直線コネクタ 253"/>
        <xdr:cNvCxnSpPr/>
      </xdr:nvCxnSpPr>
      <xdr:spPr>
        <a:xfrm flipV="1">
          <a:off x="17018000" y="13945446"/>
          <a:ext cx="0" cy="852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25416</xdr:rowOff>
    </xdr:from>
    <xdr:ext cx="762000" cy="259045"/>
    <xdr:sp macro="" textlink="">
      <xdr:nvSpPr>
        <xdr:cNvPr id="255" name="給与水準   （国との比較）最小値テキスト"/>
        <xdr:cNvSpPr txBox="1"/>
      </xdr:nvSpPr>
      <xdr:spPr>
        <a:xfrm>
          <a:off x="17106900" y="1477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86</xdr:row>
      <xdr:rowOff>53339</xdr:rowOff>
    </xdr:from>
    <xdr:to>
      <xdr:col>24</xdr:col>
      <xdr:colOff>647700</xdr:colOff>
      <xdr:row>86</xdr:row>
      <xdr:rowOff>53339</xdr:rowOff>
    </xdr:to>
    <xdr:cxnSp macro="">
      <xdr:nvCxnSpPr>
        <xdr:cNvPr id="256" name="直線コネクタ 255"/>
        <xdr:cNvCxnSpPr/>
      </xdr:nvCxnSpPr>
      <xdr:spPr>
        <a:xfrm>
          <a:off x="169291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144373</xdr:rowOff>
    </xdr:from>
    <xdr:ext cx="762000" cy="259045"/>
    <xdr:sp macro="" textlink="">
      <xdr:nvSpPr>
        <xdr:cNvPr id="257" name="給与水準   （国との比較）最大値テキスト"/>
        <xdr:cNvSpPr txBox="1"/>
      </xdr:nvSpPr>
      <xdr:spPr>
        <a:xfrm>
          <a:off x="17106900" y="1368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24</xdr:col>
      <xdr:colOff>469900</xdr:colOff>
      <xdr:row>81</xdr:row>
      <xdr:rowOff>57996</xdr:rowOff>
    </xdr:from>
    <xdr:to>
      <xdr:col>24</xdr:col>
      <xdr:colOff>647700</xdr:colOff>
      <xdr:row>81</xdr:row>
      <xdr:rowOff>57996</xdr:rowOff>
    </xdr:to>
    <xdr:cxnSp macro="">
      <xdr:nvCxnSpPr>
        <xdr:cNvPr id="258" name="直線コネクタ 257"/>
        <xdr:cNvCxnSpPr/>
      </xdr:nvCxnSpPr>
      <xdr:spPr>
        <a:xfrm>
          <a:off x="16929100" y="1394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144357</xdr:rowOff>
    </xdr:from>
    <xdr:to>
      <xdr:col>24</xdr:col>
      <xdr:colOff>558800</xdr:colOff>
      <xdr:row>86</xdr:row>
      <xdr:rowOff>13123</xdr:rowOff>
    </xdr:to>
    <xdr:cxnSp macro="">
      <xdr:nvCxnSpPr>
        <xdr:cNvPr id="259" name="直線コネクタ 258"/>
        <xdr:cNvCxnSpPr/>
      </xdr:nvCxnSpPr>
      <xdr:spPr>
        <a:xfrm>
          <a:off x="16179800" y="1471760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32190</xdr:rowOff>
    </xdr:from>
    <xdr:ext cx="762000" cy="259045"/>
    <xdr:sp macro="" textlink="">
      <xdr:nvSpPr>
        <xdr:cNvPr id="260" name="給与水準   （国との比較）平均値テキスト"/>
        <xdr:cNvSpPr txBox="1"/>
      </xdr:nvSpPr>
      <xdr:spPr>
        <a:xfrm>
          <a:off x="17106900" y="14262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15663</xdr:rowOff>
    </xdr:from>
    <xdr:to>
      <xdr:col>24</xdr:col>
      <xdr:colOff>609600</xdr:colOff>
      <xdr:row>84</xdr:row>
      <xdr:rowOff>117263</xdr:rowOff>
    </xdr:to>
    <xdr:sp macro="" textlink="">
      <xdr:nvSpPr>
        <xdr:cNvPr id="261" name="フローチャート : 判断 260"/>
        <xdr:cNvSpPr/>
      </xdr:nvSpPr>
      <xdr:spPr>
        <a:xfrm>
          <a:off x="16967200" y="1441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144357</xdr:rowOff>
    </xdr:from>
    <xdr:to>
      <xdr:col>23</xdr:col>
      <xdr:colOff>406400</xdr:colOff>
      <xdr:row>86</xdr:row>
      <xdr:rowOff>21166</xdr:rowOff>
    </xdr:to>
    <xdr:cxnSp macro="">
      <xdr:nvCxnSpPr>
        <xdr:cNvPr id="262" name="直線コネクタ 261"/>
        <xdr:cNvCxnSpPr/>
      </xdr:nvCxnSpPr>
      <xdr:spPr>
        <a:xfrm flipV="1">
          <a:off x="15290800" y="1471760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171027</xdr:rowOff>
    </xdr:from>
    <xdr:to>
      <xdr:col>23</xdr:col>
      <xdr:colOff>457200</xdr:colOff>
      <xdr:row>84</xdr:row>
      <xdr:rowOff>101177</xdr:rowOff>
    </xdr:to>
    <xdr:sp macro="" textlink="">
      <xdr:nvSpPr>
        <xdr:cNvPr id="263" name="フローチャート : 判断 262"/>
        <xdr:cNvSpPr/>
      </xdr:nvSpPr>
      <xdr:spPr>
        <a:xfrm>
          <a:off x="16129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111354</xdr:rowOff>
    </xdr:from>
    <xdr:ext cx="736600" cy="259045"/>
    <xdr:sp macro="" textlink="">
      <xdr:nvSpPr>
        <xdr:cNvPr id="264" name="テキスト ボックス 263"/>
        <xdr:cNvSpPr txBox="1"/>
      </xdr:nvSpPr>
      <xdr:spPr>
        <a:xfrm>
          <a:off x="15798800" y="14170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21166</xdr:rowOff>
    </xdr:from>
    <xdr:to>
      <xdr:col>22</xdr:col>
      <xdr:colOff>203200</xdr:colOff>
      <xdr:row>89</xdr:row>
      <xdr:rowOff>102023</xdr:rowOff>
    </xdr:to>
    <xdr:cxnSp macro="">
      <xdr:nvCxnSpPr>
        <xdr:cNvPr id="265" name="直線コネクタ 264"/>
        <xdr:cNvCxnSpPr/>
      </xdr:nvCxnSpPr>
      <xdr:spPr>
        <a:xfrm flipV="1">
          <a:off x="14401800" y="14765866"/>
          <a:ext cx="889000" cy="59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171027</xdr:rowOff>
    </xdr:from>
    <xdr:to>
      <xdr:col>22</xdr:col>
      <xdr:colOff>254000</xdr:colOff>
      <xdr:row>84</xdr:row>
      <xdr:rowOff>101177</xdr:rowOff>
    </xdr:to>
    <xdr:sp macro="" textlink="">
      <xdr:nvSpPr>
        <xdr:cNvPr id="266" name="フローチャート : 判断 265"/>
        <xdr:cNvSpPr/>
      </xdr:nvSpPr>
      <xdr:spPr>
        <a:xfrm>
          <a:off x="15240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111354</xdr:rowOff>
    </xdr:from>
    <xdr:ext cx="762000" cy="259045"/>
    <xdr:sp macro="" textlink="">
      <xdr:nvSpPr>
        <xdr:cNvPr id="267" name="テキスト ボックス 266"/>
        <xdr:cNvSpPr txBox="1"/>
      </xdr:nvSpPr>
      <xdr:spPr>
        <a:xfrm>
          <a:off x="14909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102023</xdr:rowOff>
    </xdr:from>
    <xdr:to>
      <xdr:col>21</xdr:col>
      <xdr:colOff>0</xdr:colOff>
      <xdr:row>89</xdr:row>
      <xdr:rowOff>118111</xdr:rowOff>
    </xdr:to>
    <xdr:cxnSp macro="">
      <xdr:nvCxnSpPr>
        <xdr:cNvPr id="268" name="直線コネクタ 267"/>
        <xdr:cNvCxnSpPr/>
      </xdr:nvCxnSpPr>
      <xdr:spPr>
        <a:xfrm flipV="1">
          <a:off x="13512800" y="15361073"/>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120650</xdr:rowOff>
    </xdr:from>
    <xdr:to>
      <xdr:col>21</xdr:col>
      <xdr:colOff>50800</xdr:colOff>
      <xdr:row>88</xdr:row>
      <xdr:rowOff>50800</xdr:rowOff>
    </xdr:to>
    <xdr:sp macro="" textlink="">
      <xdr:nvSpPr>
        <xdr:cNvPr id="269" name="フローチャート : 判断 268"/>
        <xdr:cNvSpPr/>
      </xdr:nvSpPr>
      <xdr:spPr>
        <a:xfrm>
          <a:off x="14351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60977</xdr:rowOff>
    </xdr:from>
    <xdr:ext cx="762000" cy="259045"/>
    <xdr:sp macro="" textlink="">
      <xdr:nvSpPr>
        <xdr:cNvPr id="270" name="テキスト ボックス 269"/>
        <xdr:cNvSpPr txBox="1"/>
      </xdr:nvSpPr>
      <xdr:spPr>
        <a:xfrm>
          <a:off x="14020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120650</xdr:rowOff>
    </xdr:from>
    <xdr:to>
      <xdr:col>19</xdr:col>
      <xdr:colOff>533400</xdr:colOff>
      <xdr:row>88</xdr:row>
      <xdr:rowOff>50800</xdr:rowOff>
    </xdr:to>
    <xdr:sp macro="" textlink="">
      <xdr:nvSpPr>
        <xdr:cNvPr id="271" name="フローチャート : 判断 270"/>
        <xdr:cNvSpPr/>
      </xdr:nvSpPr>
      <xdr:spPr>
        <a:xfrm>
          <a:off x="13462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60977</xdr:rowOff>
    </xdr:from>
    <xdr:ext cx="762000" cy="259045"/>
    <xdr:sp macro="" textlink="">
      <xdr:nvSpPr>
        <xdr:cNvPr id="272" name="テキスト ボックス 271"/>
        <xdr:cNvSpPr txBox="1"/>
      </xdr:nvSpPr>
      <xdr:spPr>
        <a:xfrm>
          <a:off x="13131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133773</xdr:rowOff>
    </xdr:from>
    <xdr:to>
      <xdr:col>24</xdr:col>
      <xdr:colOff>609600</xdr:colOff>
      <xdr:row>86</xdr:row>
      <xdr:rowOff>63923</xdr:rowOff>
    </xdr:to>
    <xdr:sp macro="" textlink="">
      <xdr:nvSpPr>
        <xdr:cNvPr id="278" name="円/楕円 277"/>
        <xdr:cNvSpPr/>
      </xdr:nvSpPr>
      <xdr:spPr>
        <a:xfrm>
          <a:off x="169672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29650</xdr:rowOff>
    </xdr:from>
    <xdr:ext cx="762000" cy="259045"/>
    <xdr:sp macro="" textlink="">
      <xdr:nvSpPr>
        <xdr:cNvPr id="279" name="給与水準   （国との比較）該当値テキスト"/>
        <xdr:cNvSpPr txBox="1"/>
      </xdr:nvSpPr>
      <xdr:spPr>
        <a:xfrm>
          <a:off x="17106900" y="1460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93557</xdr:rowOff>
    </xdr:from>
    <xdr:to>
      <xdr:col>23</xdr:col>
      <xdr:colOff>457200</xdr:colOff>
      <xdr:row>86</xdr:row>
      <xdr:rowOff>23707</xdr:rowOff>
    </xdr:to>
    <xdr:sp macro="" textlink="">
      <xdr:nvSpPr>
        <xdr:cNvPr id="280" name="円/楕円 279"/>
        <xdr:cNvSpPr/>
      </xdr:nvSpPr>
      <xdr:spPr>
        <a:xfrm>
          <a:off x="161290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8484</xdr:rowOff>
    </xdr:from>
    <xdr:ext cx="736600" cy="259045"/>
    <xdr:sp macro="" textlink="">
      <xdr:nvSpPr>
        <xdr:cNvPr id="281" name="テキスト ボックス 280"/>
        <xdr:cNvSpPr txBox="1"/>
      </xdr:nvSpPr>
      <xdr:spPr>
        <a:xfrm>
          <a:off x="15798800" y="14753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141816</xdr:rowOff>
    </xdr:from>
    <xdr:to>
      <xdr:col>22</xdr:col>
      <xdr:colOff>254000</xdr:colOff>
      <xdr:row>86</xdr:row>
      <xdr:rowOff>71966</xdr:rowOff>
    </xdr:to>
    <xdr:sp macro="" textlink="">
      <xdr:nvSpPr>
        <xdr:cNvPr id="282" name="円/楕円 281"/>
        <xdr:cNvSpPr/>
      </xdr:nvSpPr>
      <xdr:spPr>
        <a:xfrm>
          <a:off x="15240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56743</xdr:rowOff>
    </xdr:from>
    <xdr:ext cx="762000" cy="259045"/>
    <xdr:sp macro="" textlink="">
      <xdr:nvSpPr>
        <xdr:cNvPr id="283" name="テキスト ボックス 282"/>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51223</xdr:rowOff>
    </xdr:from>
    <xdr:to>
      <xdr:col>21</xdr:col>
      <xdr:colOff>50800</xdr:colOff>
      <xdr:row>89</xdr:row>
      <xdr:rowOff>152823</xdr:rowOff>
    </xdr:to>
    <xdr:sp macro="" textlink="">
      <xdr:nvSpPr>
        <xdr:cNvPr id="284" name="円/楕円 283"/>
        <xdr:cNvSpPr/>
      </xdr:nvSpPr>
      <xdr:spPr>
        <a:xfrm>
          <a:off x="14351000" y="1531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137600</xdr:rowOff>
    </xdr:from>
    <xdr:ext cx="762000" cy="259045"/>
    <xdr:sp macro="" textlink="">
      <xdr:nvSpPr>
        <xdr:cNvPr id="285" name="テキスト ボックス 284"/>
        <xdr:cNvSpPr txBox="1"/>
      </xdr:nvSpPr>
      <xdr:spPr>
        <a:xfrm>
          <a:off x="14020800" y="15396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109.4</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67311</xdr:rowOff>
    </xdr:from>
    <xdr:to>
      <xdr:col>19</xdr:col>
      <xdr:colOff>533400</xdr:colOff>
      <xdr:row>89</xdr:row>
      <xdr:rowOff>168911</xdr:rowOff>
    </xdr:to>
    <xdr:sp macro="" textlink="">
      <xdr:nvSpPr>
        <xdr:cNvPr id="286" name="円/楕円 285"/>
        <xdr:cNvSpPr/>
      </xdr:nvSpPr>
      <xdr:spPr>
        <a:xfrm>
          <a:off x="13462000" y="1532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153688</xdr:rowOff>
    </xdr:from>
    <xdr:ext cx="762000" cy="259045"/>
    <xdr:sp macro="" textlink="">
      <xdr:nvSpPr>
        <xdr:cNvPr id="287" name="テキスト ボックス 286"/>
        <xdr:cNvSpPr txBox="1"/>
      </xdr:nvSpPr>
      <xdr:spPr>
        <a:xfrm>
          <a:off x="13131800" y="1541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旧印西市定員管理計画（平成２２～２６年度）に基づき、職員数の削減に取り組んだ結果、類似団体を１．５６人下回る状況となっているが、新たに策定した定員管理計画（平成２７～３２年度）においては、職員総数について平成２７年度の６６０人から、計画最終年度の平成３２年度には６７５人とする目標値を掲げている。</a:t>
          </a:r>
          <a:endParaRPr kumimoji="1" lang="en-US" altLang="ja-JP" sz="1300">
            <a:latin typeface="ＭＳ Ｐゴシック"/>
          </a:endParaRPr>
        </a:p>
        <a:p>
          <a:r>
            <a:rPr kumimoji="1" lang="ja-JP" altLang="en-US" sz="1300">
              <a:latin typeface="ＭＳ Ｐゴシック"/>
            </a:rPr>
            <a:t>これは、今後予想される人口や行政需要の増加に対応するとともに、現状職員の年齢構成では、若年層の職員数が少ないことから、これを補充し、将来的な世代間の不均衡による空洞化が生じないようにするものである。</a:t>
          </a: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21046</xdr:rowOff>
    </xdr:from>
    <xdr:to>
      <xdr:col>24</xdr:col>
      <xdr:colOff>558800</xdr:colOff>
      <xdr:row>66</xdr:row>
      <xdr:rowOff>118170</xdr:rowOff>
    </xdr:to>
    <xdr:cxnSp macro="">
      <xdr:nvCxnSpPr>
        <xdr:cNvPr id="319" name="直線コネクタ 318"/>
        <xdr:cNvCxnSpPr/>
      </xdr:nvCxnSpPr>
      <xdr:spPr>
        <a:xfrm flipV="1">
          <a:off x="17018000" y="10136596"/>
          <a:ext cx="0" cy="12972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90247</xdr:rowOff>
    </xdr:from>
    <xdr:ext cx="762000" cy="259045"/>
    <xdr:sp macro="" textlink="">
      <xdr:nvSpPr>
        <xdr:cNvPr id="320" name="定員管理の状況最小値テキスト"/>
        <xdr:cNvSpPr txBox="1"/>
      </xdr:nvSpPr>
      <xdr:spPr>
        <a:xfrm>
          <a:off x="17106900" y="1140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16.06</a:t>
          </a:r>
          <a:endParaRPr kumimoji="1" lang="ja-JP" altLang="en-US" sz="1000" b="1">
            <a:latin typeface="ＭＳ Ｐゴシック"/>
          </a:endParaRPr>
        </a:p>
      </xdr:txBody>
    </xdr:sp>
    <xdr:clientData/>
  </xdr:oneCellAnchor>
  <xdr:twoCellAnchor>
    <xdr:from>
      <xdr:col>24</xdr:col>
      <xdr:colOff>469900</xdr:colOff>
      <xdr:row>66</xdr:row>
      <xdr:rowOff>118170</xdr:rowOff>
    </xdr:from>
    <xdr:to>
      <xdr:col>24</xdr:col>
      <xdr:colOff>647700</xdr:colOff>
      <xdr:row>66</xdr:row>
      <xdr:rowOff>118170</xdr:rowOff>
    </xdr:to>
    <xdr:cxnSp macro="">
      <xdr:nvCxnSpPr>
        <xdr:cNvPr id="321" name="直線コネクタ 320"/>
        <xdr:cNvCxnSpPr/>
      </xdr:nvCxnSpPr>
      <xdr:spPr>
        <a:xfrm>
          <a:off x="16929100" y="1143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107423</xdr:rowOff>
    </xdr:from>
    <xdr:ext cx="762000" cy="259045"/>
    <xdr:sp macro="" textlink="">
      <xdr:nvSpPr>
        <xdr:cNvPr id="322"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24</xdr:col>
      <xdr:colOff>469900</xdr:colOff>
      <xdr:row>59</xdr:row>
      <xdr:rowOff>21046</xdr:rowOff>
    </xdr:from>
    <xdr:to>
      <xdr:col>24</xdr:col>
      <xdr:colOff>647700</xdr:colOff>
      <xdr:row>59</xdr:row>
      <xdr:rowOff>21046</xdr:rowOff>
    </xdr:to>
    <xdr:cxnSp macro="">
      <xdr:nvCxnSpPr>
        <xdr:cNvPr id="323" name="直線コネクタ 322"/>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36891</xdr:rowOff>
    </xdr:from>
    <xdr:to>
      <xdr:col>24</xdr:col>
      <xdr:colOff>558800</xdr:colOff>
      <xdr:row>60</xdr:row>
      <xdr:rowOff>49530</xdr:rowOff>
    </xdr:to>
    <xdr:cxnSp macro="">
      <xdr:nvCxnSpPr>
        <xdr:cNvPr id="324" name="直線コネクタ 323"/>
        <xdr:cNvCxnSpPr/>
      </xdr:nvCxnSpPr>
      <xdr:spPr>
        <a:xfrm flipV="1">
          <a:off x="16179800" y="10323891"/>
          <a:ext cx="8382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137419</xdr:rowOff>
    </xdr:from>
    <xdr:ext cx="762000" cy="259045"/>
    <xdr:sp macro="" textlink="">
      <xdr:nvSpPr>
        <xdr:cNvPr id="325" name="定員管理の状況平均値テキスト"/>
        <xdr:cNvSpPr txBox="1"/>
      </xdr:nvSpPr>
      <xdr:spPr>
        <a:xfrm>
          <a:off x="17106900" y="10424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165342</xdr:rowOff>
    </xdr:from>
    <xdr:to>
      <xdr:col>24</xdr:col>
      <xdr:colOff>609600</xdr:colOff>
      <xdr:row>61</xdr:row>
      <xdr:rowOff>95492</xdr:rowOff>
    </xdr:to>
    <xdr:sp macro="" textlink="">
      <xdr:nvSpPr>
        <xdr:cNvPr id="326" name="フローチャート : 判断 325"/>
        <xdr:cNvSpPr/>
      </xdr:nvSpPr>
      <xdr:spPr>
        <a:xfrm>
          <a:off x="169672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49530</xdr:rowOff>
    </xdr:from>
    <xdr:to>
      <xdr:col>23</xdr:col>
      <xdr:colOff>406400</xdr:colOff>
      <xdr:row>60</xdr:row>
      <xdr:rowOff>59872</xdr:rowOff>
    </xdr:to>
    <xdr:cxnSp macro="">
      <xdr:nvCxnSpPr>
        <xdr:cNvPr id="327" name="直線コネクタ 326"/>
        <xdr:cNvCxnSpPr/>
      </xdr:nvCxnSpPr>
      <xdr:spPr>
        <a:xfrm flipV="1">
          <a:off x="15290800" y="10336530"/>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69971</xdr:rowOff>
    </xdr:from>
    <xdr:to>
      <xdr:col>23</xdr:col>
      <xdr:colOff>457200</xdr:colOff>
      <xdr:row>61</xdr:row>
      <xdr:rowOff>121</xdr:rowOff>
    </xdr:to>
    <xdr:sp macro="" textlink="">
      <xdr:nvSpPr>
        <xdr:cNvPr id="328" name="フローチャート : 判断 327"/>
        <xdr:cNvSpPr/>
      </xdr:nvSpPr>
      <xdr:spPr>
        <a:xfrm>
          <a:off x="16129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156348</xdr:rowOff>
    </xdr:from>
    <xdr:ext cx="736600" cy="259045"/>
    <xdr:sp macro="" textlink="">
      <xdr:nvSpPr>
        <xdr:cNvPr id="329" name="テキスト ボックス 328"/>
        <xdr:cNvSpPr txBox="1"/>
      </xdr:nvSpPr>
      <xdr:spPr>
        <a:xfrm>
          <a:off x="15798800" y="10443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59872</xdr:rowOff>
    </xdr:from>
    <xdr:to>
      <xdr:col>22</xdr:col>
      <xdr:colOff>203200</xdr:colOff>
      <xdr:row>60</xdr:row>
      <xdr:rowOff>71362</xdr:rowOff>
    </xdr:to>
    <xdr:cxnSp macro="">
      <xdr:nvCxnSpPr>
        <xdr:cNvPr id="330" name="直線コネクタ 329"/>
        <xdr:cNvCxnSpPr/>
      </xdr:nvCxnSpPr>
      <xdr:spPr>
        <a:xfrm flipV="1">
          <a:off x="14401800" y="103468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74567</xdr:rowOff>
    </xdr:from>
    <xdr:to>
      <xdr:col>22</xdr:col>
      <xdr:colOff>254000</xdr:colOff>
      <xdr:row>61</xdr:row>
      <xdr:rowOff>4717</xdr:rowOff>
    </xdr:to>
    <xdr:sp macro="" textlink="">
      <xdr:nvSpPr>
        <xdr:cNvPr id="331" name="フローチャート : 判断 330"/>
        <xdr:cNvSpPr/>
      </xdr:nvSpPr>
      <xdr:spPr>
        <a:xfrm>
          <a:off x="15240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160944</xdr:rowOff>
    </xdr:from>
    <xdr:ext cx="762000" cy="259045"/>
    <xdr:sp macro="" textlink="">
      <xdr:nvSpPr>
        <xdr:cNvPr id="332" name="テキスト ボックス 331"/>
        <xdr:cNvSpPr txBox="1"/>
      </xdr:nvSpPr>
      <xdr:spPr>
        <a:xfrm>
          <a:off x="14909800" y="104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71362</xdr:rowOff>
    </xdr:from>
    <xdr:to>
      <xdr:col>21</xdr:col>
      <xdr:colOff>0</xdr:colOff>
      <xdr:row>60</xdr:row>
      <xdr:rowOff>100088</xdr:rowOff>
    </xdr:to>
    <xdr:cxnSp macro="">
      <xdr:nvCxnSpPr>
        <xdr:cNvPr id="333" name="直線コネクタ 332"/>
        <xdr:cNvCxnSpPr/>
      </xdr:nvCxnSpPr>
      <xdr:spPr>
        <a:xfrm flipV="1">
          <a:off x="13512800" y="10358362"/>
          <a:ext cx="8890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83759</xdr:rowOff>
    </xdr:from>
    <xdr:to>
      <xdr:col>21</xdr:col>
      <xdr:colOff>50800</xdr:colOff>
      <xdr:row>61</xdr:row>
      <xdr:rowOff>13909</xdr:rowOff>
    </xdr:to>
    <xdr:sp macro="" textlink="">
      <xdr:nvSpPr>
        <xdr:cNvPr id="334" name="フローチャート : 判断 333"/>
        <xdr:cNvSpPr/>
      </xdr:nvSpPr>
      <xdr:spPr>
        <a:xfrm>
          <a:off x="14351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170136</xdr:rowOff>
    </xdr:from>
    <xdr:ext cx="762000" cy="259045"/>
    <xdr:sp macro="" textlink="">
      <xdr:nvSpPr>
        <xdr:cNvPr id="335" name="テキスト ボックス 334"/>
        <xdr:cNvSpPr txBox="1"/>
      </xdr:nvSpPr>
      <xdr:spPr>
        <a:xfrm>
          <a:off x="14020800" y="1045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97548</xdr:rowOff>
    </xdr:from>
    <xdr:to>
      <xdr:col>19</xdr:col>
      <xdr:colOff>533400</xdr:colOff>
      <xdr:row>61</xdr:row>
      <xdr:rowOff>27698</xdr:rowOff>
    </xdr:to>
    <xdr:sp macro="" textlink="">
      <xdr:nvSpPr>
        <xdr:cNvPr id="336" name="フローチャート : 判断 335"/>
        <xdr:cNvSpPr/>
      </xdr:nvSpPr>
      <xdr:spPr>
        <a:xfrm>
          <a:off x="13462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12475</xdr:rowOff>
    </xdr:from>
    <xdr:ext cx="762000" cy="259045"/>
    <xdr:sp macro="" textlink="">
      <xdr:nvSpPr>
        <xdr:cNvPr id="337" name="テキスト ボックス 336"/>
        <xdr:cNvSpPr txBox="1"/>
      </xdr:nvSpPr>
      <xdr:spPr>
        <a:xfrm>
          <a:off x="13131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157541</xdr:rowOff>
    </xdr:from>
    <xdr:to>
      <xdr:col>24</xdr:col>
      <xdr:colOff>609600</xdr:colOff>
      <xdr:row>60</xdr:row>
      <xdr:rowOff>87691</xdr:rowOff>
    </xdr:to>
    <xdr:sp macro="" textlink="">
      <xdr:nvSpPr>
        <xdr:cNvPr id="343" name="円/楕円 342"/>
        <xdr:cNvSpPr/>
      </xdr:nvSpPr>
      <xdr:spPr>
        <a:xfrm>
          <a:off x="16967200" y="1027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2618</xdr:rowOff>
    </xdr:from>
    <xdr:ext cx="762000" cy="259045"/>
    <xdr:sp macro="" textlink="">
      <xdr:nvSpPr>
        <xdr:cNvPr id="344" name="定員管理の状況該当値テキスト"/>
        <xdr:cNvSpPr txBox="1"/>
      </xdr:nvSpPr>
      <xdr:spPr>
        <a:xfrm>
          <a:off x="17106900" y="10118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170180</xdr:rowOff>
    </xdr:from>
    <xdr:to>
      <xdr:col>23</xdr:col>
      <xdr:colOff>457200</xdr:colOff>
      <xdr:row>60</xdr:row>
      <xdr:rowOff>100330</xdr:rowOff>
    </xdr:to>
    <xdr:sp macro="" textlink="">
      <xdr:nvSpPr>
        <xdr:cNvPr id="345" name="円/楕円 344"/>
        <xdr:cNvSpPr/>
      </xdr:nvSpPr>
      <xdr:spPr>
        <a:xfrm>
          <a:off x="16129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110507</xdr:rowOff>
    </xdr:from>
    <xdr:ext cx="736600" cy="259045"/>
    <xdr:sp macro="" textlink="">
      <xdr:nvSpPr>
        <xdr:cNvPr id="346" name="テキスト ボックス 345"/>
        <xdr:cNvSpPr txBox="1"/>
      </xdr:nvSpPr>
      <xdr:spPr>
        <a:xfrm>
          <a:off x="15798800" y="10054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9072</xdr:rowOff>
    </xdr:from>
    <xdr:to>
      <xdr:col>22</xdr:col>
      <xdr:colOff>254000</xdr:colOff>
      <xdr:row>60</xdr:row>
      <xdr:rowOff>110672</xdr:rowOff>
    </xdr:to>
    <xdr:sp macro="" textlink="">
      <xdr:nvSpPr>
        <xdr:cNvPr id="347" name="円/楕円 346"/>
        <xdr:cNvSpPr/>
      </xdr:nvSpPr>
      <xdr:spPr>
        <a:xfrm>
          <a:off x="15240000" y="102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120849</xdr:rowOff>
    </xdr:from>
    <xdr:ext cx="762000" cy="259045"/>
    <xdr:sp macro="" textlink="">
      <xdr:nvSpPr>
        <xdr:cNvPr id="348" name="テキスト ボックス 347"/>
        <xdr:cNvSpPr txBox="1"/>
      </xdr:nvSpPr>
      <xdr:spPr>
        <a:xfrm>
          <a:off x="14909800" y="1006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20562</xdr:rowOff>
    </xdr:from>
    <xdr:to>
      <xdr:col>21</xdr:col>
      <xdr:colOff>50800</xdr:colOff>
      <xdr:row>60</xdr:row>
      <xdr:rowOff>122162</xdr:rowOff>
    </xdr:to>
    <xdr:sp macro="" textlink="">
      <xdr:nvSpPr>
        <xdr:cNvPr id="349" name="円/楕円 348"/>
        <xdr:cNvSpPr/>
      </xdr:nvSpPr>
      <xdr:spPr>
        <a:xfrm>
          <a:off x="14351000" y="1030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132339</xdr:rowOff>
    </xdr:from>
    <xdr:ext cx="762000" cy="259045"/>
    <xdr:sp macro="" textlink="">
      <xdr:nvSpPr>
        <xdr:cNvPr id="350" name="テキスト ボックス 349"/>
        <xdr:cNvSpPr txBox="1"/>
      </xdr:nvSpPr>
      <xdr:spPr>
        <a:xfrm>
          <a:off x="14020800" y="1007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49288</xdr:rowOff>
    </xdr:from>
    <xdr:to>
      <xdr:col>19</xdr:col>
      <xdr:colOff>533400</xdr:colOff>
      <xdr:row>60</xdr:row>
      <xdr:rowOff>150888</xdr:rowOff>
    </xdr:to>
    <xdr:sp macro="" textlink="">
      <xdr:nvSpPr>
        <xdr:cNvPr id="351" name="円/楕円 350"/>
        <xdr:cNvSpPr/>
      </xdr:nvSpPr>
      <xdr:spPr>
        <a:xfrm>
          <a:off x="13462000" y="1033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161065</xdr:rowOff>
    </xdr:from>
    <xdr:ext cx="762000" cy="259045"/>
    <xdr:sp macro="" textlink="">
      <xdr:nvSpPr>
        <xdr:cNvPr id="352" name="テキスト ボックス 351"/>
        <xdr:cNvSpPr txBox="1"/>
      </xdr:nvSpPr>
      <xdr:spPr>
        <a:xfrm>
          <a:off x="13131800" y="1010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年次進行により、千葉ニュータウン事業関連の公共施設整備に要した起債及び立替施行の償還等が完了してきたことに伴い、徐々に比率が下がってきている。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しかしながら、</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今後も広域でごみ・し尿処理、消防事務等を行う一部事務組合の施設整備が予定されていることから、市債の発行にあたっては元金償還額を上回らないことを基本とし、起債の新規発行を極力抑制し、将来の財政需要に備える必要がある。</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157843</xdr:rowOff>
    </xdr:from>
    <xdr:to>
      <xdr:col>24</xdr:col>
      <xdr:colOff>558800</xdr:colOff>
      <xdr:row>44</xdr:row>
      <xdr:rowOff>47897</xdr:rowOff>
    </xdr:to>
    <xdr:cxnSp macro="">
      <xdr:nvCxnSpPr>
        <xdr:cNvPr id="382" name="直線コネクタ 381"/>
        <xdr:cNvCxnSpPr/>
      </xdr:nvCxnSpPr>
      <xdr:spPr>
        <a:xfrm flipV="1">
          <a:off x="17018000" y="6330043"/>
          <a:ext cx="0" cy="12616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19974</xdr:rowOff>
    </xdr:from>
    <xdr:ext cx="762000" cy="259045"/>
    <xdr:sp macro="" textlink="">
      <xdr:nvSpPr>
        <xdr:cNvPr id="383" name="公債費負担の状況最小値テキスト"/>
        <xdr:cNvSpPr txBox="1"/>
      </xdr:nvSpPr>
      <xdr:spPr>
        <a:xfrm>
          <a:off x="17106900" y="756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24</xdr:col>
      <xdr:colOff>469900</xdr:colOff>
      <xdr:row>44</xdr:row>
      <xdr:rowOff>47897</xdr:rowOff>
    </xdr:from>
    <xdr:to>
      <xdr:col>24</xdr:col>
      <xdr:colOff>647700</xdr:colOff>
      <xdr:row>44</xdr:row>
      <xdr:rowOff>47897</xdr:rowOff>
    </xdr:to>
    <xdr:cxnSp macro="">
      <xdr:nvCxnSpPr>
        <xdr:cNvPr id="384" name="直線コネクタ 383"/>
        <xdr:cNvCxnSpPr/>
      </xdr:nvCxnSpPr>
      <xdr:spPr>
        <a:xfrm>
          <a:off x="16929100" y="759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72770</xdr:rowOff>
    </xdr:from>
    <xdr:ext cx="762000" cy="259045"/>
    <xdr:sp macro="" textlink="">
      <xdr:nvSpPr>
        <xdr:cNvPr id="385" name="公債費負担の状況最大値テキスト"/>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157843</xdr:rowOff>
    </xdr:from>
    <xdr:to>
      <xdr:col>24</xdr:col>
      <xdr:colOff>647700</xdr:colOff>
      <xdr:row>36</xdr:row>
      <xdr:rowOff>157843</xdr:rowOff>
    </xdr:to>
    <xdr:cxnSp macro="">
      <xdr:nvCxnSpPr>
        <xdr:cNvPr id="386" name="直線コネクタ 385"/>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58057</xdr:rowOff>
    </xdr:from>
    <xdr:to>
      <xdr:col>24</xdr:col>
      <xdr:colOff>558800</xdr:colOff>
      <xdr:row>40</xdr:row>
      <xdr:rowOff>161472</xdr:rowOff>
    </xdr:to>
    <xdr:cxnSp macro="">
      <xdr:nvCxnSpPr>
        <xdr:cNvPr id="387" name="直線コネクタ 386"/>
        <xdr:cNvCxnSpPr/>
      </xdr:nvCxnSpPr>
      <xdr:spPr>
        <a:xfrm flipV="1">
          <a:off x="16179800" y="6916057"/>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151692</xdr:rowOff>
    </xdr:from>
    <xdr:ext cx="762000" cy="259045"/>
    <xdr:sp macro="" textlink="">
      <xdr:nvSpPr>
        <xdr:cNvPr id="388" name="公債費負担の状況平均値テキスト"/>
        <xdr:cNvSpPr txBox="1"/>
      </xdr:nvSpPr>
      <xdr:spPr>
        <a:xfrm>
          <a:off x="17106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8165</xdr:rowOff>
    </xdr:from>
    <xdr:to>
      <xdr:col>24</xdr:col>
      <xdr:colOff>609600</xdr:colOff>
      <xdr:row>41</xdr:row>
      <xdr:rowOff>109765</xdr:rowOff>
    </xdr:to>
    <xdr:sp macro="" textlink="">
      <xdr:nvSpPr>
        <xdr:cNvPr id="389" name="フローチャート : 判断 388"/>
        <xdr:cNvSpPr/>
      </xdr:nvSpPr>
      <xdr:spPr>
        <a:xfrm>
          <a:off x="16967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161472</xdr:rowOff>
    </xdr:from>
    <xdr:to>
      <xdr:col>23</xdr:col>
      <xdr:colOff>406400</xdr:colOff>
      <xdr:row>41</xdr:row>
      <xdr:rowOff>72753</xdr:rowOff>
    </xdr:to>
    <xdr:cxnSp macro="">
      <xdr:nvCxnSpPr>
        <xdr:cNvPr id="390" name="直線コネクタ 389"/>
        <xdr:cNvCxnSpPr/>
      </xdr:nvCxnSpPr>
      <xdr:spPr>
        <a:xfrm flipV="1">
          <a:off x="15290800" y="7019472"/>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165826</xdr:rowOff>
    </xdr:from>
    <xdr:to>
      <xdr:col>23</xdr:col>
      <xdr:colOff>457200</xdr:colOff>
      <xdr:row>41</xdr:row>
      <xdr:rowOff>95976</xdr:rowOff>
    </xdr:to>
    <xdr:sp macro="" textlink="">
      <xdr:nvSpPr>
        <xdr:cNvPr id="391" name="フローチャート : 判断 390"/>
        <xdr:cNvSpPr/>
      </xdr:nvSpPr>
      <xdr:spPr>
        <a:xfrm>
          <a:off x="16129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80753</xdr:rowOff>
    </xdr:from>
    <xdr:ext cx="736600" cy="259045"/>
    <xdr:sp macro="" textlink="">
      <xdr:nvSpPr>
        <xdr:cNvPr id="392" name="テキスト ボックス 391"/>
        <xdr:cNvSpPr txBox="1"/>
      </xdr:nvSpPr>
      <xdr:spPr>
        <a:xfrm>
          <a:off x="15798800" y="7110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72753</xdr:rowOff>
    </xdr:from>
    <xdr:to>
      <xdr:col>22</xdr:col>
      <xdr:colOff>203200</xdr:colOff>
      <xdr:row>41</xdr:row>
      <xdr:rowOff>121013</xdr:rowOff>
    </xdr:to>
    <xdr:cxnSp macro="">
      <xdr:nvCxnSpPr>
        <xdr:cNvPr id="393" name="直線コネクタ 392"/>
        <xdr:cNvCxnSpPr/>
      </xdr:nvCxnSpPr>
      <xdr:spPr>
        <a:xfrm flipV="1">
          <a:off x="14401800" y="710220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49530</xdr:rowOff>
    </xdr:from>
    <xdr:to>
      <xdr:col>22</xdr:col>
      <xdr:colOff>254000</xdr:colOff>
      <xdr:row>41</xdr:row>
      <xdr:rowOff>151130</xdr:rowOff>
    </xdr:to>
    <xdr:sp macro="" textlink="">
      <xdr:nvSpPr>
        <xdr:cNvPr id="394" name="フローチャート : 判断 393"/>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135907</xdr:rowOff>
    </xdr:from>
    <xdr:ext cx="762000" cy="259045"/>
    <xdr:sp macro="" textlink="">
      <xdr:nvSpPr>
        <xdr:cNvPr id="395" name="テキスト ボックス 394"/>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121013</xdr:rowOff>
    </xdr:from>
    <xdr:to>
      <xdr:col>21</xdr:col>
      <xdr:colOff>0</xdr:colOff>
      <xdr:row>41</xdr:row>
      <xdr:rowOff>169273</xdr:rowOff>
    </xdr:to>
    <xdr:cxnSp macro="">
      <xdr:nvCxnSpPr>
        <xdr:cNvPr id="396" name="直線コネクタ 395"/>
        <xdr:cNvCxnSpPr/>
      </xdr:nvCxnSpPr>
      <xdr:spPr>
        <a:xfrm flipV="1">
          <a:off x="13512800" y="715046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97790</xdr:rowOff>
    </xdr:from>
    <xdr:to>
      <xdr:col>21</xdr:col>
      <xdr:colOff>50800</xdr:colOff>
      <xdr:row>42</xdr:row>
      <xdr:rowOff>27940</xdr:rowOff>
    </xdr:to>
    <xdr:sp macro="" textlink="">
      <xdr:nvSpPr>
        <xdr:cNvPr id="397" name="フローチャート : 判断 396"/>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12717</xdr:rowOff>
    </xdr:from>
    <xdr:ext cx="762000" cy="259045"/>
    <xdr:sp macro="" textlink="">
      <xdr:nvSpPr>
        <xdr:cNvPr id="398" name="テキスト ボックス 397"/>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152944</xdr:rowOff>
    </xdr:from>
    <xdr:to>
      <xdr:col>19</xdr:col>
      <xdr:colOff>533400</xdr:colOff>
      <xdr:row>42</xdr:row>
      <xdr:rowOff>83094</xdr:rowOff>
    </xdr:to>
    <xdr:sp macro="" textlink="">
      <xdr:nvSpPr>
        <xdr:cNvPr id="399" name="フローチャート : 判断 398"/>
        <xdr:cNvSpPr/>
      </xdr:nvSpPr>
      <xdr:spPr>
        <a:xfrm>
          <a:off x="13462000" y="718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67871</xdr:rowOff>
    </xdr:from>
    <xdr:ext cx="762000" cy="259045"/>
    <xdr:sp macro="" textlink="">
      <xdr:nvSpPr>
        <xdr:cNvPr id="400" name="テキスト ボックス 399"/>
        <xdr:cNvSpPr txBox="1"/>
      </xdr:nvSpPr>
      <xdr:spPr>
        <a:xfrm>
          <a:off x="13131800" y="726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7257</xdr:rowOff>
    </xdr:from>
    <xdr:to>
      <xdr:col>24</xdr:col>
      <xdr:colOff>609600</xdr:colOff>
      <xdr:row>40</xdr:row>
      <xdr:rowOff>108857</xdr:rowOff>
    </xdr:to>
    <xdr:sp macro="" textlink="">
      <xdr:nvSpPr>
        <xdr:cNvPr id="406" name="円/楕円 405"/>
        <xdr:cNvSpPr/>
      </xdr:nvSpPr>
      <xdr:spPr>
        <a:xfrm>
          <a:off x="169672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23784</xdr:rowOff>
    </xdr:from>
    <xdr:ext cx="762000" cy="259045"/>
    <xdr:sp macro="" textlink="">
      <xdr:nvSpPr>
        <xdr:cNvPr id="407" name="公債費負担の状況該当値テキスト"/>
        <xdr:cNvSpPr txBox="1"/>
      </xdr:nvSpPr>
      <xdr:spPr>
        <a:xfrm>
          <a:off x="171069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110672</xdr:rowOff>
    </xdr:from>
    <xdr:to>
      <xdr:col>23</xdr:col>
      <xdr:colOff>457200</xdr:colOff>
      <xdr:row>41</xdr:row>
      <xdr:rowOff>40822</xdr:rowOff>
    </xdr:to>
    <xdr:sp macro="" textlink="">
      <xdr:nvSpPr>
        <xdr:cNvPr id="408" name="円/楕円 407"/>
        <xdr:cNvSpPr/>
      </xdr:nvSpPr>
      <xdr:spPr>
        <a:xfrm>
          <a:off x="16129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50999</xdr:rowOff>
    </xdr:from>
    <xdr:ext cx="736600" cy="259045"/>
    <xdr:sp macro="" textlink="">
      <xdr:nvSpPr>
        <xdr:cNvPr id="409" name="テキスト ボックス 408"/>
        <xdr:cNvSpPr txBox="1"/>
      </xdr:nvSpPr>
      <xdr:spPr>
        <a:xfrm>
          <a:off x="15798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21953</xdr:rowOff>
    </xdr:from>
    <xdr:to>
      <xdr:col>22</xdr:col>
      <xdr:colOff>254000</xdr:colOff>
      <xdr:row>41</xdr:row>
      <xdr:rowOff>123553</xdr:rowOff>
    </xdr:to>
    <xdr:sp macro="" textlink="">
      <xdr:nvSpPr>
        <xdr:cNvPr id="410" name="円/楕円 409"/>
        <xdr:cNvSpPr/>
      </xdr:nvSpPr>
      <xdr:spPr>
        <a:xfrm>
          <a:off x="15240000" y="705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133730</xdr:rowOff>
    </xdr:from>
    <xdr:ext cx="762000" cy="259045"/>
    <xdr:sp macro="" textlink="">
      <xdr:nvSpPr>
        <xdr:cNvPr id="411" name="テキスト ボックス 410"/>
        <xdr:cNvSpPr txBox="1"/>
      </xdr:nvSpPr>
      <xdr:spPr>
        <a:xfrm>
          <a:off x="14909800" y="6820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70213</xdr:rowOff>
    </xdr:from>
    <xdr:to>
      <xdr:col>21</xdr:col>
      <xdr:colOff>50800</xdr:colOff>
      <xdr:row>42</xdr:row>
      <xdr:rowOff>363</xdr:rowOff>
    </xdr:to>
    <xdr:sp macro="" textlink="">
      <xdr:nvSpPr>
        <xdr:cNvPr id="412" name="円/楕円 411"/>
        <xdr:cNvSpPr/>
      </xdr:nvSpPr>
      <xdr:spPr>
        <a:xfrm>
          <a:off x="14351000" y="709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10540</xdr:rowOff>
    </xdr:from>
    <xdr:ext cx="762000" cy="259045"/>
    <xdr:sp macro="" textlink="">
      <xdr:nvSpPr>
        <xdr:cNvPr id="413" name="テキスト ボックス 412"/>
        <xdr:cNvSpPr txBox="1"/>
      </xdr:nvSpPr>
      <xdr:spPr>
        <a:xfrm>
          <a:off x="14020800" y="6868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118473</xdr:rowOff>
    </xdr:from>
    <xdr:to>
      <xdr:col>19</xdr:col>
      <xdr:colOff>533400</xdr:colOff>
      <xdr:row>42</xdr:row>
      <xdr:rowOff>48623</xdr:rowOff>
    </xdr:to>
    <xdr:sp macro="" textlink="">
      <xdr:nvSpPr>
        <xdr:cNvPr id="414" name="円/楕円 413"/>
        <xdr:cNvSpPr/>
      </xdr:nvSpPr>
      <xdr:spPr>
        <a:xfrm>
          <a:off x="13462000" y="714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58800</xdr:rowOff>
    </xdr:from>
    <xdr:ext cx="762000" cy="259045"/>
    <xdr:sp macro="" textlink="">
      <xdr:nvSpPr>
        <xdr:cNvPr id="415" name="テキスト ボックス 414"/>
        <xdr:cNvSpPr txBox="1"/>
      </xdr:nvSpPr>
      <xdr:spPr>
        <a:xfrm>
          <a:off x="13131800" y="6916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年次進行により、千葉ニュータウン事業関連の公共施設整備に要した起債及び立替施行の将来負担額が減少してきたことに伴い、平成２７年度は将来負担額を充当可能財源が上回る状況となった。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しかしながら、今後も広域でごみ・し尿処理、消防事務等を行う一部事務組合の施設整備が予定されていることから、市債の発行にあたっては元金償還額を上回らないことを基本とし、起債の新規発行を極力抑制し、将来の財政需要に備える必要がある。</a:t>
          </a: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124714</xdr:rowOff>
    </xdr:to>
    <xdr:cxnSp macro="">
      <xdr:nvCxnSpPr>
        <xdr:cNvPr id="444" name="直線コネクタ 443"/>
        <xdr:cNvCxnSpPr/>
      </xdr:nvCxnSpPr>
      <xdr:spPr>
        <a:xfrm flipV="1">
          <a:off x="17018000" y="2370667"/>
          <a:ext cx="0" cy="13544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96791</xdr:rowOff>
    </xdr:from>
    <xdr:ext cx="762000" cy="259045"/>
    <xdr:sp macro="" textlink="">
      <xdr:nvSpPr>
        <xdr:cNvPr id="445" name="将来負担の状況最小値テキスト"/>
        <xdr:cNvSpPr txBox="1"/>
      </xdr:nvSpPr>
      <xdr:spPr>
        <a:xfrm>
          <a:off x="17106900" y="369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168.4</a:t>
          </a:r>
          <a:endParaRPr kumimoji="1" lang="ja-JP" altLang="en-US" sz="1000" b="1">
            <a:latin typeface="ＭＳ Ｐゴシック"/>
          </a:endParaRPr>
        </a:p>
      </xdr:txBody>
    </xdr:sp>
    <xdr:clientData/>
  </xdr:oneCellAnchor>
  <xdr:twoCellAnchor>
    <xdr:from>
      <xdr:col>24</xdr:col>
      <xdr:colOff>469900</xdr:colOff>
      <xdr:row>21</xdr:row>
      <xdr:rowOff>124714</xdr:rowOff>
    </xdr:from>
    <xdr:to>
      <xdr:col>24</xdr:col>
      <xdr:colOff>647700</xdr:colOff>
      <xdr:row>21</xdr:row>
      <xdr:rowOff>124714</xdr:rowOff>
    </xdr:to>
    <xdr:cxnSp macro="">
      <xdr:nvCxnSpPr>
        <xdr:cNvPr id="446" name="直線コネクタ 445"/>
        <xdr:cNvCxnSpPr/>
      </xdr:nvCxnSpPr>
      <xdr:spPr>
        <a:xfrm>
          <a:off x="16929100" y="37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14</xdr:row>
      <xdr:rowOff>11388</xdr:rowOff>
    </xdr:from>
    <xdr:to>
      <xdr:col>23</xdr:col>
      <xdr:colOff>406400</xdr:colOff>
      <xdr:row>14</xdr:row>
      <xdr:rowOff>25866</xdr:rowOff>
    </xdr:to>
    <xdr:cxnSp macro="">
      <xdr:nvCxnSpPr>
        <xdr:cNvPr id="449" name="直線コネクタ 448"/>
        <xdr:cNvCxnSpPr/>
      </xdr:nvCxnSpPr>
      <xdr:spPr>
        <a:xfrm flipV="1">
          <a:off x="15290800" y="241168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33884</xdr:rowOff>
    </xdr:from>
    <xdr:ext cx="762000" cy="259045"/>
    <xdr:sp macro="" textlink="">
      <xdr:nvSpPr>
        <xdr:cNvPr id="450" name="将来負担の状況平均値テキスト"/>
        <xdr:cNvSpPr txBox="1"/>
      </xdr:nvSpPr>
      <xdr:spPr>
        <a:xfrm>
          <a:off x="17106900" y="260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61807</xdr:rowOff>
    </xdr:from>
    <xdr:to>
      <xdr:col>24</xdr:col>
      <xdr:colOff>609600</xdr:colOff>
      <xdr:row>15</xdr:row>
      <xdr:rowOff>163407</xdr:rowOff>
    </xdr:to>
    <xdr:sp macro="" textlink="">
      <xdr:nvSpPr>
        <xdr:cNvPr id="451" name="フローチャート : 判断 450"/>
        <xdr:cNvSpPr/>
      </xdr:nvSpPr>
      <xdr:spPr>
        <a:xfrm>
          <a:off x="169672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14</xdr:row>
      <xdr:rowOff>25866</xdr:rowOff>
    </xdr:from>
    <xdr:to>
      <xdr:col>22</xdr:col>
      <xdr:colOff>203200</xdr:colOff>
      <xdr:row>15</xdr:row>
      <xdr:rowOff>91694</xdr:rowOff>
    </xdr:to>
    <xdr:cxnSp macro="">
      <xdr:nvCxnSpPr>
        <xdr:cNvPr id="452" name="直線コネクタ 451"/>
        <xdr:cNvCxnSpPr/>
      </xdr:nvCxnSpPr>
      <xdr:spPr>
        <a:xfrm flipV="1">
          <a:off x="14401800" y="2426166"/>
          <a:ext cx="889000" cy="23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53" name="フローチャート : 判断 452"/>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32233</xdr:rowOff>
    </xdr:from>
    <xdr:ext cx="736600" cy="259045"/>
    <xdr:sp macro="" textlink="">
      <xdr:nvSpPr>
        <xdr:cNvPr id="454" name="テキスト ボックス 453"/>
        <xdr:cNvSpPr txBox="1"/>
      </xdr:nvSpPr>
      <xdr:spPr>
        <a:xfrm>
          <a:off x="15798800" y="2775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91694</xdr:rowOff>
    </xdr:from>
    <xdr:to>
      <xdr:col>21</xdr:col>
      <xdr:colOff>0</xdr:colOff>
      <xdr:row>16</xdr:row>
      <xdr:rowOff>96393</xdr:rowOff>
    </xdr:to>
    <xdr:cxnSp macro="">
      <xdr:nvCxnSpPr>
        <xdr:cNvPr id="455" name="直線コネクタ 454"/>
        <xdr:cNvCxnSpPr/>
      </xdr:nvCxnSpPr>
      <xdr:spPr>
        <a:xfrm flipV="1">
          <a:off x="13512800" y="2663444"/>
          <a:ext cx="889000" cy="17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152696</xdr:rowOff>
    </xdr:from>
    <xdr:to>
      <xdr:col>22</xdr:col>
      <xdr:colOff>254000</xdr:colOff>
      <xdr:row>16</xdr:row>
      <xdr:rowOff>82846</xdr:rowOff>
    </xdr:to>
    <xdr:sp macro="" textlink="">
      <xdr:nvSpPr>
        <xdr:cNvPr id="456" name="フローチャート : 判断 455"/>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67623</xdr:rowOff>
    </xdr:from>
    <xdr:ext cx="762000" cy="259045"/>
    <xdr:sp macro="" textlink="">
      <xdr:nvSpPr>
        <xdr:cNvPr id="457" name="テキスト ボックス 456"/>
        <xdr:cNvSpPr txBox="1"/>
      </xdr:nvSpPr>
      <xdr:spPr>
        <a:xfrm>
          <a:off x="14909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44789</xdr:rowOff>
    </xdr:from>
    <xdr:to>
      <xdr:col>21</xdr:col>
      <xdr:colOff>50800</xdr:colOff>
      <xdr:row>16</xdr:row>
      <xdr:rowOff>146389</xdr:rowOff>
    </xdr:to>
    <xdr:sp macro="" textlink="">
      <xdr:nvSpPr>
        <xdr:cNvPr id="458" name="フローチャート : 判断 457"/>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131166</xdr:rowOff>
    </xdr:from>
    <xdr:ext cx="762000" cy="259045"/>
    <xdr:sp macro="" textlink="">
      <xdr:nvSpPr>
        <xdr:cNvPr id="459" name="テキスト ボックス 458"/>
        <xdr:cNvSpPr txBox="1"/>
      </xdr:nvSpPr>
      <xdr:spPr>
        <a:xfrm>
          <a:off x="14020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60" name="フローチャート : 判断 459"/>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48192</xdr:rowOff>
    </xdr:from>
    <xdr:ext cx="762000" cy="259045"/>
    <xdr:sp macro="" textlink="">
      <xdr:nvSpPr>
        <xdr:cNvPr id="461" name="テキスト ボックス 460"/>
        <xdr:cNvSpPr txBox="1"/>
      </xdr:nvSpPr>
      <xdr:spPr>
        <a:xfrm>
          <a:off x="13131800" y="2962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355600</xdr:colOff>
      <xdr:row>13</xdr:row>
      <xdr:rowOff>132038</xdr:rowOff>
    </xdr:from>
    <xdr:to>
      <xdr:col>23</xdr:col>
      <xdr:colOff>457200</xdr:colOff>
      <xdr:row>14</xdr:row>
      <xdr:rowOff>62188</xdr:rowOff>
    </xdr:to>
    <xdr:sp macro="" textlink="">
      <xdr:nvSpPr>
        <xdr:cNvPr id="467" name="円/楕円 466"/>
        <xdr:cNvSpPr/>
      </xdr:nvSpPr>
      <xdr:spPr>
        <a:xfrm>
          <a:off x="16129000" y="236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72365</xdr:rowOff>
    </xdr:from>
    <xdr:ext cx="736600" cy="259045"/>
    <xdr:sp macro="" textlink="">
      <xdr:nvSpPr>
        <xdr:cNvPr id="468" name="テキスト ボックス 467"/>
        <xdr:cNvSpPr txBox="1"/>
      </xdr:nvSpPr>
      <xdr:spPr>
        <a:xfrm>
          <a:off x="15798800" y="212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22</xdr:col>
      <xdr:colOff>152400</xdr:colOff>
      <xdr:row>13</xdr:row>
      <xdr:rowOff>146516</xdr:rowOff>
    </xdr:from>
    <xdr:to>
      <xdr:col>22</xdr:col>
      <xdr:colOff>254000</xdr:colOff>
      <xdr:row>14</xdr:row>
      <xdr:rowOff>76666</xdr:rowOff>
    </xdr:to>
    <xdr:sp macro="" textlink="">
      <xdr:nvSpPr>
        <xdr:cNvPr id="469" name="円/楕円 468"/>
        <xdr:cNvSpPr/>
      </xdr:nvSpPr>
      <xdr:spPr>
        <a:xfrm>
          <a:off x="15240000" y="237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86843</xdr:rowOff>
    </xdr:from>
    <xdr:ext cx="762000" cy="259045"/>
    <xdr:sp macro="" textlink="">
      <xdr:nvSpPr>
        <xdr:cNvPr id="470" name="テキスト ボックス 469"/>
        <xdr:cNvSpPr txBox="1"/>
      </xdr:nvSpPr>
      <xdr:spPr>
        <a:xfrm>
          <a:off x="14909800" y="2144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40894</xdr:rowOff>
    </xdr:from>
    <xdr:to>
      <xdr:col>21</xdr:col>
      <xdr:colOff>50800</xdr:colOff>
      <xdr:row>15</xdr:row>
      <xdr:rowOff>142494</xdr:rowOff>
    </xdr:to>
    <xdr:sp macro="" textlink="">
      <xdr:nvSpPr>
        <xdr:cNvPr id="471" name="円/楕円 470"/>
        <xdr:cNvSpPr/>
      </xdr:nvSpPr>
      <xdr:spPr>
        <a:xfrm>
          <a:off x="14351000" y="261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152671</xdr:rowOff>
    </xdr:from>
    <xdr:ext cx="762000" cy="259045"/>
    <xdr:sp macro="" textlink="">
      <xdr:nvSpPr>
        <xdr:cNvPr id="472" name="テキスト ボックス 471"/>
        <xdr:cNvSpPr txBox="1"/>
      </xdr:nvSpPr>
      <xdr:spPr>
        <a:xfrm>
          <a:off x="14020800" y="238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36.4</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45593</xdr:rowOff>
    </xdr:from>
    <xdr:to>
      <xdr:col>19</xdr:col>
      <xdr:colOff>533400</xdr:colOff>
      <xdr:row>16</xdr:row>
      <xdr:rowOff>147193</xdr:rowOff>
    </xdr:to>
    <xdr:sp macro="" textlink="">
      <xdr:nvSpPr>
        <xdr:cNvPr id="473" name="円/楕円 472"/>
        <xdr:cNvSpPr/>
      </xdr:nvSpPr>
      <xdr:spPr>
        <a:xfrm>
          <a:off x="13462000" y="278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157370</xdr:rowOff>
    </xdr:from>
    <xdr:ext cx="762000" cy="259045"/>
    <xdr:sp macro="" textlink="">
      <xdr:nvSpPr>
        <xdr:cNvPr id="474" name="テキスト ボックス 473"/>
        <xdr:cNvSpPr txBox="1"/>
      </xdr:nvSpPr>
      <xdr:spPr>
        <a:xfrm>
          <a:off x="13131800" y="2557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千葉県印西市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95,040
93,694
123.79
33,494,643
31,119,330
1,774,109
20,810,421
17,906,076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人件費に係る経常収支比率は前年度数値を下回っているが、類似団体平均を上回っているのは、職員の年齢構成上、高齢層の職の割合が高いことである。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今後も、印西市定員管理計画（平成２７～３２年度）に基づき、</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職員の年齢構成の平準化を図りながら、計画的に職員を採用し、</a:t>
          </a:r>
          <a:r>
            <a:rPr kumimoji="1" lang="ja-JP" altLang="en-US" sz="1300">
              <a:latin typeface="ＭＳ Ｐゴシック"/>
            </a:rPr>
            <a:t>人件費の抑制に努めていく。</a:t>
          </a:r>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40</xdr:row>
      <xdr:rowOff>127000</xdr:rowOff>
    </xdr:to>
    <xdr:cxnSp macro="">
      <xdr:nvCxnSpPr>
        <xdr:cNvPr id="61" name="直線コネクタ 60"/>
        <xdr:cNvCxnSpPr/>
      </xdr:nvCxnSpPr>
      <xdr:spPr>
        <a:xfrm flipV="1">
          <a:off x="4826000" y="57429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39370</xdr:rowOff>
    </xdr:from>
    <xdr:to>
      <xdr:col>7</xdr:col>
      <xdr:colOff>15875</xdr:colOff>
      <xdr:row>37</xdr:row>
      <xdr:rowOff>46990</xdr:rowOff>
    </xdr:to>
    <xdr:cxnSp macro="">
      <xdr:nvCxnSpPr>
        <xdr:cNvPr id="66" name="直線コネクタ 65"/>
        <xdr:cNvCxnSpPr/>
      </xdr:nvCxnSpPr>
      <xdr:spPr>
        <a:xfrm flipV="1">
          <a:off x="3987800" y="63830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77487</xdr:rowOff>
    </xdr:from>
    <xdr:ext cx="762000" cy="259045"/>
    <xdr:sp macro="" textlink="">
      <xdr:nvSpPr>
        <xdr:cNvPr id="67" name="人件費平均値テキスト"/>
        <xdr:cNvSpPr txBox="1"/>
      </xdr:nvSpPr>
      <xdr:spPr>
        <a:xfrm>
          <a:off x="4914900" y="6078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46990</xdr:rowOff>
    </xdr:from>
    <xdr:to>
      <xdr:col>5</xdr:col>
      <xdr:colOff>549275</xdr:colOff>
      <xdr:row>37</xdr:row>
      <xdr:rowOff>168910</xdr:rowOff>
    </xdr:to>
    <xdr:cxnSp macro="">
      <xdr:nvCxnSpPr>
        <xdr:cNvPr id="69" name="直線コネクタ 68"/>
        <xdr:cNvCxnSpPr/>
      </xdr:nvCxnSpPr>
      <xdr:spPr>
        <a:xfrm flipV="1">
          <a:off x="3098800" y="63906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69867</xdr:rowOff>
    </xdr:from>
    <xdr:ext cx="736600" cy="259045"/>
    <xdr:sp macro="" textlink="">
      <xdr:nvSpPr>
        <xdr:cNvPr id="71" name="テキスト ボックス 70"/>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168910</xdr:rowOff>
    </xdr:from>
    <xdr:to>
      <xdr:col>4</xdr:col>
      <xdr:colOff>346075</xdr:colOff>
      <xdr:row>38</xdr:row>
      <xdr:rowOff>12700</xdr:rowOff>
    </xdr:to>
    <xdr:cxnSp macro="">
      <xdr:nvCxnSpPr>
        <xdr:cNvPr id="72" name="直線コネクタ 71"/>
        <xdr:cNvCxnSpPr/>
      </xdr:nvCxnSpPr>
      <xdr:spPr>
        <a:xfrm flipV="1">
          <a:off x="2209800" y="65125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121920</xdr:rowOff>
    </xdr:from>
    <xdr:to>
      <xdr:col>4</xdr:col>
      <xdr:colOff>396875</xdr:colOff>
      <xdr:row>37</xdr:row>
      <xdr:rowOff>52070</xdr:rowOff>
    </xdr:to>
    <xdr:sp macro="" textlink="">
      <xdr:nvSpPr>
        <xdr:cNvPr id="73" name="フローチャート :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62247</xdr:rowOff>
    </xdr:from>
    <xdr:ext cx="762000" cy="259045"/>
    <xdr:sp macro="" textlink="">
      <xdr:nvSpPr>
        <xdr:cNvPr id="74" name="テキスト ボックス 73"/>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12700</xdr:rowOff>
    </xdr:from>
    <xdr:to>
      <xdr:col>3</xdr:col>
      <xdr:colOff>142875</xdr:colOff>
      <xdr:row>38</xdr:row>
      <xdr:rowOff>27940</xdr:rowOff>
    </xdr:to>
    <xdr:cxnSp macro="">
      <xdr:nvCxnSpPr>
        <xdr:cNvPr id="75" name="直線コネクタ 74"/>
        <xdr:cNvCxnSpPr/>
      </xdr:nvCxnSpPr>
      <xdr:spPr>
        <a:xfrm flipV="1">
          <a:off x="1320800" y="65278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6" name="フローチャート : 判断 75"/>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130827</xdr:rowOff>
    </xdr:from>
    <xdr:ext cx="762000" cy="259045"/>
    <xdr:sp macro="" textlink="">
      <xdr:nvSpPr>
        <xdr:cNvPr id="77" name="テキスト ボックス 76"/>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168927</xdr:rowOff>
    </xdr:from>
    <xdr:ext cx="762000" cy="259045"/>
    <xdr:sp macro="" textlink="">
      <xdr:nvSpPr>
        <xdr:cNvPr id="79" name="テキスト ボックス 78"/>
        <xdr:cNvSpPr txBox="1"/>
      </xdr:nvSpPr>
      <xdr:spPr>
        <a:xfrm>
          <a:off x="939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160020</xdr:rowOff>
    </xdr:from>
    <xdr:to>
      <xdr:col>7</xdr:col>
      <xdr:colOff>66675</xdr:colOff>
      <xdr:row>37</xdr:row>
      <xdr:rowOff>90170</xdr:rowOff>
    </xdr:to>
    <xdr:sp macro="" textlink="">
      <xdr:nvSpPr>
        <xdr:cNvPr id="85" name="円/楕円 84"/>
        <xdr:cNvSpPr/>
      </xdr:nvSpPr>
      <xdr:spPr>
        <a:xfrm>
          <a:off x="47752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132097</xdr:rowOff>
    </xdr:from>
    <xdr:ext cx="762000" cy="259045"/>
    <xdr:sp macro="" textlink="">
      <xdr:nvSpPr>
        <xdr:cNvPr id="86" name="人件費該当値テキスト"/>
        <xdr:cNvSpPr txBox="1"/>
      </xdr:nvSpPr>
      <xdr:spPr>
        <a:xfrm>
          <a:off x="49149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167640</xdr:rowOff>
    </xdr:from>
    <xdr:to>
      <xdr:col>5</xdr:col>
      <xdr:colOff>600075</xdr:colOff>
      <xdr:row>37</xdr:row>
      <xdr:rowOff>97790</xdr:rowOff>
    </xdr:to>
    <xdr:sp macro="" textlink="">
      <xdr:nvSpPr>
        <xdr:cNvPr id="87" name="円/楕円 86"/>
        <xdr:cNvSpPr/>
      </xdr:nvSpPr>
      <xdr:spPr>
        <a:xfrm>
          <a:off x="3937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82567</xdr:rowOff>
    </xdr:from>
    <xdr:ext cx="736600" cy="259045"/>
    <xdr:sp macro="" textlink="">
      <xdr:nvSpPr>
        <xdr:cNvPr id="88" name="テキスト ボックス 87"/>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118110</xdr:rowOff>
    </xdr:from>
    <xdr:to>
      <xdr:col>4</xdr:col>
      <xdr:colOff>396875</xdr:colOff>
      <xdr:row>38</xdr:row>
      <xdr:rowOff>48260</xdr:rowOff>
    </xdr:to>
    <xdr:sp macro="" textlink="">
      <xdr:nvSpPr>
        <xdr:cNvPr id="89" name="円/楕円 88"/>
        <xdr:cNvSpPr/>
      </xdr:nvSpPr>
      <xdr:spPr>
        <a:xfrm>
          <a:off x="3048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33037</xdr:rowOff>
    </xdr:from>
    <xdr:ext cx="762000" cy="259045"/>
    <xdr:sp macro="" textlink="">
      <xdr:nvSpPr>
        <xdr:cNvPr id="90" name="テキスト ボックス 89"/>
        <xdr:cNvSpPr txBox="1"/>
      </xdr:nvSpPr>
      <xdr:spPr>
        <a:xfrm>
          <a:off x="2717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133350</xdr:rowOff>
    </xdr:from>
    <xdr:to>
      <xdr:col>3</xdr:col>
      <xdr:colOff>193675</xdr:colOff>
      <xdr:row>38</xdr:row>
      <xdr:rowOff>63500</xdr:rowOff>
    </xdr:to>
    <xdr:sp macro="" textlink="">
      <xdr:nvSpPr>
        <xdr:cNvPr id="91" name="円/楕円 90"/>
        <xdr:cNvSpPr/>
      </xdr:nvSpPr>
      <xdr:spPr>
        <a:xfrm>
          <a:off x="2159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48277</xdr:rowOff>
    </xdr:from>
    <xdr:ext cx="762000" cy="259045"/>
    <xdr:sp macro="" textlink="">
      <xdr:nvSpPr>
        <xdr:cNvPr id="92" name="テキスト ボックス 91"/>
        <xdr:cNvSpPr txBox="1"/>
      </xdr:nvSpPr>
      <xdr:spPr>
        <a:xfrm>
          <a:off x="1828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148590</xdr:rowOff>
    </xdr:from>
    <xdr:to>
      <xdr:col>1</xdr:col>
      <xdr:colOff>676275</xdr:colOff>
      <xdr:row>38</xdr:row>
      <xdr:rowOff>78740</xdr:rowOff>
    </xdr:to>
    <xdr:sp macro="" textlink="">
      <xdr:nvSpPr>
        <xdr:cNvPr id="93" name="円/楕円 92"/>
        <xdr:cNvSpPr/>
      </xdr:nvSpPr>
      <xdr:spPr>
        <a:xfrm>
          <a:off x="1270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63517</xdr:rowOff>
    </xdr:from>
    <xdr:ext cx="762000" cy="259045"/>
    <xdr:sp macro="" textlink="">
      <xdr:nvSpPr>
        <xdr:cNvPr id="94" name="テキスト ボックス 93"/>
        <xdr:cNvSpPr txBox="1"/>
      </xdr:nvSpPr>
      <xdr:spPr>
        <a:xfrm>
          <a:off x="939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係る経常収支比率が類似団体平均を上回っているのは、市の定員管理計画に基づき定員管理を行う上で、業務の電算化や民間委託化を推進し、人件費等から委託料へのシフトが起きていることが主な要因である。</a:t>
          </a:r>
          <a:endParaRPr kumimoji="1" lang="en-US" altLang="ja-JP" sz="1300">
            <a:latin typeface="ＭＳ Ｐゴシック"/>
          </a:endParaRPr>
        </a:p>
        <a:p>
          <a:r>
            <a:rPr kumimoji="1" lang="ja-JP" altLang="en-US" sz="1300">
              <a:latin typeface="ＭＳ Ｐゴシック"/>
            </a:rPr>
            <a:t>今後も、印西市行政改革実施計画に基づき、更なる業務の効率化を図る等、物件費の抑制に努めていく。</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76200</xdr:rowOff>
    </xdr:from>
    <xdr:to>
      <xdr:col>24</xdr:col>
      <xdr:colOff>31750</xdr:colOff>
      <xdr:row>20</xdr:row>
      <xdr:rowOff>152400</xdr:rowOff>
    </xdr:to>
    <xdr:cxnSp macro="">
      <xdr:nvCxnSpPr>
        <xdr:cNvPr id="122" name="直線コネクタ 121"/>
        <xdr:cNvCxnSpPr/>
      </xdr:nvCxnSpPr>
      <xdr:spPr>
        <a:xfrm flipV="1">
          <a:off x="16510000" y="2133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124477</xdr:rowOff>
    </xdr:from>
    <xdr:ext cx="762000" cy="259045"/>
    <xdr:sp macro="" textlink="">
      <xdr:nvSpPr>
        <xdr:cNvPr id="123" name="物件費最小値テキスト"/>
        <xdr:cNvSpPr txBox="1"/>
      </xdr:nvSpPr>
      <xdr:spPr>
        <a:xfrm>
          <a:off x="16598900" y="355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20</xdr:row>
      <xdr:rowOff>152400</xdr:rowOff>
    </xdr:from>
    <xdr:to>
      <xdr:col>24</xdr:col>
      <xdr:colOff>120650</xdr:colOff>
      <xdr:row>20</xdr:row>
      <xdr:rowOff>152400</xdr:rowOff>
    </xdr:to>
    <xdr:cxnSp macro="">
      <xdr:nvCxnSpPr>
        <xdr:cNvPr id="124" name="直線コネクタ 123"/>
        <xdr:cNvCxnSpPr/>
      </xdr:nvCxnSpPr>
      <xdr:spPr>
        <a:xfrm>
          <a:off x="16421100" y="358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162577</xdr:rowOff>
    </xdr:from>
    <xdr:ext cx="762000" cy="259045"/>
    <xdr:sp macro="" textlink="">
      <xdr:nvSpPr>
        <xdr:cNvPr id="125" name="物件費最大値テキスト"/>
        <xdr:cNvSpPr txBox="1"/>
      </xdr:nvSpPr>
      <xdr:spPr>
        <a:xfrm>
          <a:off x="16598900" y="187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12</xdr:row>
      <xdr:rowOff>76200</xdr:rowOff>
    </xdr:from>
    <xdr:to>
      <xdr:col>24</xdr:col>
      <xdr:colOff>120650</xdr:colOff>
      <xdr:row>12</xdr:row>
      <xdr:rowOff>76200</xdr:rowOff>
    </xdr:to>
    <xdr:cxnSp macro="">
      <xdr:nvCxnSpPr>
        <xdr:cNvPr id="126" name="直線コネクタ 125"/>
        <xdr:cNvCxnSpPr/>
      </xdr:nvCxnSpPr>
      <xdr:spPr>
        <a:xfrm>
          <a:off x="16421100" y="21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101600</xdr:rowOff>
    </xdr:from>
    <xdr:to>
      <xdr:col>24</xdr:col>
      <xdr:colOff>31750</xdr:colOff>
      <xdr:row>18</xdr:row>
      <xdr:rowOff>127000</xdr:rowOff>
    </xdr:to>
    <xdr:cxnSp macro="">
      <xdr:nvCxnSpPr>
        <xdr:cNvPr id="127" name="直線コネクタ 126"/>
        <xdr:cNvCxnSpPr/>
      </xdr:nvCxnSpPr>
      <xdr:spPr>
        <a:xfrm>
          <a:off x="15671800" y="31877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16527</xdr:rowOff>
    </xdr:from>
    <xdr:ext cx="762000" cy="259045"/>
    <xdr:sp macro="" textlink="">
      <xdr:nvSpPr>
        <xdr:cNvPr id="128" name="物件費平均値テキスト"/>
        <xdr:cNvSpPr txBox="1"/>
      </xdr:nvSpPr>
      <xdr:spPr>
        <a:xfrm>
          <a:off x="16598900" y="2588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0</xdr:rowOff>
    </xdr:from>
    <xdr:to>
      <xdr:col>24</xdr:col>
      <xdr:colOff>82550</xdr:colOff>
      <xdr:row>16</xdr:row>
      <xdr:rowOff>101600</xdr:rowOff>
    </xdr:to>
    <xdr:sp macro="" textlink="">
      <xdr:nvSpPr>
        <xdr:cNvPr id="129" name="フローチャート : 判断 128"/>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158750</xdr:rowOff>
    </xdr:from>
    <xdr:to>
      <xdr:col>22</xdr:col>
      <xdr:colOff>565150</xdr:colOff>
      <xdr:row>18</xdr:row>
      <xdr:rowOff>101600</xdr:rowOff>
    </xdr:to>
    <xdr:cxnSp macro="">
      <xdr:nvCxnSpPr>
        <xdr:cNvPr id="130" name="直線コネクタ 129"/>
        <xdr:cNvCxnSpPr/>
      </xdr:nvCxnSpPr>
      <xdr:spPr>
        <a:xfrm>
          <a:off x="14782800" y="3073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139700</xdr:rowOff>
    </xdr:from>
    <xdr:to>
      <xdr:col>22</xdr:col>
      <xdr:colOff>615950</xdr:colOff>
      <xdr:row>17</xdr:row>
      <xdr:rowOff>69850</xdr:rowOff>
    </xdr:to>
    <xdr:sp macro="" textlink="">
      <xdr:nvSpPr>
        <xdr:cNvPr id="131" name="フローチャート : 判断 130"/>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80027</xdr:rowOff>
    </xdr:from>
    <xdr:ext cx="736600" cy="259045"/>
    <xdr:sp macro="" textlink="">
      <xdr:nvSpPr>
        <xdr:cNvPr id="132" name="テキスト ボックス 131"/>
        <xdr:cNvSpPr txBox="1"/>
      </xdr:nvSpPr>
      <xdr:spPr>
        <a:xfrm>
          <a:off x="15290800" y="265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158750</xdr:rowOff>
    </xdr:from>
    <xdr:to>
      <xdr:col>21</xdr:col>
      <xdr:colOff>361950</xdr:colOff>
      <xdr:row>17</xdr:row>
      <xdr:rowOff>158750</xdr:rowOff>
    </xdr:to>
    <xdr:cxnSp macro="">
      <xdr:nvCxnSpPr>
        <xdr:cNvPr id="133" name="直線コネクタ 132"/>
        <xdr:cNvCxnSpPr/>
      </xdr:nvCxnSpPr>
      <xdr:spPr>
        <a:xfrm>
          <a:off x="13893800" y="3073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50800</xdr:rowOff>
    </xdr:from>
    <xdr:to>
      <xdr:col>21</xdr:col>
      <xdr:colOff>412750</xdr:colOff>
      <xdr:row>16</xdr:row>
      <xdr:rowOff>152400</xdr:rowOff>
    </xdr:to>
    <xdr:sp macro="" textlink="">
      <xdr:nvSpPr>
        <xdr:cNvPr id="134" name="フローチャート : 判断 133"/>
        <xdr:cNvSpPr/>
      </xdr:nvSpPr>
      <xdr:spPr>
        <a:xfrm>
          <a:off x="14732000" y="279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162577</xdr:rowOff>
    </xdr:from>
    <xdr:ext cx="762000" cy="259045"/>
    <xdr:sp macro="" textlink="">
      <xdr:nvSpPr>
        <xdr:cNvPr id="135" name="テキスト ボックス 134"/>
        <xdr:cNvSpPr txBox="1"/>
      </xdr:nvSpPr>
      <xdr:spPr>
        <a:xfrm>
          <a:off x="14401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95250</xdr:rowOff>
    </xdr:from>
    <xdr:to>
      <xdr:col>20</xdr:col>
      <xdr:colOff>158750</xdr:colOff>
      <xdr:row>17</xdr:row>
      <xdr:rowOff>158750</xdr:rowOff>
    </xdr:to>
    <xdr:cxnSp macro="">
      <xdr:nvCxnSpPr>
        <xdr:cNvPr id="136" name="直線コネクタ 135"/>
        <xdr:cNvCxnSpPr/>
      </xdr:nvCxnSpPr>
      <xdr:spPr>
        <a:xfrm>
          <a:off x="13004800" y="3009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7" name="フローチャート : 判断 136"/>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111777</xdr:rowOff>
    </xdr:from>
    <xdr:ext cx="762000" cy="259045"/>
    <xdr:sp macro="" textlink="">
      <xdr:nvSpPr>
        <xdr:cNvPr id="138" name="テキスト ボックス 137"/>
        <xdr:cNvSpPr txBox="1"/>
      </xdr:nvSpPr>
      <xdr:spPr>
        <a:xfrm>
          <a:off x="13512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39" name="フローチャート : 判断 138"/>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73677</xdr:rowOff>
    </xdr:from>
    <xdr:ext cx="762000" cy="259045"/>
    <xdr:sp macro="" textlink="">
      <xdr:nvSpPr>
        <xdr:cNvPr id="140" name="テキスト ボックス 139"/>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76200</xdr:rowOff>
    </xdr:from>
    <xdr:to>
      <xdr:col>24</xdr:col>
      <xdr:colOff>82550</xdr:colOff>
      <xdr:row>19</xdr:row>
      <xdr:rowOff>6350</xdr:rowOff>
    </xdr:to>
    <xdr:sp macro="" textlink="">
      <xdr:nvSpPr>
        <xdr:cNvPr id="146" name="円/楕円 145"/>
        <xdr:cNvSpPr/>
      </xdr:nvSpPr>
      <xdr:spPr>
        <a:xfrm>
          <a:off x="164592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48277</xdr:rowOff>
    </xdr:from>
    <xdr:ext cx="762000" cy="259045"/>
    <xdr:sp macro="" textlink="">
      <xdr:nvSpPr>
        <xdr:cNvPr id="147" name="物件費該当値テキスト"/>
        <xdr:cNvSpPr txBox="1"/>
      </xdr:nvSpPr>
      <xdr:spPr>
        <a:xfrm>
          <a:off x="165989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50800</xdr:rowOff>
    </xdr:from>
    <xdr:to>
      <xdr:col>22</xdr:col>
      <xdr:colOff>615950</xdr:colOff>
      <xdr:row>18</xdr:row>
      <xdr:rowOff>152400</xdr:rowOff>
    </xdr:to>
    <xdr:sp macro="" textlink="">
      <xdr:nvSpPr>
        <xdr:cNvPr id="148" name="円/楕円 147"/>
        <xdr:cNvSpPr/>
      </xdr:nvSpPr>
      <xdr:spPr>
        <a:xfrm>
          <a:off x="15621000" y="313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137177</xdr:rowOff>
    </xdr:from>
    <xdr:ext cx="736600" cy="259045"/>
    <xdr:sp macro="" textlink="">
      <xdr:nvSpPr>
        <xdr:cNvPr id="149" name="テキスト ボックス 148"/>
        <xdr:cNvSpPr txBox="1"/>
      </xdr:nvSpPr>
      <xdr:spPr>
        <a:xfrm>
          <a:off x="15290800" y="322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107950</xdr:rowOff>
    </xdr:from>
    <xdr:to>
      <xdr:col>21</xdr:col>
      <xdr:colOff>412750</xdr:colOff>
      <xdr:row>18</xdr:row>
      <xdr:rowOff>38100</xdr:rowOff>
    </xdr:to>
    <xdr:sp macro="" textlink="">
      <xdr:nvSpPr>
        <xdr:cNvPr id="150" name="円/楕円 149"/>
        <xdr:cNvSpPr/>
      </xdr:nvSpPr>
      <xdr:spPr>
        <a:xfrm>
          <a:off x="14732000" y="302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22877</xdr:rowOff>
    </xdr:from>
    <xdr:ext cx="762000" cy="259045"/>
    <xdr:sp macro="" textlink="">
      <xdr:nvSpPr>
        <xdr:cNvPr id="151" name="テキスト ボックス 150"/>
        <xdr:cNvSpPr txBox="1"/>
      </xdr:nvSpPr>
      <xdr:spPr>
        <a:xfrm>
          <a:off x="14401800" y="31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107950</xdr:rowOff>
    </xdr:from>
    <xdr:to>
      <xdr:col>20</xdr:col>
      <xdr:colOff>209550</xdr:colOff>
      <xdr:row>18</xdr:row>
      <xdr:rowOff>38100</xdr:rowOff>
    </xdr:to>
    <xdr:sp macro="" textlink="">
      <xdr:nvSpPr>
        <xdr:cNvPr id="152" name="円/楕円 151"/>
        <xdr:cNvSpPr/>
      </xdr:nvSpPr>
      <xdr:spPr>
        <a:xfrm>
          <a:off x="13843000" y="302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22877</xdr:rowOff>
    </xdr:from>
    <xdr:ext cx="762000" cy="259045"/>
    <xdr:sp macro="" textlink="">
      <xdr:nvSpPr>
        <xdr:cNvPr id="153" name="テキスト ボックス 152"/>
        <xdr:cNvSpPr txBox="1"/>
      </xdr:nvSpPr>
      <xdr:spPr>
        <a:xfrm>
          <a:off x="13512800" y="31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44450</xdr:rowOff>
    </xdr:from>
    <xdr:to>
      <xdr:col>19</xdr:col>
      <xdr:colOff>6350</xdr:colOff>
      <xdr:row>17</xdr:row>
      <xdr:rowOff>146050</xdr:rowOff>
    </xdr:to>
    <xdr:sp macro="" textlink="">
      <xdr:nvSpPr>
        <xdr:cNvPr id="154" name="円/楕円 153"/>
        <xdr:cNvSpPr/>
      </xdr:nvSpPr>
      <xdr:spPr>
        <a:xfrm>
          <a:off x="12954000" y="295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130827</xdr:rowOff>
    </xdr:from>
    <xdr:ext cx="762000" cy="259045"/>
    <xdr:sp macro="" textlink="">
      <xdr:nvSpPr>
        <xdr:cNvPr id="155" name="テキスト ボックス 154"/>
        <xdr:cNvSpPr txBox="1"/>
      </xdr:nvSpPr>
      <xdr:spPr>
        <a:xfrm>
          <a:off x="12623800" y="304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係る経常収支比率が類似団体平均を下回っているのは、生活保護費が少ないことが主な要因である。しかし、児童福祉費や衛生費等の扶助費が全般的に増加傾向にあることから、今後も適正な執行に努めていく。</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23585</xdr:rowOff>
    </xdr:from>
    <xdr:to>
      <xdr:col>7</xdr:col>
      <xdr:colOff>15875</xdr:colOff>
      <xdr:row>60</xdr:row>
      <xdr:rowOff>165100</xdr:rowOff>
    </xdr:to>
    <xdr:cxnSp macro="">
      <xdr:nvCxnSpPr>
        <xdr:cNvPr id="185" name="直線コネクタ 184"/>
        <xdr:cNvCxnSpPr/>
      </xdr:nvCxnSpPr>
      <xdr:spPr>
        <a:xfrm flipV="1">
          <a:off x="4826000" y="8938985"/>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6"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7" name="直線コネクタ 186"/>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109962</xdr:rowOff>
    </xdr:from>
    <xdr:ext cx="762000" cy="259045"/>
    <xdr:sp macro="" textlink="">
      <xdr:nvSpPr>
        <xdr:cNvPr id="188" name="扶助費最大値テキスト"/>
        <xdr:cNvSpPr txBox="1"/>
      </xdr:nvSpPr>
      <xdr:spPr>
        <a:xfrm>
          <a:off x="4914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52</xdr:row>
      <xdr:rowOff>23585</xdr:rowOff>
    </xdr:from>
    <xdr:to>
      <xdr:col>7</xdr:col>
      <xdr:colOff>104775</xdr:colOff>
      <xdr:row>52</xdr:row>
      <xdr:rowOff>23585</xdr:rowOff>
    </xdr:to>
    <xdr:cxnSp macro="">
      <xdr:nvCxnSpPr>
        <xdr:cNvPr id="189" name="直線コネクタ 188"/>
        <xdr:cNvCxnSpPr/>
      </xdr:nvCxnSpPr>
      <xdr:spPr>
        <a:xfrm>
          <a:off x="4737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48078</xdr:rowOff>
    </xdr:from>
    <xdr:to>
      <xdr:col>7</xdr:col>
      <xdr:colOff>15875</xdr:colOff>
      <xdr:row>53</xdr:row>
      <xdr:rowOff>58965</xdr:rowOff>
    </xdr:to>
    <xdr:cxnSp macro="">
      <xdr:nvCxnSpPr>
        <xdr:cNvPr id="190" name="直線コネクタ 189"/>
        <xdr:cNvCxnSpPr/>
      </xdr:nvCxnSpPr>
      <xdr:spPr>
        <a:xfrm>
          <a:off x="3987800" y="9134928"/>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91820</xdr:rowOff>
    </xdr:from>
    <xdr:ext cx="762000" cy="259045"/>
    <xdr:sp macro="" textlink="">
      <xdr:nvSpPr>
        <xdr:cNvPr id="191" name="扶助費平均値テキスト"/>
        <xdr:cNvSpPr txBox="1"/>
      </xdr:nvSpPr>
      <xdr:spPr>
        <a:xfrm>
          <a:off x="4914900" y="9350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119743</xdr:rowOff>
    </xdr:from>
    <xdr:to>
      <xdr:col>7</xdr:col>
      <xdr:colOff>66675</xdr:colOff>
      <xdr:row>55</xdr:row>
      <xdr:rowOff>49893</xdr:rowOff>
    </xdr:to>
    <xdr:sp macro="" textlink="">
      <xdr:nvSpPr>
        <xdr:cNvPr id="192" name="フローチャート : 判断 191"/>
        <xdr:cNvSpPr/>
      </xdr:nvSpPr>
      <xdr:spPr>
        <a:xfrm>
          <a:off x="47752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52</xdr:row>
      <xdr:rowOff>132443</xdr:rowOff>
    </xdr:from>
    <xdr:to>
      <xdr:col>5</xdr:col>
      <xdr:colOff>549275</xdr:colOff>
      <xdr:row>53</xdr:row>
      <xdr:rowOff>48078</xdr:rowOff>
    </xdr:to>
    <xdr:cxnSp macro="">
      <xdr:nvCxnSpPr>
        <xdr:cNvPr id="193" name="直線コネクタ 192"/>
        <xdr:cNvCxnSpPr/>
      </xdr:nvCxnSpPr>
      <xdr:spPr>
        <a:xfrm>
          <a:off x="3098800" y="90478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163285</xdr:rowOff>
    </xdr:from>
    <xdr:to>
      <xdr:col>5</xdr:col>
      <xdr:colOff>600075</xdr:colOff>
      <xdr:row>55</xdr:row>
      <xdr:rowOff>93435</xdr:rowOff>
    </xdr:to>
    <xdr:sp macro="" textlink="">
      <xdr:nvSpPr>
        <xdr:cNvPr id="194" name="フローチャート : 判断 193"/>
        <xdr:cNvSpPr/>
      </xdr:nvSpPr>
      <xdr:spPr>
        <a:xfrm>
          <a:off x="3937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78212</xdr:rowOff>
    </xdr:from>
    <xdr:ext cx="736600" cy="259045"/>
    <xdr:sp macro="" textlink="">
      <xdr:nvSpPr>
        <xdr:cNvPr id="195" name="テキスト ボックス 194"/>
        <xdr:cNvSpPr txBox="1"/>
      </xdr:nvSpPr>
      <xdr:spPr>
        <a:xfrm>
          <a:off x="3606800" y="9507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132443</xdr:rowOff>
    </xdr:from>
    <xdr:to>
      <xdr:col>4</xdr:col>
      <xdr:colOff>346075</xdr:colOff>
      <xdr:row>52</xdr:row>
      <xdr:rowOff>165100</xdr:rowOff>
    </xdr:to>
    <xdr:cxnSp macro="">
      <xdr:nvCxnSpPr>
        <xdr:cNvPr id="196" name="直線コネクタ 195"/>
        <xdr:cNvCxnSpPr/>
      </xdr:nvCxnSpPr>
      <xdr:spPr>
        <a:xfrm flipV="1">
          <a:off x="2209800" y="9047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119743</xdr:rowOff>
    </xdr:from>
    <xdr:to>
      <xdr:col>4</xdr:col>
      <xdr:colOff>396875</xdr:colOff>
      <xdr:row>55</xdr:row>
      <xdr:rowOff>49893</xdr:rowOff>
    </xdr:to>
    <xdr:sp macro="" textlink="">
      <xdr:nvSpPr>
        <xdr:cNvPr id="197" name="フローチャート : 判断 196"/>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34670</xdr:rowOff>
    </xdr:from>
    <xdr:ext cx="762000" cy="259045"/>
    <xdr:sp macro="" textlink="">
      <xdr:nvSpPr>
        <xdr:cNvPr id="198" name="テキスト ボックス 197"/>
        <xdr:cNvSpPr txBox="1"/>
      </xdr:nvSpPr>
      <xdr:spPr>
        <a:xfrm>
          <a:off x="2717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88900</xdr:rowOff>
    </xdr:from>
    <xdr:to>
      <xdr:col>3</xdr:col>
      <xdr:colOff>142875</xdr:colOff>
      <xdr:row>52</xdr:row>
      <xdr:rowOff>165100</xdr:rowOff>
    </xdr:to>
    <xdr:cxnSp macro="">
      <xdr:nvCxnSpPr>
        <xdr:cNvPr id="199" name="直線コネクタ 198"/>
        <xdr:cNvCxnSpPr/>
      </xdr:nvCxnSpPr>
      <xdr:spPr>
        <a:xfrm>
          <a:off x="1320800" y="9004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97972</xdr:rowOff>
    </xdr:from>
    <xdr:to>
      <xdr:col>3</xdr:col>
      <xdr:colOff>193675</xdr:colOff>
      <xdr:row>55</xdr:row>
      <xdr:rowOff>28122</xdr:rowOff>
    </xdr:to>
    <xdr:sp macro="" textlink="">
      <xdr:nvSpPr>
        <xdr:cNvPr id="200" name="フローチャート : 判断 199"/>
        <xdr:cNvSpPr/>
      </xdr:nvSpPr>
      <xdr:spPr>
        <a:xfrm>
          <a:off x="2159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12899</xdr:rowOff>
    </xdr:from>
    <xdr:ext cx="762000" cy="259045"/>
    <xdr:sp macro="" textlink="">
      <xdr:nvSpPr>
        <xdr:cNvPr id="201" name="テキスト ボックス 200"/>
        <xdr:cNvSpPr txBox="1"/>
      </xdr:nvSpPr>
      <xdr:spPr>
        <a:xfrm>
          <a:off x="1828800" y="944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43543</xdr:rowOff>
    </xdr:from>
    <xdr:to>
      <xdr:col>1</xdr:col>
      <xdr:colOff>676275</xdr:colOff>
      <xdr:row>54</xdr:row>
      <xdr:rowOff>145143</xdr:rowOff>
    </xdr:to>
    <xdr:sp macro="" textlink="">
      <xdr:nvSpPr>
        <xdr:cNvPr id="202" name="フローチャート : 判断 201"/>
        <xdr:cNvSpPr/>
      </xdr:nvSpPr>
      <xdr:spPr>
        <a:xfrm>
          <a:off x="1270000" y="930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129920</xdr:rowOff>
    </xdr:from>
    <xdr:ext cx="762000" cy="259045"/>
    <xdr:sp macro="" textlink="">
      <xdr:nvSpPr>
        <xdr:cNvPr id="203" name="テキスト ボックス 202"/>
        <xdr:cNvSpPr txBox="1"/>
      </xdr:nvSpPr>
      <xdr:spPr>
        <a:xfrm>
          <a:off x="939800" y="938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8165</xdr:rowOff>
    </xdr:from>
    <xdr:to>
      <xdr:col>7</xdr:col>
      <xdr:colOff>66675</xdr:colOff>
      <xdr:row>53</xdr:row>
      <xdr:rowOff>109765</xdr:rowOff>
    </xdr:to>
    <xdr:sp macro="" textlink="">
      <xdr:nvSpPr>
        <xdr:cNvPr id="209" name="円/楕円 208"/>
        <xdr:cNvSpPr/>
      </xdr:nvSpPr>
      <xdr:spPr>
        <a:xfrm>
          <a:off x="4775200" y="909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24692</xdr:rowOff>
    </xdr:from>
    <xdr:ext cx="762000" cy="259045"/>
    <xdr:sp macro="" textlink="">
      <xdr:nvSpPr>
        <xdr:cNvPr id="210" name="扶助費該当値テキスト"/>
        <xdr:cNvSpPr txBox="1"/>
      </xdr:nvSpPr>
      <xdr:spPr>
        <a:xfrm>
          <a:off x="49149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168728</xdr:rowOff>
    </xdr:from>
    <xdr:to>
      <xdr:col>5</xdr:col>
      <xdr:colOff>600075</xdr:colOff>
      <xdr:row>53</xdr:row>
      <xdr:rowOff>98878</xdr:rowOff>
    </xdr:to>
    <xdr:sp macro="" textlink="">
      <xdr:nvSpPr>
        <xdr:cNvPr id="211" name="円/楕円 210"/>
        <xdr:cNvSpPr/>
      </xdr:nvSpPr>
      <xdr:spPr>
        <a:xfrm>
          <a:off x="3937000" y="908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109055</xdr:rowOff>
    </xdr:from>
    <xdr:ext cx="736600" cy="259045"/>
    <xdr:sp macro="" textlink="">
      <xdr:nvSpPr>
        <xdr:cNvPr id="212" name="テキスト ボックス 211"/>
        <xdr:cNvSpPr txBox="1"/>
      </xdr:nvSpPr>
      <xdr:spPr>
        <a:xfrm>
          <a:off x="3606800" y="8853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81643</xdr:rowOff>
    </xdr:from>
    <xdr:to>
      <xdr:col>4</xdr:col>
      <xdr:colOff>396875</xdr:colOff>
      <xdr:row>53</xdr:row>
      <xdr:rowOff>11793</xdr:rowOff>
    </xdr:to>
    <xdr:sp macro="" textlink="">
      <xdr:nvSpPr>
        <xdr:cNvPr id="213" name="円/楕円 212"/>
        <xdr:cNvSpPr/>
      </xdr:nvSpPr>
      <xdr:spPr>
        <a:xfrm>
          <a:off x="3048000" y="899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21970</xdr:rowOff>
    </xdr:from>
    <xdr:ext cx="762000" cy="259045"/>
    <xdr:sp macro="" textlink="">
      <xdr:nvSpPr>
        <xdr:cNvPr id="214" name="テキスト ボックス 213"/>
        <xdr:cNvSpPr txBox="1"/>
      </xdr:nvSpPr>
      <xdr:spPr>
        <a:xfrm>
          <a:off x="2717800" y="876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114300</xdr:rowOff>
    </xdr:from>
    <xdr:to>
      <xdr:col>3</xdr:col>
      <xdr:colOff>193675</xdr:colOff>
      <xdr:row>53</xdr:row>
      <xdr:rowOff>44450</xdr:rowOff>
    </xdr:to>
    <xdr:sp macro="" textlink="">
      <xdr:nvSpPr>
        <xdr:cNvPr id="215" name="円/楕円 214"/>
        <xdr:cNvSpPr/>
      </xdr:nvSpPr>
      <xdr:spPr>
        <a:xfrm>
          <a:off x="2159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54627</xdr:rowOff>
    </xdr:from>
    <xdr:ext cx="762000" cy="259045"/>
    <xdr:sp macro="" textlink="">
      <xdr:nvSpPr>
        <xdr:cNvPr id="216" name="テキスト ボックス 215"/>
        <xdr:cNvSpPr txBox="1"/>
      </xdr:nvSpPr>
      <xdr:spPr>
        <a:xfrm>
          <a:off x="1828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38100</xdr:rowOff>
    </xdr:from>
    <xdr:to>
      <xdr:col>1</xdr:col>
      <xdr:colOff>676275</xdr:colOff>
      <xdr:row>52</xdr:row>
      <xdr:rowOff>139700</xdr:rowOff>
    </xdr:to>
    <xdr:sp macro="" textlink="">
      <xdr:nvSpPr>
        <xdr:cNvPr id="217" name="円/楕円 216"/>
        <xdr:cNvSpPr/>
      </xdr:nvSpPr>
      <xdr:spPr>
        <a:xfrm>
          <a:off x="1270000" y="895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50</xdr:row>
      <xdr:rowOff>149877</xdr:rowOff>
    </xdr:from>
    <xdr:ext cx="762000" cy="259045"/>
    <xdr:sp macro="" textlink="">
      <xdr:nvSpPr>
        <xdr:cNvPr id="218" name="テキスト ボックス 217"/>
        <xdr:cNvSpPr txBox="1"/>
      </xdr:nvSpPr>
      <xdr:spPr>
        <a:xfrm>
          <a:off x="9398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その他に係る経常収支比率が類似団体平均を下回っているのは、各特別会計が比較的健全に運営されていることにより繰出金等が抑制されていることが主な要因である。</a:t>
          </a:r>
          <a:endParaRPr kumimoji="1" lang="en-US" altLang="ja-JP" sz="1300">
            <a:latin typeface="ＭＳ Ｐゴシック"/>
          </a:endParaRPr>
        </a:p>
        <a:p>
          <a:r>
            <a:rPr kumimoji="1" lang="ja-JP" altLang="en-US" sz="1300">
              <a:latin typeface="ＭＳ Ｐゴシック"/>
            </a:rPr>
            <a:t>しかしながら、千葉ニュータウン事業区域に整備された公共施設等が老朽化しており、維持補修費の増加が見込まれることから、今後もコスト削減等に努めていく。</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66040</xdr:rowOff>
    </xdr:from>
    <xdr:to>
      <xdr:col>24</xdr:col>
      <xdr:colOff>31750</xdr:colOff>
      <xdr:row>61</xdr:row>
      <xdr:rowOff>39370</xdr:rowOff>
    </xdr:to>
    <xdr:cxnSp macro="">
      <xdr:nvCxnSpPr>
        <xdr:cNvPr id="246" name="直線コネクタ 245"/>
        <xdr:cNvCxnSpPr/>
      </xdr:nvCxnSpPr>
      <xdr:spPr>
        <a:xfrm flipV="1">
          <a:off x="16510000" y="932434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7"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8" name="直線コネクタ 247"/>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152417</xdr:rowOff>
    </xdr:from>
    <xdr:ext cx="762000" cy="259045"/>
    <xdr:sp macro="" textlink="">
      <xdr:nvSpPr>
        <xdr:cNvPr id="249" name="その他最大値テキスト"/>
        <xdr:cNvSpPr txBox="1"/>
      </xdr:nvSpPr>
      <xdr:spPr>
        <a:xfrm>
          <a:off x="16598900" y="906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54</xdr:row>
      <xdr:rowOff>66040</xdr:rowOff>
    </xdr:from>
    <xdr:to>
      <xdr:col>24</xdr:col>
      <xdr:colOff>120650</xdr:colOff>
      <xdr:row>54</xdr:row>
      <xdr:rowOff>66040</xdr:rowOff>
    </xdr:to>
    <xdr:cxnSp macro="">
      <xdr:nvCxnSpPr>
        <xdr:cNvPr id="250" name="直線コネクタ 249"/>
        <xdr:cNvCxnSpPr/>
      </xdr:nvCxnSpPr>
      <xdr:spPr>
        <a:xfrm>
          <a:off x="16421100" y="932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142240</xdr:rowOff>
    </xdr:from>
    <xdr:to>
      <xdr:col>24</xdr:col>
      <xdr:colOff>31750</xdr:colOff>
      <xdr:row>54</xdr:row>
      <xdr:rowOff>149860</xdr:rowOff>
    </xdr:to>
    <xdr:cxnSp macro="">
      <xdr:nvCxnSpPr>
        <xdr:cNvPr id="251" name="直線コネクタ 250"/>
        <xdr:cNvCxnSpPr/>
      </xdr:nvCxnSpPr>
      <xdr:spPr>
        <a:xfrm flipV="1">
          <a:off x="15671800" y="94005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6367</xdr:rowOff>
    </xdr:from>
    <xdr:ext cx="762000" cy="259045"/>
    <xdr:sp macro="" textlink="">
      <xdr:nvSpPr>
        <xdr:cNvPr id="252" name="その他平均値テキスト"/>
        <xdr:cNvSpPr txBox="1"/>
      </xdr:nvSpPr>
      <xdr:spPr>
        <a:xfrm>
          <a:off x="16598900" y="9779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53" name="フローチャート : 判断 252"/>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119380</xdr:rowOff>
    </xdr:from>
    <xdr:to>
      <xdr:col>22</xdr:col>
      <xdr:colOff>565150</xdr:colOff>
      <xdr:row>54</xdr:row>
      <xdr:rowOff>149860</xdr:rowOff>
    </xdr:to>
    <xdr:cxnSp macro="">
      <xdr:nvCxnSpPr>
        <xdr:cNvPr id="254" name="直線コネクタ 253"/>
        <xdr:cNvCxnSpPr/>
      </xdr:nvCxnSpPr>
      <xdr:spPr>
        <a:xfrm>
          <a:off x="14782800" y="93776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5" name="フローチャート : 判断 254"/>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44467</xdr:rowOff>
    </xdr:from>
    <xdr:ext cx="736600" cy="259045"/>
    <xdr:sp macro="" textlink="">
      <xdr:nvSpPr>
        <xdr:cNvPr id="256" name="テキスト ボックス 255"/>
        <xdr:cNvSpPr txBox="1"/>
      </xdr:nvSpPr>
      <xdr:spPr>
        <a:xfrm>
          <a:off x="15290800" y="981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119380</xdr:rowOff>
    </xdr:from>
    <xdr:to>
      <xdr:col>21</xdr:col>
      <xdr:colOff>361950</xdr:colOff>
      <xdr:row>54</xdr:row>
      <xdr:rowOff>127000</xdr:rowOff>
    </xdr:to>
    <xdr:cxnSp macro="">
      <xdr:nvCxnSpPr>
        <xdr:cNvPr id="257" name="直線コネクタ 256"/>
        <xdr:cNvCxnSpPr/>
      </xdr:nvCxnSpPr>
      <xdr:spPr>
        <a:xfrm flipV="1">
          <a:off x="13893800" y="9377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8" name="フローチャート : 判断 257"/>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9" name="テキスト ボックス 258"/>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111760</xdr:rowOff>
    </xdr:from>
    <xdr:to>
      <xdr:col>20</xdr:col>
      <xdr:colOff>158750</xdr:colOff>
      <xdr:row>54</xdr:row>
      <xdr:rowOff>127000</xdr:rowOff>
    </xdr:to>
    <xdr:cxnSp macro="">
      <xdr:nvCxnSpPr>
        <xdr:cNvPr id="260" name="直線コネクタ 259"/>
        <xdr:cNvCxnSpPr/>
      </xdr:nvCxnSpPr>
      <xdr:spPr>
        <a:xfrm>
          <a:off x="13004800" y="93700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2" name="テキスト ボックス 261"/>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3" name="フローチャート : 判断 262"/>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64" name="テキスト ボックス 263"/>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54</xdr:row>
      <xdr:rowOff>91440</xdr:rowOff>
    </xdr:from>
    <xdr:to>
      <xdr:col>24</xdr:col>
      <xdr:colOff>82550</xdr:colOff>
      <xdr:row>55</xdr:row>
      <xdr:rowOff>21590</xdr:rowOff>
    </xdr:to>
    <xdr:sp macro="" textlink="">
      <xdr:nvSpPr>
        <xdr:cNvPr id="270" name="円/楕円 269"/>
        <xdr:cNvSpPr/>
      </xdr:nvSpPr>
      <xdr:spPr>
        <a:xfrm>
          <a:off x="164592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17</xdr:rowOff>
    </xdr:from>
    <xdr:ext cx="762000" cy="259045"/>
    <xdr:sp macro="" textlink="">
      <xdr:nvSpPr>
        <xdr:cNvPr id="271" name="その他該当値テキスト"/>
        <xdr:cNvSpPr txBox="1"/>
      </xdr:nvSpPr>
      <xdr:spPr>
        <a:xfrm>
          <a:off x="16598900" y="925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99060</xdr:rowOff>
    </xdr:from>
    <xdr:to>
      <xdr:col>22</xdr:col>
      <xdr:colOff>615950</xdr:colOff>
      <xdr:row>55</xdr:row>
      <xdr:rowOff>29210</xdr:rowOff>
    </xdr:to>
    <xdr:sp macro="" textlink="">
      <xdr:nvSpPr>
        <xdr:cNvPr id="272" name="円/楕円 271"/>
        <xdr:cNvSpPr/>
      </xdr:nvSpPr>
      <xdr:spPr>
        <a:xfrm>
          <a:off x="15621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39387</xdr:rowOff>
    </xdr:from>
    <xdr:ext cx="736600" cy="259045"/>
    <xdr:sp macro="" textlink="">
      <xdr:nvSpPr>
        <xdr:cNvPr id="273" name="テキスト ボックス 272"/>
        <xdr:cNvSpPr txBox="1"/>
      </xdr:nvSpPr>
      <xdr:spPr>
        <a:xfrm>
          <a:off x="15290800" y="912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68580</xdr:rowOff>
    </xdr:from>
    <xdr:to>
      <xdr:col>21</xdr:col>
      <xdr:colOff>412750</xdr:colOff>
      <xdr:row>54</xdr:row>
      <xdr:rowOff>170180</xdr:rowOff>
    </xdr:to>
    <xdr:sp macro="" textlink="">
      <xdr:nvSpPr>
        <xdr:cNvPr id="274" name="円/楕円 273"/>
        <xdr:cNvSpPr/>
      </xdr:nvSpPr>
      <xdr:spPr>
        <a:xfrm>
          <a:off x="14732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8907</xdr:rowOff>
    </xdr:from>
    <xdr:ext cx="762000" cy="259045"/>
    <xdr:sp macro="" textlink="">
      <xdr:nvSpPr>
        <xdr:cNvPr id="275" name="テキスト ボックス 274"/>
        <xdr:cNvSpPr txBox="1"/>
      </xdr:nvSpPr>
      <xdr:spPr>
        <a:xfrm>
          <a:off x="14401800" y="909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76200</xdr:rowOff>
    </xdr:from>
    <xdr:to>
      <xdr:col>20</xdr:col>
      <xdr:colOff>209550</xdr:colOff>
      <xdr:row>55</xdr:row>
      <xdr:rowOff>6350</xdr:rowOff>
    </xdr:to>
    <xdr:sp macro="" textlink="">
      <xdr:nvSpPr>
        <xdr:cNvPr id="276" name="円/楕円 275"/>
        <xdr:cNvSpPr/>
      </xdr:nvSpPr>
      <xdr:spPr>
        <a:xfrm>
          <a:off x="13843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16527</xdr:rowOff>
    </xdr:from>
    <xdr:ext cx="762000" cy="259045"/>
    <xdr:sp macro="" textlink="">
      <xdr:nvSpPr>
        <xdr:cNvPr id="277" name="テキスト ボックス 276"/>
        <xdr:cNvSpPr txBox="1"/>
      </xdr:nvSpPr>
      <xdr:spPr>
        <a:xfrm>
          <a:off x="13512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60960</xdr:rowOff>
    </xdr:from>
    <xdr:to>
      <xdr:col>19</xdr:col>
      <xdr:colOff>6350</xdr:colOff>
      <xdr:row>54</xdr:row>
      <xdr:rowOff>162560</xdr:rowOff>
    </xdr:to>
    <xdr:sp macro="" textlink="">
      <xdr:nvSpPr>
        <xdr:cNvPr id="278" name="円/楕円 277"/>
        <xdr:cNvSpPr/>
      </xdr:nvSpPr>
      <xdr:spPr>
        <a:xfrm>
          <a:off x="12954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1287</xdr:rowOff>
    </xdr:from>
    <xdr:ext cx="762000" cy="259045"/>
    <xdr:sp macro="" textlink="">
      <xdr:nvSpPr>
        <xdr:cNvPr id="279" name="テキスト ボックス 278"/>
        <xdr:cNvSpPr txBox="1"/>
      </xdr:nvSpPr>
      <xdr:spPr>
        <a:xfrm>
          <a:off x="126238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補助費等に係る経常収支比率が類似団体平均を上回っているのは、一部事務組合への負担金の割合が高い</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こと</a:t>
          </a:r>
          <a:r>
            <a:rPr kumimoji="1" lang="ja-JP" altLang="en-US" sz="1300">
              <a:latin typeface="ＭＳ Ｐゴシック"/>
            </a:rPr>
            <a:t>が主な要因である。</a:t>
          </a:r>
          <a:endParaRPr kumimoji="1" lang="en-US" altLang="ja-JP" sz="1300">
            <a:latin typeface="ＭＳ Ｐゴシック"/>
          </a:endParaRPr>
        </a:p>
        <a:p>
          <a:r>
            <a:rPr kumimoji="1" lang="ja-JP" altLang="en-US" sz="1300">
              <a:latin typeface="ＭＳ Ｐゴシック"/>
            </a:rPr>
            <a:t>今後も、適正な負担金の交付に努めていく。</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78994</xdr:rowOff>
    </xdr:to>
    <xdr:cxnSp macro="">
      <xdr:nvCxnSpPr>
        <xdr:cNvPr id="304" name="直線コネクタ 303"/>
        <xdr:cNvCxnSpPr/>
      </xdr:nvCxnSpPr>
      <xdr:spPr>
        <a:xfrm flipV="1">
          <a:off x="16510000" y="5782564"/>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51071</xdr:rowOff>
    </xdr:from>
    <xdr:ext cx="762000" cy="259045"/>
    <xdr:sp macro="" textlink="">
      <xdr:nvSpPr>
        <xdr:cNvPr id="305" name="補助費等最小値テキスト"/>
        <xdr:cNvSpPr txBox="1"/>
      </xdr:nvSpPr>
      <xdr:spPr>
        <a:xfrm>
          <a:off x="16598900" y="673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39</xdr:row>
      <xdr:rowOff>78994</xdr:rowOff>
    </xdr:from>
    <xdr:to>
      <xdr:col>24</xdr:col>
      <xdr:colOff>120650</xdr:colOff>
      <xdr:row>39</xdr:row>
      <xdr:rowOff>78994</xdr:rowOff>
    </xdr:to>
    <xdr:cxnSp macro="">
      <xdr:nvCxnSpPr>
        <xdr:cNvPr id="306" name="直線コネクタ 305"/>
        <xdr:cNvCxnSpPr/>
      </xdr:nvCxnSpPr>
      <xdr:spPr>
        <a:xfrm>
          <a:off x="16421100" y="676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33274</xdr:rowOff>
    </xdr:from>
    <xdr:to>
      <xdr:col>24</xdr:col>
      <xdr:colOff>31750</xdr:colOff>
      <xdr:row>37</xdr:row>
      <xdr:rowOff>51562</xdr:rowOff>
    </xdr:to>
    <xdr:cxnSp macro="">
      <xdr:nvCxnSpPr>
        <xdr:cNvPr id="309" name="直線コネクタ 308"/>
        <xdr:cNvCxnSpPr/>
      </xdr:nvCxnSpPr>
      <xdr:spPr>
        <a:xfrm flipV="1">
          <a:off x="15671800" y="637692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117873</xdr:rowOff>
    </xdr:from>
    <xdr:ext cx="762000" cy="259045"/>
    <xdr:sp macro="" textlink="">
      <xdr:nvSpPr>
        <xdr:cNvPr id="310" name="補助費等平均値テキスト"/>
        <xdr:cNvSpPr txBox="1"/>
      </xdr:nvSpPr>
      <xdr:spPr>
        <a:xfrm>
          <a:off x="16598900" y="5947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101346</xdr:rowOff>
    </xdr:from>
    <xdr:to>
      <xdr:col>24</xdr:col>
      <xdr:colOff>82550</xdr:colOff>
      <xdr:row>36</xdr:row>
      <xdr:rowOff>31496</xdr:rowOff>
    </xdr:to>
    <xdr:sp macro="" textlink="">
      <xdr:nvSpPr>
        <xdr:cNvPr id="311" name="フローチャート : 判断 310"/>
        <xdr:cNvSpPr/>
      </xdr:nvSpPr>
      <xdr:spPr>
        <a:xfrm>
          <a:off x="164592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51562</xdr:rowOff>
    </xdr:from>
    <xdr:to>
      <xdr:col>22</xdr:col>
      <xdr:colOff>565150</xdr:colOff>
      <xdr:row>37</xdr:row>
      <xdr:rowOff>138430</xdr:rowOff>
    </xdr:to>
    <xdr:cxnSp macro="">
      <xdr:nvCxnSpPr>
        <xdr:cNvPr id="312" name="直線コネクタ 311"/>
        <xdr:cNvCxnSpPr/>
      </xdr:nvCxnSpPr>
      <xdr:spPr>
        <a:xfrm flipV="1">
          <a:off x="14782800" y="639521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13" name="フローチャート : 判断 312"/>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4" name="テキスト ボックス 313"/>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138430</xdr:rowOff>
    </xdr:from>
    <xdr:to>
      <xdr:col>21</xdr:col>
      <xdr:colOff>361950</xdr:colOff>
      <xdr:row>37</xdr:row>
      <xdr:rowOff>170434</xdr:rowOff>
    </xdr:to>
    <xdr:cxnSp macro="">
      <xdr:nvCxnSpPr>
        <xdr:cNvPr id="315" name="直線コネクタ 314"/>
        <xdr:cNvCxnSpPr/>
      </xdr:nvCxnSpPr>
      <xdr:spPr>
        <a:xfrm flipV="1">
          <a:off x="13893800" y="648208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7" name="テキスト ボックス 316"/>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170434</xdr:rowOff>
    </xdr:from>
    <xdr:to>
      <xdr:col>20</xdr:col>
      <xdr:colOff>158750</xdr:colOff>
      <xdr:row>38</xdr:row>
      <xdr:rowOff>40132</xdr:rowOff>
    </xdr:to>
    <xdr:cxnSp macro="">
      <xdr:nvCxnSpPr>
        <xdr:cNvPr id="318" name="直線コネクタ 317"/>
        <xdr:cNvCxnSpPr/>
      </xdr:nvCxnSpPr>
      <xdr:spPr>
        <a:xfrm flipV="1">
          <a:off x="13004800" y="651408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151638</xdr:rowOff>
    </xdr:from>
    <xdr:to>
      <xdr:col>20</xdr:col>
      <xdr:colOff>209550</xdr:colOff>
      <xdr:row>36</xdr:row>
      <xdr:rowOff>81788</xdr:rowOff>
    </xdr:to>
    <xdr:sp macro="" textlink="">
      <xdr:nvSpPr>
        <xdr:cNvPr id="319" name="フローチャート : 判断 318"/>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91965</xdr:rowOff>
    </xdr:from>
    <xdr:ext cx="762000" cy="259045"/>
    <xdr:sp macro="" textlink="">
      <xdr:nvSpPr>
        <xdr:cNvPr id="320" name="テキスト ボックス 319"/>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21" name="フローチャート : 判断 320"/>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87393</xdr:rowOff>
    </xdr:from>
    <xdr:ext cx="762000" cy="259045"/>
    <xdr:sp macro="" textlink="">
      <xdr:nvSpPr>
        <xdr:cNvPr id="322" name="テキスト ボックス 321"/>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153924</xdr:rowOff>
    </xdr:from>
    <xdr:to>
      <xdr:col>24</xdr:col>
      <xdr:colOff>82550</xdr:colOff>
      <xdr:row>37</xdr:row>
      <xdr:rowOff>84074</xdr:rowOff>
    </xdr:to>
    <xdr:sp macro="" textlink="">
      <xdr:nvSpPr>
        <xdr:cNvPr id="328" name="円/楕円 327"/>
        <xdr:cNvSpPr/>
      </xdr:nvSpPr>
      <xdr:spPr>
        <a:xfrm>
          <a:off x="16459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126001</xdr:rowOff>
    </xdr:from>
    <xdr:ext cx="762000" cy="259045"/>
    <xdr:sp macro="" textlink="">
      <xdr:nvSpPr>
        <xdr:cNvPr id="329" name="補助費等該当値テキスト"/>
        <xdr:cNvSpPr txBox="1"/>
      </xdr:nvSpPr>
      <xdr:spPr>
        <a:xfrm>
          <a:off x="165989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762</xdr:rowOff>
    </xdr:from>
    <xdr:to>
      <xdr:col>22</xdr:col>
      <xdr:colOff>615950</xdr:colOff>
      <xdr:row>37</xdr:row>
      <xdr:rowOff>102362</xdr:rowOff>
    </xdr:to>
    <xdr:sp macro="" textlink="">
      <xdr:nvSpPr>
        <xdr:cNvPr id="330" name="円/楕円 329"/>
        <xdr:cNvSpPr/>
      </xdr:nvSpPr>
      <xdr:spPr>
        <a:xfrm>
          <a:off x="15621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87139</xdr:rowOff>
    </xdr:from>
    <xdr:ext cx="736600" cy="259045"/>
    <xdr:sp macro="" textlink="">
      <xdr:nvSpPr>
        <xdr:cNvPr id="331" name="テキスト ボックス 330"/>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87630</xdr:rowOff>
    </xdr:from>
    <xdr:to>
      <xdr:col>21</xdr:col>
      <xdr:colOff>412750</xdr:colOff>
      <xdr:row>38</xdr:row>
      <xdr:rowOff>17780</xdr:rowOff>
    </xdr:to>
    <xdr:sp macro="" textlink="">
      <xdr:nvSpPr>
        <xdr:cNvPr id="332" name="円/楕円 331"/>
        <xdr:cNvSpPr/>
      </xdr:nvSpPr>
      <xdr:spPr>
        <a:xfrm>
          <a:off x="14732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2557</xdr:rowOff>
    </xdr:from>
    <xdr:ext cx="762000" cy="259045"/>
    <xdr:sp macro="" textlink="">
      <xdr:nvSpPr>
        <xdr:cNvPr id="333" name="テキスト ボックス 332"/>
        <xdr:cNvSpPr txBox="1"/>
      </xdr:nvSpPr>
      <xdr:spPr>
        <a:xfrm>
          <a:off x="14401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119634</xdr:rowOff>
    </xdr:from>
    <xdr:to>
      <xdr:col>20</xdr:col>
      <xdr:colOff>209550</xdr:colOff>
      <xdr:row>38</xdr:row>
      <xdr:rowOff>49785</xdr:rowOff>
    </xdr:to>
    <xdr:sp macro="" textlink="">
      <xdr:nvSpPr>
        <xdr:cNvPr id="334" name="円/楕円 333"/>
        <xdr:cNvSpPr/>
      </xdr:nvSpPr>
      <xdr:spPr>
        <a:xfrm>
          <a:off x="13843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34561</xdr:rowOff>
    </xdr:from>
    <xdr:ext cx="762000" cy="259045"/>
    <xdr:sp macro="" textlink="">
      <xdr:nvSpPr>
        <xdr:cNvPr id="335" name="テキスト ボックス 334"/>
        <xdr:cNvSpPr txBox="1"/>
      </xdr:nvSpPr>
      <xdr:spPr>
        <a:xfrm>
          <a:off x="13512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160782</xdr:rowOff>
    </xdr:from>
    <xdr:to>
      <xdr:col>19</xdr:col>
      <xdr:colOff>6350</xdr:colOff>
      <xdr:row>38</xdr:row>
      <xdr:rowOff>90932</xdr:rowOff>
    </xdr:to>
    <xdr:sp macro="" textlink="">
      <xdr:nvSpPr>
        <xdr:cNvPr id="336" name="円/楕円 335"/>
        <xdr:cNvSpPr/>
      </xdr:nvSpPr>
      <xdr:spPr>
        <a:xfrm>
          <a:off x="12954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75709</xdr:rowOff>
    </xdr:from>
    <xdr:ext cx="762000" cy="259045"/>
    <xdr:sp macro="" textlink="">
      <xdr:nvSpPr>
        <xdr:cNvPr id="337" name="テキスト ボックス 336"/>
        <xdr:cNvSpPr txBox="1"/>
      </xdr:nvSpPr>
      <xdr:spPr>
        <a:xfrm>
          <a:off x="12623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に係る経常収支比率が類似団体平均を下回り、前年度値よりも下回っているのは、新規の起債を抑制していることに加え、千葉ニュータウン事業関連の公共施設整備に要した起債及び立替施行の償還等が完了してきたためである。</a:t>
          </a:r>
          <a:endParaRPr kumimoji="1" lang="en-US" altLang="ja-JP" sz="1300">
            <a:latin typeface="ＭＳ Ｐゴシック"/>
          </a:endParaRPr>
        </a:p>
        <a:p>
          <a:r>
            <a:rPr kumimoji="1" lang="ja-JP" altLang="en-US" sz="1300">
              <a:latin typeface="ＭＳ Ｐゴシック"/>
            </a:rPr>
            <a:t>今後も、起債にあたっては公債費の元金償還額を上回らないようにすることを基本とし、抑制に努めていく。</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122428</xdr:rowOff>
    </xdr:from>
    <xdr:to>
      <xdr:col>7</xdr:col>
      <xdr:colOff>15875</xdr:colOff>
      <xdr:row>81</xdr:row>
      <xdr:rowOff>143002</xdr:rowOff>
    </xdr:to>
    <xdr:cxnSp macro="">
      <xdr:nvCxnSpPr>
        <xdr:cNvPr id="363" name="直線コネクタ 362"/>
        <xdr:cNvCxnSpPr/>
      </xdr:nvCxnSpPr>
      <xdr:spPr>
        <a:xfrm flipV="1">
          <a:off x="4826000" y="12466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115079</xdr:rowOff>
    </xdr:from>
    <xdr:ext cx="762000" cy="259045"/>
    <xdr:sp macro="" textlink="">
      <xdr:nvSpPr>
        <xdr:cNvPr id="364" name="公債費最小値テキスト"/>
        <xdr:cNvSpPr txBox="1"/>
      </xdr:nvSpPr>
      <xdr:spPr>
        <a:xfrm>
          <a:off x="4914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612775</xdr:colOff>
      <xdr:row>81</xdr:row>
      <xdr:rowOff>143002</xdr:rowOff>
    </xdr:from>
    <xdr:to>
      <xdr:col>7</xdr:col>
      <xdr:colOff>104775</xdr:colOff>
      <xdr:row>81</xdr:row>
      <xdr:rowOff>143002</xdr:rowOff>
    </xdr:to>
    <xdr:cxnSp macro="">
      <xdr:nvCxnSpPr>
        <xdr:cNvPr id="365" name="直線コネクタ 364"/>
        <xdr:cNvCxnSpPr/>
      </xdr:nvCxnSpPr>
      <xdr:spPr>
        <a:xfrm>
          <a:off x="4737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37355</xdr:rowOff>
    </xdr:from>
    <xdr:ext cx="762000" cy="259045"/>
    <xdr:sp macro="" textlink="">
      <xdr:nvSpPr>
        <xdr:cNvPr id="366" name="公債費最大値テキスト"/>
        <xdr:cNvSpPr txBox="1"/>
      </xdr:nvSpPr>
      <xdr:spPr>
        <a:xfrm>
          <a:off x="4914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122428</xdr:rowOff>
    </xdr:from>
    <xdr:to>
      <xdr:col>7</xdr:col>
      <xdr:colOff>104775</xdr:colOff>
      <xdr:row>72</xdr:row>
      <xdr:rowOff>122428</xdr:rowOff>
    </xdr:to>
    <xdr:cxnSp macro="">
      <xdr:nvCxnSpPr>
        <xdr:cNvPr id="367" name="直線コネクタ 366"/>
        <xdr:cNvCxnSpPr/>
      </xdr:nvCxnSpPr>
      <xdr:spPr>
        <a:xfrm>
          <a:off x="4737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62992</xdr:rowOff>
    </xdr:from>
    <xdr:to>
      <xdr:col>7</xdr:col>
      <xdr:colOff>15875</xdr:colOff>
      <xdr:row>75</xdr:row>
      <xdr:rowOff>83566</xdr:rowOff>
    </xdr:to>
    <xdr:cxnSp macro="">
      <xdr:nvCxnSpPr>
        <xdr:cNvPr id="368" name="直線コネクタ 367"/>
        <xdr:cNvCxnSpPr/>
      </xdr:nvCxnSpPr>
      <xdr:spPr>
        <a:xfrm flipV="1">
          <a:off x="3987800" y="12750292"/>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9414</xdr:rowOff>
    </xdr:from>
    <xdr:ext cx="762000" cy="259045"/>
    <xdr:sp macro="" textlink="">
      <xdr:nvSpPr>
        <xdr:cNvPr id="369"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0" name="フローチャート : 判断 369"/>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83566</xdr:rowOff>
    </xdr:from>
    <xdr:to>
      <xdr:col>5</xdr:col>
      <xdr:colOff>549275</xdr:colOff>
      <xdr:row>75</xdr:row>
      <xdr:rowOff>138430</xdr:rowOff>
    </xdr:to>
    <xdr:cxnSp macro="">
      <xdr:nvCxnSpPr>
        <xdr:cNvPr id="371" name="直線コネクタ 370"/>
        <xdr:cNvCxnSpPr/>
      </xdr:nvCxnSpPr>
      <xdr:spPr>
        <a:xfrm flipV="1">
          <a:off x="3098800" y="1294231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72" name="フローチャート : 判断 371"/>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105427</xdr:rowOff>
    </xdr:from>
    <xdr:ext cx="736600" cy="259045"/>
    <xdr:sp macro="" textlink="">
      <xdr:nvSpPr>
        <xdr:cNvPr id="373" name="テキスト ボックス 372"/>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138430</xdr:rowOff>
    </xdr:from>
    <xdr:to>
      <xdr:col>4</xdr:col>
      <xdr:colOff>346075</xdr:colOff>
      <xdr:row>76</xdr:row>
      <xdr:rowOff>12700</xdr:rowOff>
    </xdr:to>
    <xdr:cxnSp macro="">
      <xdr:nvCxnSpPr>
        <xdr:cNvPr id="374" name="直線コネクタ 373"/>
        <xdr:cNvCxnSpPr/>
      </xdr:nvCxnSpPr>
      <xdr:spPr>
        <a:xfrm flipV="1">
          <a:off x="2209800" y="12997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28194</xdr:rowOff>
    </xdr:from>
    <xdr:to>
      <xdr:col>4</xdr:col>
      <xdr:colOff>396875</xdr:colOff>
      <xdr:row>77</xdr:row>
      <xdr:rowOff>129794</xdr:rowOff>
    </xdr:to>
    <xdr:sp macro="" textlink="">
      <xdr:nvSpPr>
        <xdr:cNvPr id="375" name="フローチャート : 判断 374"/>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114571</xdr:rowOff>
    </xdr:from>
    <xdr:ext cx="762000" cy="259045"/>
    <xdr:sp macro="" textlink="">
      <xdr:nvSpPr>
        <xdr:cNvPr id="376" name="テキスト ボックス 375"/>
        <xdr:cNvSpPr txBox="1"/>
      </xdr:nvSpPr>
      <xdr:spPr>
        <a:xfrm>
          <a:off x="2717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12700</xdr:rowOff>
    </xdr:from>
    <xdr:to>
      <xdr:col>3</xdr:col>
      <xdr:colOff>142875</xdr:colOff>
      <xdr:row>76</xdr:row>
      <xdr:rowOff>21844</xdr:rowOff>
    </xdr:to>
    <xdr:cxnSp macro="">
      <xdr:nvCxnSpPr>
        <xdr:cNvPr id="377" name="直線コネクタ 376"/>
        <xdr:cNvCxnSpPr/>
      </xdr:nvCxnSpPr>
      <xdr:spPr>
        <a:xfrm flipV="1">
          <a:off x="1320800" y="130429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46482</xdr:rowOff>
    </xdr:from>
    <xdr:to>
      <xdr:col>3</xdr:col>
      <xdr:colOff>193675</xdr:colOff>
      <xdr:row>77</xdr:row>
      <xdr:rowOff>148082</xdr:rowOff>
    </xdr:to>
    <xdr:sp macro="" textlink="">
      <xdr:nvSpPr>
        <xdr:cNvPr id="378" name="フローチャート : 判断 377"/>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132859</xdr:rowOff>
    </xdr:from>
    <xdr:ext cx="762000" cy="259045"/>
    <xdr:sp macro="" textlink="">
      <xdr:nvSpPr>
        <xdr:cNvPr id="379" name="テキスト ボックス 378"/>
        <xdr:cNvSpPr txBox="1"/>
      </xdr:nvSpPr>
      <xdr:spPr>
        <a:xfrm>
          <a:off x="1828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73913</xdr:rowOff>
    </xdr:from>
    <xdr:to>
      <xdr:col>1</xdr:col>
      <xdr:colOff>676275</xdr:colOff>
      <xdr:row>78</xdr:row>
      <xdr:rowOff>4063</xdr:rowOff>
    </xdr:to>
    <xdr:sp macro="" textlink="">
      <xdr:nvSpPr>
        <xdr:cNvPr id="380" name="フローチャート : 判断 379"/>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160290</xdr:rowOff>
    </xdr:from>
    <xdr:ext cx="762000" cy="259045"/>
    <xdr:sp macro="" textlink="">
      <xdr:nvSpPr>
        <xdr:cNvPr id="381" name="テキスト ボックス 380"/>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12192</xdr:rowOff>
    </xdr:from>
    <xdr:to>
      <xdr:col>7</xdr:col>
      <xdr:colOff>66675</xdr:colOff>
      <xdr:row>74</xdr:row>
      <xdr:rowOff>113792</xdr:rowOff>
    </xdr:to>
    <xdr:sp macro="" textlink="">
      <xdr:nvSpPr>
        <xdr:cNvPr id="387" name="円/楕円 386"/>
        <xdr:cNvSpPr/>
      </xdr:nvSpPr>
      <xdr:spPr>
        <a:xfrm>
          <a:off x="4775200" y="1269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28719</xdr:rowOff>
    </xdr:from>
    <xdr:ext cx="762000" cy="259045"/>
    <xdr:sp macro="" textlink="">
      <xdr:nvSpPr>
        <xdr:cNvPr id="388" name="公債費該当値テキスト"/>
        <xdr:cNvSpPr txBox="1"/>
      </xdr:nvSpPr>
      <xdr:spPr>
        <a:xfrm>
          <a:off x="4914900" y="1254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32766</xdr:rowOff>
    </xdr:from>
    <xdr:to>
      <xdr:col>5</xdr:col>
      <xdr:colOff>600075</xdr:colOff>
      <xdr:row>75</xdr:row>
      <xdr:rowOff>134366</xdr:rowOff>
    </xdr:to>
    <xdr:sp macro="" textlink="">
      <xdr:nvSpPr>
        <xdr:cNvPr id="389" name="円/楕円 388"/>
        <xdr:cNvSpPr/>
      </xdr:nvSpPr>
      <xdr:spPr>
        <a:xfrm>
          <a:off x="3937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144543</xdr:rowOff>
    </xdr:from>
    <xdr:ext cx="736600" cy="259045"/>
    <xdr:sp macro="" textlink="">
      <xdr:nvSpPr>
        <xdr:cNvPr id="390" name="テキスト ボックス 389"/>
        <xdr:cNvSpPr txBox="1"/>
      </xdr:nvSpPr>
      <xdr:spPr>
        <a:xfrm>
          <a:off x="3606800" y="1266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87630</xdr:rowOff>
    </xdr:from>
    <xdr:to>
      <xdr:col>4</xdr:col>
      <xdr:colOff>396875</xdr:colOff>
      <xdr:row>76</xdr:row>
      <xdr:rowOff>17780</xdr:rowOff>
    </xdr:to>
    <xdr:sp macro="" textlink="">
      <xdr:nvSpPr>
        <xdr:cNvPr id="391" name="円/楕円 390"/>
        <xdr:cNvSpPr/>
      </xdr:nvSpPr>
      <xdr:spPr>
        <a:xfrm>
          <a:off x="3048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27957</xdr:rowOff>
    </xdr:from>
    <xdr:ext cx="762000" cy="259045"/>
    <xdr:sp macro="" textlink="">
      <xdr:nvSpPr>
        <xdr:cNvPr id="392" name="テキスト ボックス 391"/>
        <xdr:cNvSpPr txBox="1"/>
      </xdr:nvSpPr>
      <xdr:spPr>
        <a:xfrm>
          <a:off x="2717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133350</xdr:rowOff>
    </xdr:from>
    <xdr:to>
      <xdr:col>3</xdr:col>
      <xdr:colOff>193675</xdr:colOff>
      <xdr:row>76</xdr:row>
      <xdr:rowOff>63500</xdr:rowOff>
    </xdr:to>
    <xdr:sp macro="" textlink="">
      <xdr:nvSpPr>
        <xdr:cNvPr id="393" name="円/楕円 392"/>
        <xdr:cNvSpPr/>
      </xdr:nvSpPr>
      <xdr:spPr>
        <a:xfrm>
          <a:off x="2159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73677</xdr:rowOff>
    </xdr:from>
    <xdr:ext cx="762000" cy="259045"/>
    <xdr:sp macro="" textlink="">
      <xdr:nvSpPr>
        <xdr:cNvPr id="394" name="テキスト ボックス 393"/>
        <xdr:cNvSpPr txBox="1"/>
      </xdr:nvSpPr>
      <xdr:spPr>
        <a:xfrm>
          <a:off x="1828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142494</xdr:rowOff>
    </xdr:from>
    <xdr:to>
      <xdr:col>1</xdr:col>
      <xdr:colOff>676275</xdr:colOff>
      <xdr:row>76</xdr:row>
      <xdr:rowOff>72644</xdr:rowOff>
    </xdr:to>
    <xdr:sp macro="" textlink="">
      <xdr:nvSpPr>
        <xdr:cNvPr id="395" name="円/楕円 394"/>
        <xdr:cNvSpPr/>
      </xdr:nvSpPr>
      <xdr:spPr>
        <a:xfrm>
          <a:off x="1270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82821</xdr:rowOff>
    </xdr:from>
    <xdr:ext cx="762000" cy="259045"/>
    <xdr:sp macro="" textlink="">
      <xdr:nvSpPr>
        <xdr:cNvPr id="396" name="テキスト ボックス 395"/>
        <xdr:cNvSpPr txBox="1"/>
      </xdr:nvSpPr>
      <xdr:spPr>
        <a:xfrm>
          <a:off x="939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公債費以外の経常収支比率が類似団体平均を上回っているのは、人件費、物件費、補助費等が高いことが要因と考えられる。</a:t>
          </a:r>
          <a:endParaRPr kumimoji="1" lang="en-US" altLang="ja-JP" sz="1300">
            <a:latin typeface="ＭＳ Ｐゴシック"/>
          </a:endParaRPr>
        </a:p>
        <a:p>
          <a:r>
            <a:rPr kumimoji="1" lang="ja-JP" altLang="en-US" sz="1300">
              <a:latin typeface="ＭＳ Ｐゴシック"/>
            </a:rPr>
            <a:t>今後も、印西市行政改革実施計画に基づき、自主財源の確保、定員管理、業務の効率化等を推進し、コスト削減に努めていく。</a:t>
          </a: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1" name="直線コネクタ 410"/>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2" name="テキスト ボックス 411"/>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5" name="直線コネクタ 414"/>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6" name="テキスト ボックス 415"/>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6985</xdr:rowOff>
    </xdr:from>
    <xdr:to>
      <xdr:col>24</xdr:col>
      <xdr:colOff>31750</xdr:colOff>
      <xdr:row>81</xdr:row>
      <xdr:rowOff>81280</xdr:rowOff>
    </xdr:to>
    <xdr:cxnSp macro="">
      <xdr:nvCxnSpPr>
        <xdr:cNvPr id="420" name="直線コネクタ 419"/>
        <xdr:cNvCxnSpPr/>
      </xdr:nvCxnSpPr>
      <xdr:spPr>
        <a:xfrm flipV="1">
          <a:off x="16510000" y="1269428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53357</xdr:rowOff>
    </xdr:from>
    <xdr:ext cx="762000" cy="259045"/>
    <xdr:sp macro="" textlink="">
      <xdr:nvSpPr>
        <xdr:cNvPr id="421" name="公債費以外最小値テキスト"/>
        <xdr:cNvSpPr txBox="1"/>
      </xdr:nvSpPr>
      <xdr:spPr>
        <a:xfrm>
          <a:off x="16598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23</xdr:col>
      <xdr:colOff>628650</xdr:colOff>
      <xdr:row>81</xdr:row>
      <xdr:rowOff>81280</xdr:rowOff>
    </xdr:from>
    <xdr:to>
      <xdr:col>24</xdr:col>
      <xdr:colOff>120650</xdr:colOff>
      <xdr:row>81</xdr:row>
      <xdr:rowOff>81280</xdr:rowOff>
    </xdr:to>
    <xdr:cxnSp macro="">
      <xdr:nvCxnSpPr>
        <xdr:cNvPr id="422" name="直線コネクタ 421"/>
        <xdr:cNvCxnSpPr/>
      </xdr:nvCxnSpPr>
      <xdr:spPr>
        <a:xfrm>
          <a:off x="16421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93362</xdr:rowOff>
    </xdr:from>
    <xdr:ext cx="762000" cy="259045"/>
    <xdr:sp macro="" textlink="">
      <xdr:nvSpPr>
        <xdr:cNvPr id="423" name="公債費以外最大値テキスト"/>
        <xdr:cNvSpPr txBox="1"/>
      </xdr:nvSpPr>
      <xdr:spPr>
        <a:xfrm>
          <a:off x="16598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59.9</a:t>
          </a:r>
          <a:endParaRPr kumimoji="1" lang="ja-JP" altLang="en-US" sz="1000" b="1">
            <a:latin typeface="ＭＳ Ｐゴシック"/>
          </a:endParaRPr>
        </a:p>
      </xdr:txBody>
    </xdr:sp>
    <xdr:clientData/>
  </xdr:oneCellAnchor>
  <xdr:twoCellAnchor>
    <xdr:from>
      <xdr:col>23</xdr:col>
      <xdr:colOff>628650</xdr:colOff>
      <xdr:row>74</xdr:row>
      <xdr:rowOff>6985</xdr:rowOff>
    </xdr:from>
    <xdr:to>
      <xdr:col>24</xdr:col>
      <xdr:colOff>120650</xdr:colOff>
      <xdr:row>74</xdr:row>
      <xdr:rowOff>6985</xdr:rowOff>
    </xdr:to>
    <xdr:cxnSp macro="">
      <xdr:nvCxnSpPr>
        <xdr:cNvPr id="424" name="直線コネクタ 423"/>
        <xdr:cNvCxnSpPr/>
      </xdr:nvCxnSpPr>
      <xdr:spPr>
        <a:xfrm>
          <a:off x="16421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6986</xdr:rowOff>
    </xdr:from>
    <xdr:to>
      <xdr:col>24</xdr:col>
      <xdr:colOff>31750</xdr:colOff>
      <xdr:row>78</xdr:row>
      <xdr:rowOff>24130</xdr:rowOff>
    </xdr:to>
    <xdr:cxnSp macro="">
      <xdr:nvCxnSpPr>
        <xdr:cNvPr id="425" name="直線コネクタ 424"/>
        <xdr:cNvCxnSpPr/>
      </xdr:nvCxnSpPr>
      <xdr:spPr>
        <a:xfrm flipV="1">
          <a:off x="15671800" y="13380086"/>
          <a:ext cx="8382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92727</xdr:rowOff>
    </xdr:from>
    <xdr:ext cx="762000" cy="259045"/>
    <xdr:sp macro="" textlink="">
      <xdr:nvSpPr>
        <xdr:cNvPr id="426"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27" name="フローチャート : 判断 426"/>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24130</xdr:rowOff>
    </xdr:from>
    <xdr:to>
      <xdr:col>22</xdr:col>
      <xdr:colOff>565150</xdr:colOff>
      <xdr:row>78</xdr:row>
      <xdr:rowOff>104139</xdr:rowOff>
    </xdr:to>
    <xdr:cxnSp macro="">
      <xdr:nvCxnSpPr>
        <xdr:cNvPr id="428" name="直線コネクタ 427"/>
        <xdr:cNvCxnSpPr/>
      </xdr:nvCxnSpPr>
      <xdr:spPr>
        <a:xfrm flipV="1">
          <a:off x="14782800" y="13397230"/>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41911</xdr:rowOff>
    </xdr:from>
    <xdr:to>
      <xdr:col>22</xdr:col>
      <xdr:colOff>615950</xdr:colOff>
      <xdr:row>78</xdr:row>
      <xdr:rowOff>143511</xdr:rowOff>
    </xdr:to>
    <xdr:sp macro="" textlink="">
      <xdr:nvSpPr>
        <xdr:cNvPr id="429" name="フローチャート : 判断 428"/>
        <xdr:cNvSpPr/>
      </xdr:nvSpPr>
      <xdr:spPr>
        <a:xfrm>
          <a:off x="15621000" y="1341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128288</xdr:rowOff>
    </xdr:from>
    <xdr:ext cx="736600" cy="259045"/>
    <xdr:sp macro="" textlink="">
      <xdr:nvSpPr>
        <xdr:cNvPr id="430" name="テキスト ボックス 429"/>
        <xdr:cNvSpPr txBox="1"/>
      </xdr:nvSpPr>
      <xdr:spPr>
        <a:xfrm>
          <a:off x="15290800" y="13501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104139</xdr:rowOff>
    </xdr:from>
    <xdr:to>
      <xdr:col>21</xdr:col>
      <xdr:colOff>361950</xdr:colOff>
      <xdr:row>79</xdr:row>
      <xdr:rowOff>6986</xdr:rowOff>
    </xdr:to>
    <xdr:cxnSp macro="">
      <xdr:nvCxnSpPr>
        <xdr:cNvPr id="431" name="直線コネクタ 430"/>
        <xdr:cNvCxnSpPr/>
      </xdr:nvCxnSpPr>
      <xdr:spPr>
        <a:xfrm flipV="1">
          <a:off x="13893800" y="13477239"/>
          <a:ext cx="889000" cy="7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133350</xdr:rowOff>
    </xdr:from>
    <xdr:to>
      <xdr:col>21</xdr:col>
      <xdr:colOff>412750</xdr:colOff>
      <xdr:row>78</xdr:row>
      <xdr:rowOff>63500</xdr:rowOff>
    </xdr:to>
    <xdr:sp macro="" textlink="">
      <xdr:nvSpPr>
        <xdr:cNvPr id="432" name="フローチャート : 判断 431"/>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73677</xdr:rowOff>
    </xdr:from>
    <xdr:ext cx="762000" cy="259045"/>
    <xdr:sp macro="" textlink="">
      <xdr:nvSpPr>
        <xdr:cNvPr id="433" name="テキスト ボックス 432"/>
        <xdr:cNvSpPr txBox="1"/>
      </xdr:nvSpPr>
      <xdr:spPr>
        <a:xfrm>
          <a:off x="14401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161289</xdr:rowOff>
    </xdr:from>
    <xdr:to>
      <xdr:col>20</xdr:col>
      <xdr:colOff>158750</xdr:colOff>
      <xdr:row>79</xdr:row>
      <xdr:rowOff>6986</xdr:rowOff>
    </xdr:to>
    <xdr:cxnSp macro="">
      <xdr:nvCxnSpPr>
        <xdr:cNvPr id="434" name="直線コネクタ 433"/>
        <xdr:cNvCxnSpPr/>
      </xdr:nvCxnSpPr>
      <xdr:spPr>
        <a:xfrm>
          <a:off x="13004800" y="13534389"/>
          <a:ext cx="8890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156211</xdr:rowOff>
    </xdr:from>
    <xdr:to>
      <xdr:col>20</xdr:col>
      <xdr:colOff>209550</xdr:colOff>
      <xdr:row>78</xdr:row>
      <xdr:rowOff>86361</xdr:rowOff>
    </xdr:to>
    <xdr:sp macro="" textlink="">
      <xdr:nvSpPr>
        <xdr:cNvPr id="435" name="フローチャート : 判断 434"/>
        <xdr:cNvSpPr/>
      </xdr:nvSpPr>
      <xdr:spPr>
        <a:xfrm>
          <a:off x="13843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96538</xdr:rowOff>
    </xdr:from>
    <xdr:ext cx="762000" cy="259045"/>
    <xdr:sp macro="" textlink="">
      <xdr:nvSpPr>
        <xdr:cNvPr id="436" name="テキスト ボックス 435"/>
        <xdr:cNvSpPr txBox="1"/>
      </xdr:nvSpPr>
      <xdr:spPr>
        <a:xfrm>
          <a:off x="13512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104775</xdr:rowOff>
    </xdr:from>
    <xdr:to>
      <xdr:col>19</xdr:col>
      <xdr:colOff>6350</xdr:colOff>
      <xdr:row>78</xdr:row>
      <xdr:rowOff>34925</xdr:rowOff>
    </xdr:to>
    <xdr:sp macro="" textlink="">
      <xdr:nvSpPr>
        <xdr:cNvPr id="437" name="フローチャート : 判断 436"/>
        <xdr:cNvSpPr/>
      </xdr:nvSpPr>
      <xdr:spPr>
        <a:xfrm>
          <a:off x="12954000" y="1330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45102</xdr:rowOff>
    </xdr:from>
    <xdr:ext cx="762000" cy="259045"/>
    <xdr:sp macro="" textlink="">
      <xdr:nvSpPr>
        <xdr:cNvPr id="438" name="テキスト ボックス 437"/>
        <xdr:cNvSpPr txBox="1"/>
      </xdr:nvSpPr>
      <xdr:spPr>
        <a:xfrm>
          <a:off x="12623800" y="1307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127636</xdr:rowOff>
    </xdr:from>
    <xdr:to>
      <xdr:col>24</xdr:col>
      <xdr:colOff>82550</xdr:colOff>
      <xdr:row>78</xdr:row>
      <xdr:rowOff>57786</xdr:rowOff>
    </xdr:to>
    <xdr:sp macro="" textlink="">
      <xdr:nvSpPr>
        <xdr:cNvPr id="444" name="円/楕円 443"/>
        <xdr:cNvSpPr/>
      </xdr:nvSpPr>
      <xdr:spPr>
        <a:xfrm>
          <a:off x="16459200" y="1332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99713</xdr:rowOff>
    </xdr:from>
    <xdr:ext cx="762000" cy="259045"/>
    <xdr:sp macro="" textlink="">
      <xdr:nvSpPr>
        <xdr:cNvPr id="445" name="公債費以外該当値テキスト"/>
        <xdr:cNvSpPr txBox="1"/>
      </xdr:nvSpPr>
      <xdr:spPr>
        <a:xfrm>
          <a:off x="16598900" y="1330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144780</xdr:rowOff>
    </xdr:from>
    <xdr:to>
      <xdr:col>22</xdr:col>
      <xdr:colOff>615950</xdr:colOff>
      <xdr:row>78</xdr:row>
      <xdr:rowOff>74930</xdr:rowOff>
    </xdr:to>
    <xdr:sp macro="" textlink="">
      <xdr:nvSpPr>
        <xdr:cNvPr id="446" name="円/楕円 445"/>
        <xdr:cNvSpPr/>
      </xdr:nvSpPr>
      <xdr:spPr>
        <a:xfrm>
          <a:off x="156210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85107</xdr:rowOff>
    </xdr:from>
    <xdr:ext cx="736600" cy="259045"/>
    <xdr:sp macro="" textlink="">
      <xdr:nvSpPr>
        <xdr:cNvPr id="447" name="テキスト ボックス 446"/>
        <xdr:cNvSpPr txBox="1"/>
      </xdr:nvSpPr>
      <xdr:spPr>
        <a:xfrm>
          <a:off x="15290800" y="13115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53339</xdr:rowOff>
    </xdr:from>
    <xdr:to>
      <xdr:col>21</xdr:col>
      <xdr:colOff>412750</xdr:colOff>
      <xdr:row>78</xdr:row>
      <xdr:rowOff>154939</xdr:rowOff>
    </xdr:to>
    <xdr:sp macro="" textlink="">
      <xdr:nvSpPr>
        <xdr:cNvPr id="448" name="円/楕円 447"/>
        <xdr:cNvSpPr/>
      </xdr:nvSpPr>
      <xdr:spPr>
        <a:xfrm>
          <a:off x="14732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139716</xdr:rowOff>
    </xdr:from>
    <xdr:ext cx="762000" cy="259045"/>
    <xdr:sp macro="" textlink="">
      <xdr:nvSpPr>
        <xdr:cNvPr id="449" name="テキスト ボックス 448"/>
        <xdr:cNvSpPr txBox="1"/>
      </xdr:nvSpPr>
      <xdr:spPr>
        <a:xfrm>
          <a:off x="14401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127636</xdr:rowOff>
    </xdr:from>
    <xdr:to>
      <xdr:col>20</xdr:col>
      <xdr:colOff>209550</xdr:colOff>
      <xdr:row>79</xdr:row>
      <xdr:rowOff>57786</xdr:rowOff>
    </xdr:to>
    <xdr:sp macro="" textlink="">
      <xdr:nvSpPr>
        <xdr:cNvPr id="450" name="円/楕円 449"/>
        <xdr:cNvSpPr/>
      </xdr:nvSpPr>
      <xdr:spPr>
        <a:xfrm>
          <a:off x="13843000" y="1350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42563</xdr:rowOff>
    </xdr:from>
    <xdr:ext cx="762000" cy="259045"/>
    <xdr:sp macro="" textlink="">
      <xdr:nvSpPr>
        <xdr:cNvPr id="451" name="テキスト ボックス 450"/>
        <xdr:cNvSpPr txBox="1"/>
      </xdr:nvSpPr>
      <xdr:spPr>
        <a:xfrm>
          <a:off x="13512800" y="1358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110489</xdr:rowOff>
    </xdr:from>
    <xdr:to>
      <xdr:col>19</xdr:col>
      <xdr:colOff>6350</xdr:colOff>
      <xdr:row>79</xdr:row>
      <xdr:rowOff>40639</xdr:rowOff>
    </xdr:to>
    <xdr:sp macro="" textlink="">
      <xdr:nvSpPr>
        <xdr:cNvPr id="452" name="円/楕円 451"/>
        <xdr:cNvSpPr/>
      </xdr:nvSpPr>
      <xdr:spPr>
        <a:xfrm>
          <a:off x="12954000" y="1348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25416</xdr:rowOff>
    </xdr:from>
    <xdr:ext cx="762000" cy="259045"/>
    <xdr:sp macro="" textlink="">
      <xdr:nvSpPr>
        <xdr:cNvPr id="453" name="テキスト ボックス 452"/>
        <xdr:cNvSpPr txBox="1"/>
      </xdr:nvSpPr>
      <xdr:spPr>
        <a:xfrm>
          <a:off x="12623800" y="1356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千葉県印西市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38379</xdr:rowOff>
    </xdr:from>
    <xdr:to>
      <xdr:col>4</xdr:col>
      <xdr:colOff>1117600</xdr:colOff>
      <xdr:row>19</xdr:row>
      <xdr:rowOff>88606</xdr:rowOff>
    </xdr:to>
    <xdr:cxnSp macro="">
      <xdr:nvCxnSpPr>
        <xdr:cNvPr id="47" name="直線コネクタ 46"/>
        <xdr:cNvCxnSpPr/>
      </xdr:nvCxnSpPr>
      <xdr:spPr bwMode="auto">
        <a:xfrm flipV="1">
          <a:off x="5651500" y="2143404"/>
          <a:ext cx="0" cy="12503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60683</xdr:rowOff>
    </xdr:from>
    <xdr:ext cx="762000" cy="259045"/>
    <xdr:sp macro="" textlink="">
      <xdr:nvSpPr>
        <xdr:cNvPr id="48" name="人口1人当たり決算額の推移最小値テキスト130"/>
        <xdr:cNvSpPr txBox="1"/>
      </xdr:nvSpPr>
      <xdr:spPr>
        <a:xfrm>
          <a:off x="5740400" y="3365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53,268</a:t>
          </a:r>
          <a:endParaRPr kumimoji="1" lang="ja-JP" altLang="en-US" sz="1000" b="1">
            <a:latin typeface="ＭＳ Ｐゴシック"/>
          </a:endParaRPr>
        </a:p>
      </xdr:txBody>
    </xdr:sp>
    <xdr:clientData/>
  </xdr:oneCellAnchor>
  <xdr:twoCellAnchor>
    <xdr:from>
      <xdr:col>4</xdr:col>
      <xdr:colOff>1028700</xdr:colOff>
      <xdr:row>19</xdr:row>
      <xdr:rowOff>88606</xdr:rowOff>
    </xdr:from>
    <xdr:to>
      <xdr:col>5</xdr:col>
      <xdr:colOff>73025</xdr:colOff>
      <xdr:row>19</xdr:row>
      <xdr:rowOff>88606</xdr:rowOff>
    </xdr:to>
    <xdr:cxnSp macro="">
      <xdr:nvCxnSpPr>
        <xdr:cNvPr id="49" name="直線コネクタ 48"/>
        <xdr:cNvCxnSpPr/>
      </xdr:nvCxnSpPr>
      <xdr:spPr bwMode="auto">
        <a:xfrm>
          <a:off x="5562600" y="3393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124756</xdr:rowOff>
    </xdr:from>
    <xdr:ext cx="762000" cy="259045"/>
    <xdr:sp macro="" textlink="">
      <xdr:nvSpPr>
        <xdr:cNvPr id="50" name="人口1人当たり決算額の推移最大値テキスト130"/>
        <xdr:cNvSpPr txBox="1"/>
      </xdr:nvSpPr>
      <xdr:spPr>
        <a:xfrm>
          <a:off x="5740400" y="1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129,844</a:t>
          </a:r>
          <a:endParaRPr kumimoji="1" lang="ja-JP" altLang="en-US" sz="1000" b="1">
            <a:latin typeface="ＭＳ Ｐゴシック"/>
          </a:endParaRPr>
        </a:p>
      </xdr:txBody>
    </xdr:sp>
    <xdr:clientData/>
  </xdr:oneCellAnchor>
  <xdr:twoCellAnchor>
    <xdr:from>
      <xdr:col>4</xdr:col>
      <xdr:colOff>1028700</xdr:colOff>
      <xdr:row>12</xdr:row>
      <xdr:rowOff>38379</xdr:rowOff>
    </xdr:from>
    <xdr:to>
      <xdr:col>5</xdr:col>
      <xdr:colOff>73025</xdr:colOff>
      <xdr:row>12</xdr:row>
      <xdr:rowOff>38379</xdr:rowOff>
    </xdr:to>
    <xdr:cxnSp macro="">
      <xdr:nvCxnSpPr>
        <xdr:cNvPr id="51" name="直線コネクタ 50"/>
        <xdr:cNvCxnSpPr/>
      </xdr:nvCxnSpPr>
      <xdr:spPr bwMode="auto">
        <a:xfrm>
          <a:off x="5562600" y="2143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25578</xdr:rowOff>
    </xdr:from>
    <xdr:to>
      <xdr:col>4</xdr:col>
      <xdr:colOff>1117600</xdr:colOff>
      <xdr:row>17</xdr:row>
      <xdr:rowOff>43425</xdr:rowOff>
    </xdr:to>
    <xdr:cxnSp macro="">
      <xdr:nvCxnSpPr>
        <xdr:cNvPr id="52" name="直線コネクタ 51"/>
        <xdr:cNvCxnSpPr/>
      </xdr:nvCxnSpPr>
      <xdr:spPr bwMode="auto">
        <a:xfrm>
          <a:off x="5003800" y="2987853"/>
          <a:ext cx="647700" cy="178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106013</xdr:rowOff>
    </xdr:from>
    <xdr:ext cx="762000" cy="259045"/>
    <xdr:sp macro="" textlink="">
      <xdr:nvSpPr>
        <xdr:cNvPr id="53" name="人口1人当たり決算額の推移平均値テキスト130"/>
        <xdr:cNvSpPr txBox="1"/>
      </xdr:nvSpPr>
      <xdr:spPr>
        <a:xfrm>
          <a:off x="5740400" y="2725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89486</xdr:rowOff>
    </xdr:from>
    <xdr:to>
      <xdr:col>5</xdr:col>
      <xdr:colOff>34925</xdr:colOff>
      <xdr:row>17</xdr:row>
      <xdr:rowOff>19636</xdr:rowOff>
    </xdr:to>
    <xdr:sp macro="" textlink="">
      <xdr:nvSpPr>
        <xdr:cNvPr id="54" name="フローチャート : 判断 53"/>
        <xdr:cNvSpPr/>
      </xdr:nvSpPr>
      <xdr:spPr bwMode="auto">
        <a:xfrm>
          <a:off x="56007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25578</xdr:rowOff>
    </xdr:from>
    <xdr:to>
      <xdr:col>4</xdr:col>
      <xdr:colOff>469900</xdr:colOff>
      <xdr:row>17</xdr:row>
      <xdr:rowOff>30199</xdr:rowOff>
    </xdr:to>
    <xdr:cxnSp macro="">
      <xdr:nvCxnSpPr>
        <xdr:cNvPr id="55" name="直線コネクタ 54"/>
        <xdr:cNvCxnSpPr/>
      </xdr:nvCxnSpPr>
      <xdr:spPr bwMode="auto">
        <a:xfrm flipV="1">
          <a:off x="4305300" y="2987853"/>
          <a:ext cx="698500" cy="46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47326</xdr:rowOff>
    </xdr:from>
    <xdr:to>
      <xdr:col>4</xdr:col>
      <xdr:colOff>520700</xdr:colOff>
      <xdr:row>17</xdr:row>
      <xdr:rowOff>148926</xdr:rowOff>
    </xdr:to>
    <xdr:sp macro="" textlink="">
      <xdr:nvSpPr>
        <xdr:cNvPr id="56" name="フローチャート : 判断 55"/>
        <xdr:cNvSpPr/>
      </xdr:nvSpPr>
      <xdr:spPr bwMode="auto">
        <a:xfrm>
          <a:off x="49530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133703</xdr:rowOff>
    </xdr:from>
    <xdr:ext cx="736600" cy="259045"/>
    <xdr:sp macro="" textlink="">
      <xdr:nvSpPr>
        <xdr:cNvPr id="57" name="テキスト ボックス 56"/>
        <xdr:cNvSpPr txBox="1"/>
      </xdr:nvSpPr>
      <xdr:spPr>
        <a:xfrm>
          <a:off x="4622800" y="3095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30199</xdr:rowOff>
    </xdr:from>
    <xdr:to>
      <xdr:col>3</xdr:col>
      <xdr:colOff>904875</xdr:colOff>
      <xdr:row>17</xdr:row>
      <xdr:rowOff>33595</xdr:rowOff>
    </xdr:to>
    <xdr:cxnSp macro="">
      <xdr:nvCxnSpPr>
        <xdr:cNvPr id="58" name="直線コネクタ 57"/>
        <xdr:cNvCxnSpPr/>
      </xdr:nvCxnSpPr>
      <xdr:spPr bwMode="auto">
        <a:xfrm flipV="1">
          <a:off x="3606800" y="2992474"/>
          <a:ext cx="698500" cy="33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69728</xdr:rowOff>
    </xdr:from>
    <xdr:to>
      <xdr:col>3</xdr:col>
      <xdr:colOff>955675</xdr:colOff>
      <xdr:row>17</xdr:row>
      <xdr:rowOff>171328</xdr:rowOff>
    </xdr:to>
    <xdr:sp macro="" textlink="">
      <xdr:nvSpPr>
        <xdr:cNvPr id="59" name="フローチャート : 判断 58"/>
        <xdr:cNvSpPr/>
      </xdr:nvSpPr>
      <xdr:spPr bwMode="auto">
        <a:xfrm>
          <a:off x="42545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156105</xdr:rowOff>
    </xdr:from>
    <xdr:ext cx="762000" cy="259045"/>
    <xdr:sp macro="" textlink="">
      <xdr:nvSpPr>
        <xdr:cNvPr id="60" name="テキスト ボックス 59"/>
        <xdr:cNvSpPr txBox="1"/>
      </xdr:nvSpPr>
      <xdr:spPr>
        <a:xfrm>
          <a:off x="3924300" y="311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154623</xdr:rowOff>
    </xdr:from>
    <xdr:to>
      <xdr:col>3</xdr:col>
      <xdr:colOff>206375</xdr:colOff>
      <xdr:row>17</xdr:row>
      <xdr:rowOff>33595</xdr:rowOff>
    </xdr:to>
    <xdr:cxnSp macro="">
      <xdr:nvCxnSpPr>
        <xdr:cNvPr id="61" name="直線コネクタ 60"/>
        <xdr:cNvCxnSpPr/>
      </xdr:nvCxnSpPr>
      <xdr:spPr bwMode="auto">
        <a:xfrm>
          <a:off x="2908300" y="2945448"/>
          <a:ext cx="698500" cy="504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37986</xdr:rowOff>
    </xdr:from>
    <xdr:to>
      <xdr:col>3</xdr:col>
      <xdr:colOff>257175</xdr:colOff>
      <xdr:row>17</xdr:row>
      <xdr:rowOff>139586</xdr:rowOff>
    </xdr:to>
    <xdr:sp macro="" textlink="">
      <xdr:nvSpPr>
        <xdr:cNvPr id="62" name="フローチャート : 判断 61"/>
        <xdr:cNvSpPr/>
      </xdr:nvSpPr>
      <xdr:spPr bwMode="auto">
        <a:xfrm>
          <a:off x="35560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124363</xdr:rowOff>
    </xdr:from>
    <xdr:ext cx="762000" cy="259045"/>
    <xdr:sp macro="" textlink="">
      <xdr:nvSpPr>
        <xdr:cNvPr id="63" name="テキスト ボックス 62"/>
        <xdr:cNvSpPr txBox="1"/>
      </xdr:nvSpPr>
      <xdr:spPr>
        <a:xfrm>
          <a:off x="32258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234</xdr:rowOff>
    </xdr:from>
    <xdr:to>
      <xdr:col>2</xdr:col>
      <xdr:colOff>692150</xdr:colOff>
      <xdr:row>17</xdr:row>
      <xdr:rowOff>101834</xdr:rowOff>
    </xdr:to>
    <xdr:sp macro="" textlink="">
      <xdr:nvSpPr>
        <xdr:cNvPr id="64" name="フローチャート : 判断 63"/>
        <xdr:cNvSpPr/>
      </xdr:nvSpPr>
      <xdr:spPr bwMode="auto">
        <a:xfrm>
          <a:off x="28575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86611</xdr:rowOff>
    </xdr:from>
    <xdr:ext cx="762000" cy="259045"/>
    <xdr:sp macro="" textlink="">
      <xdr:nvSpPr>
        <xdr:cNvPr id="65" name="テキスト ボックス 64"/>
        <xdr:cNvSpPr txBox="1"/>
      </xdr:nvSpPr>
      <xdr:spPr>
        <a:xfrm>
          <a:off x="2527300" y="304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164075</xdr:rowOff>
    </xdr:from>
    <xdr:to>
      <xdr:col>5</xdr:col>
      <xdr:colOff>34925</xdr:colOff>
      <xdr:row>17</xdr:row>
      <xdr:rowOff>94225</xdr:rowOff>
    </xdr:to>
    <xdr:sp macro="" textlink="">
      <xdr:nvSpPr>
        <xdr:cNvPr id="71" name="円/楕円 70"/>
        <xdr:cNvSpPr/>
      </xdr:nvSpPr>
      <xdr:spPr bwMode="auto">
        <a:xfrm>
          <a:off x="5600700" y="2954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136152</xdr:rowOff>
    </xdr:from>
    <xdr:ext cx="762000" cy="259045"/>
    <xdr:sp macro="" textlink="">
      <xdr:nvSpPr>
        <xdr:cNvPr id="72" name="人口1人当たり決算額の推移該当値テキスト130"/>
        <xdr:cNvSpPr txBox="1"/>
      </xdr:nvSpPr>
      <xdr:spPr>
        <a:xfrm>
          <a:off x="5740400" y="292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77,035</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146228</xdr:rowOff>
    </xdr:from>
    <xdr:to>
      <xdr:col>4</xdr:col>
      <xdr:colOff>520700</xdr:colOff>
      <xdr:row>17</xdr:row>
      <xdr:rowOff>76378</xdr:rowOff>
    </xdr:to>
    <xdr:sp macro="" textlink="">
      <xdr:nvSpPr>
        <xdr:cNvPr id="73" name="円/楕円 72"/>
        <xdr:cNvSpPr/>
      </xdr:nvSpPr>
      <xdr:spPr bwMode="auto">
        <a:xfrm>
          <a:off x="4953000" y="2937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86555</xdr:rowOff>
    </xdr:from>
    <xdr:ext cx="736600" cy="259045"/>
    <xdr:sp macro="" textlink="">
      <xdr:nvSpPr>
        <xdr:cNvPr id="74" name="テキスト ボックス 73"/>
        <xdr:cNvSpPr txBox="1"/>
      </xdr:nvSpPr>
      <xdr:spPr>
        <a:xfrm>
          <a:off x="4622800" y="27059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78,128</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150849</xdr:rowOff>
    </xdr:from>
    <xdr:to>
      <xdr:col>3</xdr:col>
      <xdr:colOff>955675</xdr:colOff>
      <xdr:row>17</xdr:row>
      <xdr:rowOff>80999</xdr:rowOff>
    </xdr:to>
    <xdr:sp macro="" textlink="">
      <xdr:nvSpPr>
        <xdr:cNvPr id="75" name="円/楕円 74"/>
        <xdr:cNvSpPr/>
      </xdr:nvSpPr>
      <xdr:spPr bwMode="auto">
        <a:xfrm>
          <a:off x="4254500" y="2941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91176</xdr:rowOff>
    </xdr:from>
    <xdr:ext cx="762000" cy="259045"/>
    <xdr:sp macro="" textlink="">
      <xdr:nvSpPr>
        <xdr:cNvPr id="76" name="テキスト ボックス 75"/>
        <xdr:cNvSpPr txBox="1"/>
      </xdr:nvSpPr>
      <xdr:spPr>
        <a:xfrm>
          <a:off x="3924300" y="271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77,845</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154245</xdr:rowOff>
    </xdr:from>
    <xdr:to>
      <xdr:col>3</xdr:col>
      <xdr:colOff>257175</xdr:colOff>
      <xdr:row>17</xdr:row>
      <xdr:rowOff>84395</xdr:rowOff>
    </xdr:to>
    <xdr:sp macro="" textlink="">
      <xdr:nvSpPr>
        <xdr:cNvPr id="77" name="円/楕円 76"/>
        <xdr:cNvSpPr/>
      </xdr:nvSpPr>
      <xdr:spPr bwMode="auto">
        <a:xfrm>
          <a:off x="3556000" y="2945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94572</xdr:rowOff>
    </xdr:from>
    <xdr:ext cx="762000" cy="259045"/>
    <xdr:sp macro="" textlink="">
      <xdr:nvSpPr>
        <xdr:cNvPr id="78" name="テキスト ボックス 77"/>
        <xdr:cNvSpPr txBox="1"/>
      </xdr:nvSpPr>
      <xdr:spPr>
        <a:xfrm>
          <a:off x="3225800" y="2713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77,637</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103823</xdr:rowOff>
    </xdr:from>
    <xdr:to>
      <xdr:col>2</xdr:col>
      <xdr:colOff>692150</xdr:colOff>
      <xdr:row>17</xdr:row>
      <xdr:rowOff>33973</xdr:rowOff>
    </xdr:to>
    <xdr:sp macro="" textlink="">
      <xdr:nvSpPr>
        <xdr:cNvPr id="79" name="円/楕円 78"/>
        <xdr:cNvSpPr/>
      </xdr:nvSpPr>
      <xdr:spPr bwMode="auto">
        <a:xfrm>
          <a:off x="2857500" y="2894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44150</xdr:rowOff>
    </xdr:from>
    <xdr:ext cx="762000" cy="259045"/>
    <xdr:sp macro="" textlink="">
      <xdr:nvSpPr>
        <xdr:cNvPr id="80" name="テキスト ボックス 79"/>
        <xdr:cNvSpPr txBox="1"/>
      </xdr:nvSpPr>
      <xdr:spPr>
        <a:xfrm>
          <a:off x="2527300" y="266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80,725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30919</xdr:rowOff>
    </xdr:from>
    <xdr:to>
      <xdr:col>4</xdr:col>
      <xdr:colOff>1117600</xdr:colOff>
      <xdr:row>38</xdr:row>
      <xdr:rowOff>115387</xdr:rowOff>
    </xdr:to>
    <xdr:cxnSp macro="">
      <xdr:nvCxnSpPr>
        <xdr:cNvPr id="107" name="直線コネクタ 106"/>
        <xdr:cNvCxnSpPr/>
      </xdr:nvCxnSpPr>
      <xdr:spPr bwMode="auto">
        <a:xfrm flipV="1">
          <a:off x="5651500" y="6298369"/>
          <a:ext cx="0" cy="12846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87464</xdr:rowOff>
    </xdr:from>
    <xdr:ext cx="762000" cy="259045"/>
    <xdr:sp macro="" textlink="">
      <xdr:nvSpPr>
        <xdr:cNvPr id="108" name="人口1人当たり決算額の推移最小値テキスト445"/>
        <xdr:cNvSpPr txBox="1"/>
      </xdr:nvSpPr>
      <xdr:spPr>
        <a:xfrm>
          <a:off x="5740400" y="7555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-4,492</a:t>
          </a:r>
          <a:endParaRPr kumimoji="1" lang="ja-JP" altLang="en-US" sz="1000" b="1">
            <a:latin typeface="ＭＳ Ｐゴシック"/>
          </a:endParaRPr>
        </a:p>
      </xdr:txBody>
    </xdr:sp>
    <xdr:clientData/>
  </xdr:oneCellAnchor>
  <xdr:twoCellAnchor>
    <xdr:from>
      <xdr:col>4</xdr:col>
      <xdr:colOff>1028700</xdr:colOff>
      <xdr:row>38</xdr:row>
      <xdr:rowOff>115387</xdr:rowOff>
    </xdr:from>
    <xdr:to>
      <xdr:col>5</xdr:col>
      <xdr:colOff>73025</xdr:colOff>
      <xdr:row>38</xdr:row>
      <xdr:rowOff>115387</xdr:rowOff>
    </xdr:to>
    <xdr:cxnSp macro="">
      <xdr:nvCxnSpPr>
        <xdr:cNvPr id="109" name="直線コネクタ 108"/>
        <xdr:cNvCxnSpPr/>
      </xdr:nvCxnSpPr>
      <xdr:spPr bwMode="auto">
        <a:xfrm>
          <a:off x="5562600" y="75829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117296</xdr:rowOff>
    </xdr:from>
    <xdr:ext cx="762000" cy="259045"/>
    <xdr:sp macro="" textlink="">
      <xdr:nvSpPr>
        <xdr:cNvPr id="110" name="人口1人当たり決算額の推移最大値テキスト445"/>
        <xdr:cNvSpPr txBox="1"/>
      </xdr:nvSpPr>
      <xdr:spPr>
        <a:xfrm>
          <a:off x="5740400" y="604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4</xdr:col>
      <xdr:colOff>1028700</xdr:colOff>
      <xdr:row>34</xdr:row>
      <xdr:rowOff>30919</xdr:rowOff>
    </xdr:from>
    <xdr:to>
      <xdr:col>5</xdr:col>
      <xdr:colOff>73025</xdr:colOff>
      <xdr:row>34</xdr:row>
      <xdr:rowOff>30919</xdr:rowOff>
    </xdr:to>
    <xdr:cxnSp macro="">
      <xdr:nvCxnSpPr>
        <xdr:cNvPr id="111" name="直線コネクタ 110"/>
        <xdr:cNvCxnSpPr/>
      </xdr:nvCxnSpPr>
      <xdr:spPr bwMode="auto">
        <a:xfrm>
          <a:off x="5562600" y="62983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71770</xdr:rowOff>
    </xdr:from>
    <xdr:to>
      <xdr:col>4</xdr:col>
      <xdr:colOff>1117600</xdr:colOff>
      <xdr:row>37</xdr:row>
      <xdr:rowOff>140373</xdr:rowOff>
    </xdr:to>
    <xdr:cxnSp macro="">
      <xdr:nvCxnSpPr>
        <xdr:cNvPr id="112" name="直線コネクタ 111"/>
        <xdr:cNvCxnSpPr/>
      </xdr:nvCxnSpPr>
      <xdr:spPr bwMode="auto">
        <a:xfrm>
          <a:off x="5003800" y="7196470"/>
          <a:ext cx="647700" cy="68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222960</xdr:rowOff>
    </xdr:from>
    <xdr:ext cx="762000" cy="259045"/>
    <xdr:sp macro="" textlink="">
      <xdr:nvSpPr>
        <xdr:cNvPr id="113" name="人口1人当たり決算額の推移平均値テキスト445"/>
        <xdr:cNvSpPr txBox="1"/>
      </xdr:nvSpPr>
      <xdr:spPr>
        <a:xfrm>
          <a:off x="5740400" y="6833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34983</xdr:rowOff>
    </xdr:from>
    <xdr:to>
      <xdr:col>5</xdr:col>
      <xdr:colOff>34925</xdr:colOff>
      <xdr:row>36</xdr:row>
      <xdr:rowOff>136583</xdr:rowOff>
    </xdr:to>
    <xdr:sp macro="" textlink="">
      <xdr:nvSpPr>
        <xdr:cNvPr id="114" name="フローチャート : 判断 113"/>
        <xdr:cNvSpPr/>
      </xdr:nvSpPr>
      <xdr:spPr bwMode="auto">
        <a:xfrm>
          <a:off x="56007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164399</xdr:rowOff>
    </xdr:from>
    <xdr:to>
      <xdr:col>4</xdr:col>
      <xdr:colOff>469900</xdr:colOff>
      <xdr:row>37</xdr:row>
      <xdr:rowOff>71770</xdr:rowOff>
    </xdr:to>
    <xdr:cxnSp macro="">
      <xdr:nvCxnSpPr>
        <xdr:cNvPr id="115" name="直線コネクタ 114"/>
        <xdr:cNvCxnSpPr/>
      </xdr:nvCxnSpPr>
      <xdr:spPr bwMode="auto">
        <a:xfrm>
          <a:off x="4305300" y="7117649"/>
          <a:ext cx="698500" cy="788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112388</xdr:rowOff>
    </xdr:from>
    <xdr:to>
      <xdr:col>4</xdr:col>
      <xdr:colOff>520700</xdr:colOff>
      <xdr:row>37</xdr:row>
      <xdr:rowOff>42538</xdr:rowOff>
    </xdr:to>
    <xdr:sp macro="" textlink="">
      <xdr:nvSpPr>
        <xdr:cNvPr id="116" name="フローチャート : 判断 115"/>
        <xdr:cNvSpPr/>
      </xdr:nvSpPr>
      <xdr:spPr bwMode="auto">
        <a:xfrm>
          <a:off x="49530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224165</xdr:rowOff>
    </xdr:from>
    <xdr:ext cx="736600" cy="259045"/>
    <xdr:sp macro="" textlink="">
      <xdr:nvSpPr>
        <xdr:cNvPr id="117" name="テキスト ボックス 116"/>
        <xdr:cNvSpPr txBox="1"/>
      </xdr:nvSpPr>
      <xdr:spPr>
        <a:xfrm>
          <a:off x="4622800" y="6834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128235</xdr:rowOff>
    </xdr:from>
    <xdr:to>
      <xdr:col>3</xdr:col>
      <xdr:colOff>904875</xdr:colOff>
      <xdr:row>36</xdr:row>
      <xdr:rowOff>164399</xdr:rowOff>
    </xdr:to>
    <xdr:cxnSp macro="">
      <xdr:nvCxnSpPr>
        <xdr:cNvPr id="118" name="直線コネクタ 117"/>
        <xdr:cNvCxnSpPr/>
      </xdr:nvCxnSpPr>
      <xdr:spPr bwMode="auto">
        <a:xfrm>
          <a:off x="3606800" y="7081485"/>
          <a:ext cx="698500" cy="361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67125</xdr:rowOff>
    </xdr:from>
    <xdr:to>
      <xdr:col>3</xdr:col>
      <xdr:colOff>955675</xdr:colOff>
      <xdr:row>36</xdr:row>
      <xdr:rowOff>168725</xdr:rowOff>
    </xdr:to>
    <xdr:sp macro="" textlink="">
      <xdr:nvSpPr>
        <xdr:cNvPr id="119" name="フローチャート : 判断 118"/>
        <xdr:cNvSpPr/>
      </xdr:nvSpPr>
      <xdr:spPr bwMode="auto">
        <a:xfrm>
          <a:off x="42545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178902</xdr:rowOff>
    </xdr:from>
    <xdr:ext cx="762000" cy="259045"/>
    <xdr:sp macro="" textlink="">
      <xdr:nvSpPr>
        <xdr:cNvPr id="120" name="テキスト ボックス 119"/>
        <xdr:cNvSpPr txBox="1"/>
      </xdr:nvSpPr>
      <xdr:spPr>
        <a:xfrm>
          <a:off x="3924300" y="678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100985</xdr:rowOff>
    </xdr:from>
    <xdr:to>
      <xdr:col>3</xdr:col>
      <xdr:colOff>206375</xdr:colOff>
      <xdr:row>36</xdr:row>
      <xdr:rowOff>128235</xdr:rowOff>
    </xdr:to>
    <xdr:cxnSp macro="">
      <xdr:nvCxnSpPr>
        <xdr:cNvPr id="121" name="直線コネクタ 120"/>
        <xdr:cNvCxnSpPr/>
      </xdr:nvCxnSpPr>
      <xdr:spPr bwMode="auto">
        <a:xfrm>
          <a:off x="2908300" y="7054235"/>
          <a:ext cx="698500" cy="272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32423</xdr:rowOff>
    </xdr:from>
    <xdr:to>
      <xdr:col>3</xdr:col>
      <xdr:colOff>257175</xdr:colOff>
      <xdr:row>36</xdr:row>
      <xdr:rowOff>134023</xdr:rowOff>
    </xdr:to>
    <xdr:sp macro="" textlink="">
      <xdr:nvSpPr>
        <xdr:cNvPr id="122" name="フローチャート : 判断 121"/>
        <xdr:cNvSpPr/>
      </xdr:nvSpPr>
      <xdr:spPr bwMode="auto">
        <a:xfrm>
          <a:off x="3556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144200</xdr:rowOff>
    </xdr:from>
    <xdr:ext cx="762000" cy="259045"/>
    <xdr:sp macro="" textlink="">
      <xdr:nvSpPr>
        <xdr:cNvPr id="123" name="テキスト ボックス 122"/>
        <xdr:cNvSpPr txBox="1"/>
      </xdr:nvSpPr>
      <xdr:spPr>
        <a:xfrm>
          <a:off x="3225800" y="6754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335569</xdr:rowOff>
    </xdr:from>
    <xdr:to>
      <xdr:col>2</xdr:col>
      <xdr:colOff>692150</xdr:colOff>
      <xdr:row>36</xdr:row>
      <xdr:rowOff>94269</xdr:rowOff>
    </xdr:to>
    <xdr:sp macro="" textlink="">
      <xdr:nvSpPr>
        <xdr:cNvPr id="124" name="フローチャート : 判断 123"/>
        <xdr:cNvSpPr/>
      </xdr:nvSpPr>
      <xdr:spPr bwMode="auto">
        <a:xfrm>
          <a:off x="2857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104446</xdr:rowOff>
    </xdr:from>
    <xdr:ext cx="762000" cy="259045"/>
    <xdr:sp macro="" textlink="">
      <xdr:nvSpPr>
        <xdr:cNvPr id="125" name="テキスト ボックス 124"/>
        <xdr:cNvSpPr txBox="1"/>
      </xdr:nvSpPr>
      <xdr:spPr>
        <a:xfrm>
          <a:off x="2527300" y="671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89573</xdr:rowOff>
    </xdr:from>
    <xdr:to>
      <xdr:col>5</xdr:col>
      <xdr:colOff>34925</xdr:colOff>
      <xdr:row>37</xdr:row>
      <xdr:rowOff>191173</xdr:rowOff>
    </xdr:to>
    <xdr:sp macro="" textlink="">
      <xdr:nvSpPr>
        <xdr:cNvPr id="131" name="円/楕円 130"/>
        <xdr:cNvSpPr/>
      </xdr:nvSpPr>
      <xdr:spPr bwMode="auto">
        <a:xfrm>
          <a:off x="5600700" y="72142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61650</xdr:rowOff>
    </xdr:from>
    <xdr:ext cx="762000" cy="259045"/>
    <xdr:sp macro="" textlink="">
      <xdr:nvSpPr>
        <xdr:cNvPr id="132" name="人口1人当たり決算額の推移該当値テキスト445"/>
        <xdr:cNvSpPr txBox="1"/>
      </xdr:nvSpPr>
      <xdr:spPr>
        <a:xfrm>
          <a:off x="5740400" y="7186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9,415</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20970</xdr:rowOff>
    </xdr:from>
    <xdr:to>
      <xdr:col>4</xdr:col>
      <xdr:colOff>520700</xdr:colOff>
      <xdr:row>37</xdr:row>
      <xdr:rowOff>122570</xdr:rowOff>
    </xdr:to>
    <xdr:sp macro="" textlink="">
      <xdr:nvSpPr>
        <xdr:cNvPr id="133" name="円/楕円 132"/>
        <xdr:cNvSpPr/>
      </xdr:nvSpPr>
      <xdr:spPr bwMode="auto">
        <a:xfrm>
          <a:off x="4953000" y="7145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107347</xdr:rowOff>
    </xdr:from>
    <xdr:ext cx="736600" cy="259045"/>
    <xdr:sp macro="" textlink="">
      <xdr:nvSpPr>
        <xdr:cNvPr id="134" name="テキスト ボックス 133"/>
        <xdr:cNvSpPr txBox="1"/>
      </xdr:nvSpPr>
      <xdr:spPr>
        <a:xfrm>
          <a:off x="4622800" y="7232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12,416</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113599</xdr:rowOff>
    </xdr:from>
    <xdr:to>
      <xdr:col>3</xdr:col>
      <xdr:colOff>955675</xdr:colOff>
      <xdr:row>37</xdr:row>
      <xdr:rowOff>43749</xdr:rowOff>
    </xdr:to>
    <xdr:sp macro="" textlink="">
      <xdr:nvSpPr>
        <xdr:cNvPr id="135" name="円/楕円 134"/>
        <xdr:cNvSpPr/>
      </xdr:nvSpPr>
      <xdr:spPr bwMode="auto">
        <a:xfrm>
          <a:off x="4254500" y="7066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28526</xdr:rowOff>
    </xdr:from>
    <xdr:ext cx="762000" cy="259045"/>
    <xdr:sp macro="" textlink="">
      <xdr:nvSpPr>
        <xdr:cNvPr id="136" name="テキスト ボックス 135"/>
        <xdr:cNvSpPr txBox="1"/>
      </xdr:nvSpPr>
      <xdr:spPr>
        <a:xfrm>
          <a:off x="3924300" y="7153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15,864</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77435</xdr:rowOff>
    </xdr:from>
    <xdr:to>
      <xdr:col>3</xdr:col>
      <xdr:colOff>257175</xdr:colOff>
      <xdr:row>37</xdr:row>
      <xdr:rowOff>7585</xdr:rowOff>
    </xdr:to>
    <xdr:sp macro="" textlink="">
      <xdr:nvSpPr>
        <xdr:cNvPr id="137" name="円/楕円 136"/>
        <xdr:cNvSpPr/>
      </xdr:nvSpPr>
      <xdr:spPr bwMode="auto">
        <a:xfrm>
          <a:off x="3556000" y="7030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163812</xdr:rowOff>
    </xdr:from>
    <xdr:ext cx="762000" cy="259045"/>
    <xdr:sp macro="" textlink="">
      <xdr:nvSpPr>
        <xdr:cNvPr id="138" name="テキスト ボックス 137"/>
        <xdr:cNvSpPr txBox="1"/>
      </xdr:nvSpPr>
      <xdr:spPr>
        <a:xfrm>
          <a:off x="3225800" y="711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17,446</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50185</xdr:rowOff>
    </xdr:from>
    <xdr:to>
      <xdr:col>2</xdr:col>
      <xdr:colOff>692150</xdr:colOff>
      <xdr:row>36</xdr:row>
      <xdr:rowOff>151785</xdr:rowOff>
    </xdr:to>
    <xdr:sp macro="" textlink="">
      <xdr:nvSpPr>
        <xdr:cNvPr id="139" name="円/楕円 138"/>
        <xdr:cNvSpPr/>
      </xdr:nvSpPr>
      <xdr:spPr bwMode="auto">
        <a:xfrm>
          <a:off x="2857500" y="7003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136562</xdr:rowOff>
    </xdr:from>
    <xdr:ext cx="762000" cy="259045"/>
    <xdr:sp macro="" textlink="">
      <xdr:nvSpPr>
        <xdr:cNvPr id="140" name="テキスト ボックス 139"/>
        <xdr:cNvSpPr txBox="1"/>
      </xdr:nvSpPr>
      <xdr:spPr>
        <a:xfrm>
          <a:off x="2527300" y="7089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18,638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千葉県印西市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95,040
93,694
123.79
33,494,643
31,119,330
1,774,109
20,810,421
17,906,076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59,990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16732</xdr:rowOff>
    </xdr:from>
    <xdr:to>
      <xdr:col>6</xdr:col>
      <xdr:colOff>510540</xdr:colOff>
      <xdr:row>38</xdr:row>
      <xdr:rowOff>113526</xdr:rowOff>
    </xdr:to>
    <xdr:cxnSp macro="">
      <xdr:nvCxnSpPr>
        <xdr:cNvPr id="56" name="直線コネクタ 55"/>
        <xdr:cNvCxnSpPr/>
      </xdr:nvCxnSpPr>
      <xdr:spPr>
        <a:xfrm flipV="1">
          <a:off x="4633595" y="5160232"/>
          <a:ext cx="1270" cy="146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117353</xdr:rowOff>
    </xdr:from>
    <xdr:ext cx="534377" cy="259045"/>
    <xdr:sp macro="" textlink="">
      <xdr:nvSpPr>
        <xdr:cNvPr id="57" name="人件費最小値テキスト"/>
        <xdr:cNvSpPr txBox="1"/>
      </xdr:nvSpPr>
      <xdr:spPr>
        <a:xfrm>
          <a:off x="4686300" y="663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45,374</a:t>
          </a:r>
          <a:endParaRPr kumimoji="1" lang="ja-JP" altLang="en-US" sz="1000" b="1">
            <a:latin typeface="ＭＳ Ｐゴシック"/>
          </a:endParaRPr>
        </a:p>
      </xdr:txBody>
    </xdr:sp>
    <xdr:clientData/>
  </xdr:oneCellAnchor>
  <xdr:twoCellAnchor>
    <xdr:from>
      <xdr:col>6</xdr:col>
      <xdr:colOff>422275</xdr:colOff>
      <xdr:row>38</xdr:row>
      <xdr:rowOff>113526</xdr:rowOff>
    </xdr:from>
    <xdr:to>
      <xdr:col>6</xdr:col>
      <xdr:colOff>600075</xdr:colOff>
      <xdr:row>38</xdr:row>
      <xdr:rowOff>113526</xdr:rowOff>
    </xdr:to>
    <xdr:cxnSp macro="">
      <xdr:nvCxnSpPr>
        <xdr:cNvPr id="58" name="直線コネクタ 57"/>
        <xdr:cNvCxnSpPr/>
      </xdr:nvCxnSpPr>
      <xdr:spPr>
        <a:xfrm>
          <a:off x="4546600" y="662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134859</xdr:rowOff>
    </xdr:from>
    <xdr:ext cx="599010" cy="259045"/>
    <xdr:sp macro="" textlink="">
      <xdr:nvSpPr>
        <xdr:cNvPr id="59" name="人件費最大値テキスト"/>
        <xdr:cNvSpPr txBox="1"/>
      </xdr:nvSpPr>
      <xdr:spPr>
        <a:xfrm>
          <a:off x="4686300" y="4935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122,455</a:t>
          </a:r>
          <a:endParaRPr kumimoji="1" lang="ja-JP" altLang="en-US" sz="1000" b="1">
            <a:latin typeface="ＭＳ Ｐゴシック"/>
          </a:endParaRPr>
        </a:p>
      </xdr:txBody>
    </xdr:sp>
    <xdr:clientData/>
  </xdr:oneCellAnchor>
  <xdr:twoCellAnchor>
    <xdr:from>
      <xdr:col>6</xdr:col>
      <xdr:colOff>422275</xdr:colOff>
      <xdr:row>30</xdr:row>
      <xdr:rowOff>16732</xdr:rowOff>
    </xdr:from>
    <xdr:to>
      <xdr:col>6</xdr:col>
      <xdr:colOff>600075</xdr:colOff>
      <xdr:row>30</xdr:row>
      <xdr:rowOff>16732</xdr:rowOff>
    </xdr:to>
    <xdr:cxnSp macro="">
      <xdr:nvCxnSpPr>
        <xdr:cNvPr id="60" name="直線コネクタ 59"/>
        <xdr:cNvCxnSpPr/>
      </xdr:nvCxnSpPr>
      <xdr:spPr>
        <a:xfrm>
          <a:off x="4546600" y="516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168027</xdr:rowOff>
    </xdr:from>
    <xdr:to>
      <xdr:col>6</xdr:col>
      <xdr:colOff>511175</xdr:colOff>
      <xdr:row>36</xdr:row>
      <xdr:rowOff>168351</xdr:rowOff>
    </xdr:to>
    <xdr:cxnSp macro="">
      <xdr:nvCxnSpPr>
        <xdr:cNvPr id="61" name="直線コネクタ 60"/>
        <xdr:cNvCxnSpPr/>
      </xdr:nvCxnSpPr>
      <xdr:spPr>
        <a:xfrm flipV="1">
          <a:off x="3797300" y="6340227"/>
          <a:ext cx="838200" cy="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87031</xdr:rowOff>
    </xdr:from>
    <xdr:ext cx="534377" cy="259045"/>
    <xdr:sp macro="" textlink="">
      <xdr:nvSpPr>
        <xdr:cNvPr id="62" name="人件費平均値テキスト"/>
        <xdr:cNvSpPr txBox="1"/>
      </xdr:nvSpPr>
      <xdr:spPr>
        <a:xfrm>
          <a:off x="4686300" y="59163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64154</xdr:rowOff>
    </xdr:from>
    <xdr:to>
      <xdr:col>6</xdr:col>
      <xdr:colOff>561975</xdr:colOff>
      <xdr:row>35</xdr:row>
      <xdr:rowOff>165754</xdr:rowOff>
    </xdr:to>
    <xdr:sp macro="" textlink="">
      <xdr:nvSpPr>
        <xdr:cNvPr id="63" name="フローチャート : 判断 62"/>
        <xdr:cNvSpPr/>
      </xdr:nvSpPr>
      <xdr:spPr>
        <a:xfrm>
          <a:off x="45847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123565</xdr:rowOff>
    </xdr:from>
    <xdr:to>
      <xdr:col>5</xdr:col>
      <xdr:colOff>358775</xdr:colOff>
      <xdr:row>36</xdr:row>
      <xdr:rowOff>168351</xdr:rowOff>
    </xdr:to>
    <xdr:cxnSp macro="">
      <xdr:nvCxnSpPr>
        <xdr:cNvPr id="64" name="直線コネクタ 63"/>
        <xdr:cNvCxnSpPr/>
      </xdr:nvCxnSpPr>
      <xdr:spPr>
        <a:xfrm>
          <a:off x="2908300" y="6295765"/>
          <a:ext cx="889000" cy="44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29578</xdr:rowOff>
    </xdr:from>
    <xdr:to>
      <xdr:col>5</xdr:col>
      <xdr:colOff>409575</xdr:colOff>
      <xdr:row>36</xdr:row>
      <xdr:rowOff>131178</xdr:rowOff>
    </xdr:to>
    <xdr:sp macro="" textlink="">
      <xdr:nvSpPr>
        <xdr:cNvPr id="65" name="フローチャート : 判断 64"/>
        <xdr:cNvSpPr/>
      </xdr:nvSpPr>
      <xdr:spPr>
        <a:xfrm>
          <a:off x="3746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147705</xdr:rowOff>
    </xdr:from>
    <xdr:ext cx="534377" cy="259045"/>
    <xdr:sp macro="" textlink="">
      <xdr:nvSpPr>
        <xdr:cNvPr id="66" name="テキスト ボックス 65"/>
        <xdr:cNvSpPr txBox="1"/>
      </xdr:nvSpPr>
      <xdr:spPr>
        <a:xfrm>
          <a:off x="3530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123565</xdr:rowOff>
    </xdr:from>
    <xdr:to>
      <xdr:col>4</xdr:col>
      <xdr:colOff>155575</xdr:colOff>
      <xdr:row>36</xdr:row>
      <xdr:rowOff>132252</xdr:rowOff>
    </xdr:to>
    <xdr:cxnSp macro="">
      <xdr:nvCxnSpPr>
        <xdr:cNvPr id="67" name="直線コネクタ 66"/>
        <xdr:cNvCxnSpPr/>
      </xdr:nvCxnSpPr>
      <xdr:spPr>
        <a:xfrm flipV="1">
          <a:off x="2019300" y="6295765"/>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36760</xdr:rowOff>
    </xdr:from>
    <xdr:to>
      <xdr:col>4</xdr:col>
      <xdr:colOff>206375</xdr:colOff>
      <xdr:row>36</xdr:row>
      <xdr:rowOff>138360</xdr:rowOff>
    </xdr:to>
    <xdr:sp macro="" textlink="">
      <xdr:nvSpPr>
        <xdr:cNvPr id="68" name="フローチャート : 判断 67"/>
        <xdr:cNvSpPr/>
      </xdr:nvSpPr>
      <xdr:spPr>
        <a:xfrm>
          <a:off x="2857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154887</xdr:rowOff>
    </xdr:from>
    <xdr:ext cx="534377" cy="259045"/>
    <xdr:sp macro="" textlink="">
      <xdr:nvSpPr>
        <xdr:cNvPr id="69" name="テキスト ボックス 68"/>
        <xdr:cNvSpPr txBox="1"/>
      </xdr:nvSpPr>
      <xdr:spPr>
        <a:xfrm>
          <a:off x="2641111" y="598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91846</xdr:rowOff>
    </xdr:from>
    <xdr:to>
      <xdr:col>2</xdr:col>
      <xdr:colOff>638175</xdr:colOff>
      <xdr:row>36</xdr:row>
      <xdr:rowOff>132252</xdr:rowOff>
    </xdr:to>
    <xdr:cxnSp macro="">
      <xdr:nvCxnSpPr>
        <xdr:cNvPr id="70" name="直線コネクタ 69"/>
        <xdr:cNvCxnSpPr/>
      </xdr:nvCxnSpPr>
      <xdr:spPr>
        <a:xfrm>
          <a:off x="1130300" y="6264046"/>
          <a:ext cx="889000" cy="40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169310</xdr:rowOff>
    </xdr:from>
    <xdr:to>
      <xdr:col>3</xdr:col>
      <xdr:colOff>3175</xdr:colOff>
      <xdr:row>36</xdr:row>
      <xdr:rowOff>99460</xdr:rowOff>
    </xdr:to>
    <xdr:sp macro="" textlink="">
      <xdr:nvSpPr>
        <xdr:cNvPr id="71" name="フローチャート : 判断 70"/>
        <xdr:cNvSpPr/>
      </xdr:nvSpPr>
      <xdr:spPr>
        <a:xfrm>
          <a:off x="1968500" y="617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115987</xdr:rowOff>
    </xdr:from>
    <xdr:ext cx="534377" cy="259045"/>
    <xdr:sp macro="" textlink="">
      <xdr:nvSpPr>
        <xdr:cNvPr id="72" name="テキスト ボックス 71"/>
        <xdr:cNvSpPr txBox="1"/>
      </xdr:nvSpPr>
      <xdr:spPr>
        <a:xfrm>
          <a:off x="1752111" y="594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123418</xdr:rowOff>
    </xdr:from>
    <xdr:to>
      <xdr:col>1</xdr:col>
      <xdr:colOff>485775</xdr:colOff>
      <xdr:row>36</xdr:row>
      <xdr:rowOff>53568</xdr:rowOff>
    </xdr:to>
    <xdr:sp macro="" textlink="">
      <xdr:nvSpPr>
        <xdr:cNvPr id="73" name="フローチャート : 判断 72"/>
        <xdr:cNvSpPr/>
      </xdr:nvSpPr>
      <xdr:spPr>
        <a:xfrm>
          <a:off x="1079500" y="612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70095</xdr:rowOff>
    </xdr:from>
    <xdr:ext cx="534377" cy="259045"/>
    <xdr:sp macro="" textlink="">
      <xdr:nvSpPr>
        <xdr:cNvPr id="74" name="テキスト ボックス 73"/>
        <xdr:cNvSpPr txBox="1"/>
      </xdr:nvSpPr>
      <xdr:spPr>
        <a:xfrm>
          <a:off x="863111" y="589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117227</xdr:rowOff>
    </xdr:from>
    <xdr:to>
      <xdr:col>6</xdr:col>
      <xdr:colOff>561975</xdr:colOff>
      <xdr:row>37</xdr:row>
      <xdr:rowOff>47377</xdr:rowOff>
    </xdr:to>
    <xdr:sp macro="" textlink="">
      <xdr:nvSpPr>
        <xdr:cNvPr id="80" name="円/楕円 79"/>
        <xdr:cNvSpPr/>
      </xdr:nvSpPr>
      <xdr:spPr>
        <a:xfrm>
          <a:off x="4584700" y="628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95654</xdr:rowOff>
    </xdr:from>
    <xdr:ext cx="534377" cy="259045"/>
    <xdr:sp macro="" textlink="">
      <xdr:nvSpPr>
        <xdr:cNvPr id="81" name="人件費該当値テキスト"/>
        <xdr:cNvSpPr txBox="1"/>
      </xdr:nvSpPr>
      <xdr:spPr>
        <a:xfrm>
          <a:off x="4686300" y="626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60,513</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117551</xdr:rowOff>
    </xdr:from>
    <xdr:to>
      <xdr:col>5</xdr:col>
      <xdr:colOff>409575</xdr:colOff>
      <xdr:row>37</xdr:row>
      <xdr:rowOff>47701</xdr:rowOff>
    </xdr:to>
    <xdr:sp macro="" textlink="">
      <xdr:nvSpPr>
        <xdr:cNvPr id="82" name="円/楕円 81"/>
        <xdr:cNvSpPr/>
      </xdr:nvSpPr>
      <xdr:spPr>
        <a:xfrm>
          <a:off x="3746500" y="628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38828</xdr:rowOff>
    </xdr:from>
    <xdr:ext cx="534377" cy="259045"/>
    <xdr:sp macro="" textlink="">
      <xdr:nvSpPr>
        <xdr:cNvPr id="83" name="テキスト ボックス 82"/>
        <xdr:cNvSpPr txBox="1"/>
      </xdr:nvSpPr>
      <xdr:spPr>
        <a:xfrm>
          <a:off x="3530111" y="638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60,496</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72765</xdr:rowOff>
    </xdr:from>
    <xdr:to>
      <xdr:col>4</xdr:col>
      <xdr:colOff>206375</xdr:colOff>
      <xdr:row>37</xdr:row>
      <xdr:rowOff>2915</xdr:rowOff>
    </xdr:to>
    <xdr:sp macro="" textlink="">
      <xdr:nvSpPr>
        <xdr:cNvPr id="84" name="円/楕円 83"/>
        <xdr:cNvSpPr/>
      </xdr:nvSpPr>
      <xdr:spPr>
        <a:xfrm>
          <a:off x="2857500" y="624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165492</xdr:rowOff>
    </xdr:from>
    <xdr:ext cx="534377" cy="259045"/>
    <xdr:sp macro="" textlink="">
      <xdr:nvSpPr>
        <xdr:cNvPr id="85" name="テキスト ボックス 84"/>
        <xdr:cNvSpPr txBox="1"/>
      </xdr:nvSpPr>
      <xdr:spPr>
        <a:xfrm>
          <a:off x="2641111" y="633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62,847</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81452</xdr:rowOff>
    </xdr:from>
    <xdr:to>
      <xdr:col>3</xdr:col>
      <xdr:colOff>3175</xdr:colOff>
      <xdr:row>37</xdr:row>
      <xdr:rowOff>11602</xdr:rowOff>
    </xdr:to>
    <xdr:sp macro="" textlink="">
      <xdr:nvSpPr>
        <xdr:cNvPr id="86" name="円/楕円 85"/>
        <xdr:cNvSpPr/>
      </xdr:nvSpPr>
      <xdr:spPr>
        <a:xfrm>
          <a:off x="1968500" y="625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2729</xdr:rowOff>
    </xdr:from>
    <xdr:ext cx="534377" cy="259045"/>
    <xdr:sp macro="" textlink="">
      <xdr:nvSpPr>
        <xdr:cNvPr id="87" name="テキスト ボックス 86"/>
        <xdr:cNvSpPr txBox="1"/>
      </xdr:nvSpPr>
      <xdr:spPr>
        <a:xfrm>
          <a:off x="1752111" y="634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62,391</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41046</xdr:rowOff>
    </xdr:from>
    <xdr:to>
      <xdr:col>1</xdr:col>
      <xdr:colOff>485775</xdr:colOff>
      <xdr:row>36</xdr:row>
      <xdr:rowOff>142646</xdr:rowOff>
    </xdr:to>
    <xdr:sp macro="" textlink="">
      <xdr:nvSpPr>
        <xdr:cNvPr id="88" name="円/楕円 87"/>
        <xdr:cNvSpPr/>
      </xdr:nvSpPr>
      <xdr:spPr>
        <a:xfrm>
          <a:off x="1079500" y="621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133773</xdr:rowOff>
    </xdr:from>
    <xdr:ext cx="534377" cy="259045"/>
    <xdr:sp macro="" textlink="">
      <xdr:nvSpPr>
        <xdr:cNvPr id="89" name="テキスト ボックス 88"/>
        <xdr:cNvSpPr txBox="1"/>
      </xdr:nvSpPr>
      <xdr:spPr>
        <a:xfrm>
          <a:off x="863111" y="630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64,512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52,953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52113</xdr:rowOff>
    </xdr:from>
    <xdr:to>
      <xdr:col>6</xdr:col>
      <xdr:colOff>510540</xdr:colOff>
      <xdr:row>58</xdr:row>
      <xdr:rowOff>168354</xdr:rowOff>
    </xdr:to>
    <xdr:cxnSp macro="">
      <xdr:nvCxnSpPr>
        <xdr:cNvPr id="113" name="直線コネクタ 112"/>
        <xdr:cNvCxnSpPr/>
      </xdr:nvCxnSpPr>
      <xdr:spPr>
        <a:xfrm flipV="1">
          <a:off x="4633595" y="8624613"/>
          <a:ext cx="1270" cy="1487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6413</xdr:rowOff>
    </xdr:from>
    <xdr:ext cx="534377" cy="259045"/>
    <xdr:sp macro="" textlink="">
      <xdr:nvSpPr>
        <xdr:cNvPr id="114" name="物件費最小値テキスト"/>
        <xdr:cNvSpPr txBox="1"/>
      </xdr:nvSpPr>
      <xdr:spPr>
        <a:xfrm>
          <a:off x="4686300" y="1012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37,438</a:t>
          </a:r>
          <a:endParaRPr kumimoji="1" lang="ja-JP" altLang="en-US" sz="1000" b="1">
            <a:latin typeface="ＭＳ Ｐゴシック"/>
          </a:endParaRPr>
        </a:p>
      </xdr:txBody>
    </xdr:sp>
    <xdr:clientData/>
  </xdr:oneCellAnchor>
  <xdr:twoCellAnchor>
    <xdr:from>
      <xdr:col>6</xdr:col>
      <xdr:colOff>422275</xdr:colOff>
      <xdr:row>58</xdr:row>
      <xdr:rowOff>168354</xdr:rowOff>
    </xdr:from>
    <xdr:to>
      <xdr:col>6</xdr:col>
      <xdr:colOff>600075</xdr:colOff>
      <xdr:row>58</xdr:row>
      <xdr:rowOff>168354</xdr:rowOff>
    </xdr:to>
    <xdr:cxnSp macro="">
      <xdr:nvCxnSpPr>
        <xdr:cNvPr id="115" name="直線コネクタ 114"/>
        <xdr:cNvCxnSpPr/>
      </xdr:nvCxnSpPr>
      <xdr:spPr>
        <a:xfrm>
          <a:off x="4546600" y="10112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170240</xdr:rowOff>
    </xdr:from>
    <xdr:ext cx="690189" cy="259045"/>
    <xdr:sp macro="" textlink="">
      <xdr:nvSpPr>
        <xdr:cNvPr id="116" name="物件費最大値テキスト"/>
        <xdr:cNvSpPr txBox="1"/>
      </xdr:nvSpPr>
      <xdr:spPr>
        <a:xfrm>
          <a:off x="4686300" y="83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1,208,966</a:t>
          </a:r>
          <a:endParaRPr kumimoji="1" lang="ja-JP" altLang="en-US" sz="1000" b="1">
            <a:latin typeface="ＭＳ Ｐゴシック"/>
          </a:endParaRPr>
        </a:p>
      </xdr:txBody>
    </xdr:sp>
    <xdr:clientData/>
  </xdr:oneCellAnchor>
  <xdr:twoCellAnchor>
    <xdr:from>
      <xdr:col>6</xdr:col>
      <xdr:colOff>422275</xdr:colOff>
      <xdr:row>50</xdr:row>
      <xdr:rowOff>52113</xdr:rowOff>
    </xdr:from>
    <xdr:to>
      <xdr:col>6</xdr:col>
      <xdr:colOff>600075</xdr:colOff>
      <xdr:row>50</xdr:row>
      <xdr:rowOff>52113</xdr:rowOff>
    </xdr:to>
    <xdr:cxnSp macro="">
      <xdr:nvCxnSpPr>
        <xdr:cNvPr id="117" name="直線コネクタ 116"/>
        <xdr:cNvCxnSpPr/>
      </xdr:nvCxnSpPr>
      <xdr:spPr>
        <a:xfrm>
          <a:off x="4546600" y="86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150323</xdr:rowOff>
    </xdr:from>
    <xdr:to>
      <xdr:col>6</xdr:col>
      <xdr:colOff>511175</xdr:colOff>
      <xdr:row>58</xdr:row>
      <xdr:rowOff>150842</xdr:rowOff>
    </xdr:to>
    <xdr:cxnSp macro="">
      <xdr:nvCxnSpPr>
        <xdr:cNvPr id="118" name="直線コネクタ 117"/>
        <xdr:cNvCxnSpPr/>
      </xdr:nvCxnSpPr>
      <xdr:spPr>
        <a:xfrm flipV="1">
          <a:off x="3797300" y="10094423"/>
          <a:ext cx="838200" cy="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95313</xdr:rowOff>
    </xdr:from>
    <xdr:ext cx="534377" cy="259045"/>
    <xdr:sp macro="" textlink="">
      <xdr:nvSpPr>
        <xdr:cNvPr id="119" name="物件費平均値テキスト"/>
        <xdr:cNvSpPr txBox="1"/>
      </xdr:nvSpPr>
      <xdr:spPr>
        <a:xfrm>
          <a:off x="4686300" y="9867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72436</xdr:rowOff>
    </xdr:from>
    <xdr:to>
      <xdr:col>6</xdr:col>
      <xdr:colOff>561975</xdr:colOff>
      <xdr:row>59</xdr:row>
      <xdr:rowOff>2586</xdr:rowOff>
    </xdr:to>
    <xdr:sp macro="" textlink="">
      <xdr:nvSpPr>
        <xdr:cNvPr id="120" name="フローチャート : 判断 119"/>
        <xdr:cNvSpPr/>
      </xdr:nvSpPr>
      <xdr:spPr>
        <a:xfrm>
          <a:off x="4584700" y="1001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150842</xdr:rowOff>
    </xdr:from>
    <xdr:to>
      <xdr:col>5</xdr:col>
      <xdr:colOff>358775</xdr:colOff>
      <xdr:row>58</xdr:row>
      <xdr:rowOff>155420</xdr:rowOff>
    </xdr:to>
    <xdr:cxnSp macro="">
      <xdr:nvCxnSpPr>
        <xdr:cNvPr id="121" name="直線コネクタ 120"/>
        <xdr:cNvCxnSpPr/>
      </xdr:nvCxnSpPr>
      <xdr:spPr>
        <a:xfrm flipV="1">
          <a:off x="2908300" y="10094942"/>
          <a:ext cx="889000" cy="4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92757</xdr:rowOff>
    </xdr:from>
    <xdr:to>
      <xdr:col>5</xdr:col>
      <xdr:colOff>409575</xdr:colOff>
      <xdr:row>59</xdr:row>
      <xdr:rowOff>22907</xdr:rowOff>
    </xdr:to>
    <xdr:sp macro="" textlink="">
      <xdr:nvSpPr>
        <xdr:cNvPr id="122" name="フローチャート : 判断 121"/>
        <xdr:cNvSpPr/>
      </xdr:nvSpPr>
      <xdr:spPr>
        <a:xfrm>
          <a:off x="3746500" y="100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39434</xdr:rowOff>
    </xdr:from>
    <xdr:ext cx="534377" cy="259045"/>
    <xdr:sp macro="" textlink="">
      <xdr:nvSpPr>
        <xdr:cNvPr id="123" name="テキスト ボックス 122"/>
        <xdr:cNvSpPr txBox="1"/>
      </xdr:nvSpPr>
      <xdr:spPr>
        <a:xfrm>
          <a:off x="3530111" y="981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152595</xdr:rowOff>
    </xdr:from>
    <xdr:to>
      <xdr:col>4</xdr:col>
      <xdr:colOff>155575</xdr:colOff>
      <xdr:row>58</xdr:row>
      <xdr:rowOff>155420</xdr:rowOff>
    </xdr:to>
    <xdr:cxnSp macro="">
      <xdr:nvCxnSpPr>
        <xdr:cNvPr id="124" name="直線コネクタ 123"/>
        <xdr:cNvCxnSpPr/>
      </xdr:nvCxnSpPr>
      <xdr:spPr>
        <a:xfrm>
          <a:off x="2019300" y="10096695"/>
          <a:ext cx="889000" cy="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92161</xdr:rowOff>
    </xdr:from>
    <xdr:to>
      <xdr:col>4</xdr:col>
      <xdr:colOff>206375</xdr:colOff>
      <xdr:row>59</xdr:row>
      <xdr:rowOff>22311</xdr:rowOff>
    </xdr:to>
    <xdr:sp macro="" textlink="">
      <xdr:nvSpPr>
        <xdr:cNvPr id="125" name="フローチャート : 判断 124"/>
        <xdr:cNvSpPr/>
      </xdr:nvSpPr>
      <xdr:spPr>
        <a:xfrm>
          <a:off x="2857500" y="100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38838</xdr:rowOff>
    </xdr:from>
    <xdr:ext cx="534377" cy="259045"/>
    <xdr:sp macro="" textlink="">
      <xdr:nvSpPr>
        <xdr:cNvPr id="126" name="テキスト ボックス 125"/>
        <xdr:cNvSpPr txBox="1"/>
      </xdr:nvSpPr>
      <xdr:spPr>
        <a:xfrm>
          <a:off x="2641111" y="981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152320</xdr:rowOff>
    </xdr:from>
    <xdr:to>
      <xdr:col>2</xdr:col>
      <xdr:colOff>638175</xdr:colOff>
      <xdr:row>58</xdr:row>
      <xdr:rowOff>152595</xdr:rowOff>
    </xdr:to>
    <xdr:cxnSp macro="">
      <xdr:nvCxnSpPr>
        <xdr:cNvPr id="127" name="直線コネクタ 126"/>
        <xdr:cNvCxnSpPr/>
      </xdr:nvCxnSpPr>
      <xdr:spPr>
        <a:xfrm>
          <a:off x="1130300" y="10096420"/>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96468</xdr:rowOff>
    </xdr:from>
    <xdr:to>
      <xdr:col>3</xdr:col>
      <xdr:colOff>3175</xdr:colOff>
      <xdr:row>59</xdr:row>
      <xdr:rowOff>26618</xdr:rowOff>
    </xdr:to>
    <xdr:sp macro="" textlink="">
      <xdr:nvSpPr>
        <xdr:cNvPr id="128" name="フローチャート : 判断 127"/>
        <xdr:cNvSpPr/>
      </xdr:nvSpPr>
      <xdr:spPr>
        <a:xfrm>
          <a:off x="1968500" y="100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43145</xdr:rowOff>
    </xdr:from>
    <xdr:ext cx="534377" cy="259045"/>
    <xdr:sp macro="" textlink="">
      <xdr:nvSpPr>
        <xdr:cNvPr id="129" name="テキスト ボックス 128"/>
        <xdr:cNvSpPr txBox="1"/>
      </xdr:nvSpPr>
      <xdr:spPr>
        <a:xfrm>
          <a:off x="1752111" y="981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97120</xdr:rowOff>
    </xdr:from>
    <xdr:to>
      <xdr:col>1</xdr:col>
      <xdr:colOff>485775</xdr:colOff>
      <xdr:row>59</xdr:row>
      <xdr:rowOff>27270</xdr:rowOff>
    </xdr:to>
    <xdr:sp macro="" textlink="">
      <xdr:nvSpPr>
        <xdr:cNvPr id="130" name="フローチャート : 判断 129"/>
        <xdr:cNvSpPr/>
      </xdr:nvSpPr>
      <xdr:spPr>
        <a:xfrm>
          <a:off x="1079500" y="1004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43797</xdr:rowOff>
    </xdr:from>
    <xdr:ext cx="534377" cy="259045"/>
    <xdr:sp macro="" textlink="">
      <xdr:nvSpPr>
        <xdr:cNvPr id="131" name="テキスト ボックス 130"/>
        <xdr:cNvSpPr txBox="1"/>
      </xdr:nvSpPr>
      <xdr:spPr>
        <a:xfrm>
          <a:off x="863111" y="981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99523</xdr:rowOff>
    </xdr:from>
    <xdr:to>
      <xdr:col>6</xdr:col>
      <xdr:colOff>561975</xdr:colOff>
      <xdr:row>59</xdr:row>
      <xdr:rowOff>29673</xdr:rowOff>
    </xdr:to>
    <xdr:sp macro="" textlink="">
      <xdr:nvSpPr>
        <xdr:cNvPr id="137" name="円/楕円 136"/>
        <xdr:cNvSpPr/>
      </xdr:nvSpPr>
      <xdr:spPr>
        <a:xfrm>
          <a:off x="4584700" y="1004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50863</xdr:rowOff>
    </xdr:from>
    <xdr:ext cx="534377" cy="259045"/>
    <xdr:sp macro="" textlink="">
      <xdr:nvSpPr>
        <xdr:cNvPr id="138" name="物件費該当値テキスト"/>
        <xdr:cNvSpPr txBox="1"/>
      </xdr:nvSpPr>
      <xdr:spPr>
        <a:xfrm>
          <a:off x="4686300" y="999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51,636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100042</xdr:rowOff>
    </xdr:from>
    <xdr:to>
      <xdr:col>5</xdr:col>
      <xdr:colOff>409575</xdr:colOff>
      <xdr:row>59</xdr:row>
      <xdr:rowOff>30192</xdr:rowOff>
    </xdr:to>
    <xdr:sp macro="" textlink="">
      <xdr:nvSpPr>
        <xdr:cNvPr id="139" name="円/楕円 138"/>
        <xdr:cNvSpPr/>
      </xdr:nvSpPr>
      <xdr:spPr>
        <a:xfrm>
          <a:off x="3746500" y="1004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21319</xdr:rowOff>
    </xdr:from>
    <xdr:ext cx="534377" cy="259045"/>
    <xdr:sp macro="" textlink="">
      <xdr:nvSpPr>
        <xdr:cNvPr id="140" name="テキスト ボックス 139"/>
        <xdr:cNvSpPr txBox="1"/>
      </xdr:nvSpPr>
      <xdr:spPr>
        <a:xfrm>
          <a:off x="3530111" y="1013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51,227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104620</xdr:rowOff>
    </xdr:from>
    <xdr:to>
      <xdr:col>4</xdr:col>
      <xdr:colOff>206375</xdr:colOff>
      <xdr:row>59</xdr:row>
      <xdr:rowOff>34770</xdr:rowOff>
    </xdr:to>
    <xdr:sp macro="" textlink="">
      <xdr:nvSpPr>
        <xdr:cNvPr id="141" name="円/楕円 140"/>
        <xdr:cNvSpPr/>
      </xdr:nvSpPr>
      <xdr:spPr>
        <a:xfrm>
          <a:off x="2857500" y="1004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25897</xdr:rowOff>
    </xdr:from>
    <xdr:ext cx="534377" cy="259045"/>
    <xdr:sp macro="" textlink="">
      <xdr:nvSpPr>
        <xdr:cNvPr id="142" name="テキスト ボックス 141"/>
        <xdr:cNvSpPr txBox="1"/>
      </xdr:nvSpPr>
      <xdr:spPr>
        <a:xfrm>
          <a:off x="2641111" y="1014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47,622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101795</xdr:rowOff>
    </xdr:from>
    <xdr:to>
      <xdr:col>3</xdr:col>
      <xdr:colOff>3175</xdr:colOff>
      <xdr:row>59</xdr:row>
      <xdr:rowOff>31945</xdr:rowOff>
    </xdr:to>
    <xdr:sp macro="" textlink="">
      <xdr:nvSpPr>
        <xdr:cNvPr id="143" name="円/楕円 142"/>
        <xdr:cNvSpPr/>
      </xdr:nvSpPr>
      <xdr:spPr>
        <a:xfrm>
          <a:off x="1968500" y="1004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23072</xdr:rowOff>
    </xdr:from>
    <xdr:ext cx="534377" cy="259045"/>
    <xdr:sp macro="" textlink="">
      <xdr:nvSpPr>
        <xdr:cNvPr id="144" name="テキスト ボックス 143"/>
        <xdr:cNvSpPr txBox="1"/>
      </xdr:nvSpPr>
      <xdr:spPr>
        <a:xfrm>
          <a:off x="1752111" y="1013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49,846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101520</xdr:rowOff>
    </xdr:from>
    <xdr:to>
      <xdr:col>1</xdr:col>
      <xdr:colOff>485775</xdr:colOff>
      <xdr:row>59</xdr:row>
      <xdr:rowOff>31670</xdr:rowOff>
    </xdr:to>
    <xdr:sp macro="" textlink="">
      <xdr:nvSpPr>
        <xdr:cNvPr id="145" name="円/楕円 144"/>
        <xdr:cNvSpPr/>
      </xdr:nvSpPr>
      <xdr:spPr>
        <a:xfrm>
          <a:off x="1079500" y="1004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22797</xdr:rowOff>
    </xdr:from>
    <xdr:ext cx="534377" cy="259045"/>
    <xdr:sp macro="" textlink="">
      <xdr:nvSpPr>
        <xdr:cNvPr id="146" name="テキスト ボックス 145"/>
        <xdr:cNvSpPr txBox="1"/>
      </xdr:nvSpPr>
      <xdr:spPr>
        <a:xfrm>
          <a:off x="863111" y="1013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50,063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2083</xdr:rowOff>
    </xdr:from>
    <xdr:to>
      <xdr:col>6</xdr:col>
      <xdr:colOff>510540</xdr:colOff>
      <xdr:row>78</xdr:row>
      <xdr:rowOff>114050</xdr:rowOff>
    </xdr:to>
    <xdr:cxnSp macro="">
      <xdr:nvCxnSpPr>
        <xdr:cNvPr id="168" name="直線コネクタ 167"/>
        <xdr:cNvCxnSpPr/>
      </xdr:nvCxnSpPr>
      <xdr:spPr>
        <a:xfrm flipV="1">
          <a:off x="4633595" y="12175033"/>
          <a:ext cx="1270" cy="1312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117877</xdr:rowOff>
    </xdr:from>
    <xdr:ext cx="378565" cy="259045"/>
    <xdr:sp macro="" textlink="">
      <xdr:nvSpPr>
        <xdr:cNvPr id="169" name="維持補修費最小値テキスト"/>
        <xdr:cNvSpPr txBox="1"/>
      </xdr:nvSpPr>
      <xdr:spPr>
        <a:xfrm>
          <a:off x="4686300" y="13490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561</a:t>
          </a:r>
          <a:endParaRPr kumimoji="1" lang="ja-JP" altLang="en-US" sz="1000" b="1">
            <a:latin typeface="ＭＳ Ｐゴシック"/>
          </a:endParaRPr>
        </a:p>
      </xdr:txBody>
    </xdr:sp>
    <xdr:clientData/>
  </xdr:oneCellAnchor>
  <xdr:twoCellAnchor>
    <xdr:from>
      <xdr:col>6</xdr:col>
      <xdr:colOff>422275</xdr:colOff>
      <xdr:row>78</xdr:row>
      <xdr:rowOff>114050</xdr:rowOff>
    </xdr:from>
    <xdr:to>
      <xdr:col>6</xdr:col>
      <xdr:colOff>600075</xdr:colOff>
      <xdr:row>78</xdr:row>
      <xdr:rowOff>114050</xdr:rowOff>
    </xdr:to>
    <xdr:cxnSp macro="">
      <xdr:nvCxnSpPr>
        <xdr:cNvPr id="170" name="直線コネクタ 169"/>
        <xdr:cNvCxnSpPr/>
      </xdr:nvCxnSpPr>
      <xdr:spPr>
        <a:xfrm>
          <a:off x="4546600" y="1348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120210</xdr:rowOff>
    </xdr:from>
    <xdr:ext cx="534377" cy="259045"/>
    <xdr:sp macro="" textlink="">
      <xdr:nvSpPr>
        <xdr:cNvPr id="171" name="維持補修費最大値テキスト"/>
        <xdr:cNvSpPr txBox="1"/>
      </xdr:nvSpPr>
      <xdr:spPr>
        <a:xfrm>
          <a:off x="4686300" y="1195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29,260</a:t>
          </a:r>
          <a:endParaRPr kumimoji="1" lang="ja-JP" altLang="en-US" sz="1000" b="1">
            <a:latin typeface="ＭＳ Ｐゴシック"/>
          </a:endParaRPr>
        </a:p>
      </xdr:txBody>
    </xdr:sp>
    <xdr:clientData/>
  </xdr:oneCellAnchor>
  <xdr:twoCellAnchor>
    <xdr:from>
      <xdr:col>6</xdr:col>
      <xdr:colOff>422275</xdr:colOff>
      <xdr:row>71</xdr:row>
      <xdr:rowOff>2083</xdr:rowOff>
    </xdr:from>
    <xdr:to>
      <xdr:col>6</xdr:col>
      <xdr:colOff>600075</xdr:colOff>
      <xdr:row>71</xdr:row>
      <xdr:rowOff>2083</xdr:rowOff>
    </xdr:to>
    <xdr:cxnSp macro="">
      <xdr:nvCxnSpPr>
        <xdr:cNvPr id="172" name="直線コネクタ 171"/>
        <xdr:cNvCxnSpPr/>
      </xdr:nvCxnSpPr>
      <xdr:spPr>
        <a:xfrm>
          <a:off x="4546600" y="1217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45106</xdr:rowOff>
    </xdr:from>
    <xdr:to>
      <xdr:col>6</xdr:col>
      <xdr:colOff>511175</xdr:colOff>
      <xdr:row>78</xdr:row>
      <xdr:rowOff>50318</xdr:rowOff>
    </xdr:to>
    <xdr:cxnSp macro="">
      <xdr:nvCxnSpPr>
        <xdr:cNvPr id="173" name="直線コネクタ 172"/>
        <xdr:cNvCxnSpPr/>
      </xdr:nvCxnSpPr>
      <xdr:spPr>
        <a:xfrm flipV="1">
          <a:off x="3797300" y="13418206"/>
          <a:ext cx="8382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27103</xdr:rowOff>
    </xdr:from>
    <xdr:ext cx="469744" cy="259045"/>
    <xdr:sp macro="" textlink="">
      <xdr:nvSpPr>
        <xdr:cNvPr id="174" name="維持補修費平均値テキスト"/>
        <xdr:cNvSpPr txBox="1"/>
      </xdr:nvSpPr>
      <xdr:spPr>
        <a:xfrm>
          <a:off x="4686300" y="13057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4226</xdr:rowOff>
    </xdr:from>
    <xdr:to>
      <xdr:col>6</xdr:col>
      <xdr:colOff>561975</xdr:colOff>
      <xdr:row>77</xdr:row>
      <xdr:rowOff>105826</xdr:rowOff>
    </xdr:to>
    <xdr:sp macro="" textlink="">
      <xdr:nvSpPr>
        <xdr:cNvPr id="175" name="フローチャート : 判断 174"/>
        <xdr:cNvSpPr/>
      </xdr:nvSpPr>
      <xdr:spPr>
        <a:xfrm>
          <a:off x="45847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50226</xdr:rowOff>
    </xdr:from>
    <xdr:to>
      <xdr:col>5</xdr:col>
      <xdr:colOff>358775</xdr:colOff>
      <xdr:row>78</xdr:row>
      <xdr:rowOff>50318</xdr:rowOff>
    </xdr:to>
    <xdr:cxnSp macro="">
      <xdr:nvCxnSpPr>
        <xdr:cNvPr id="176" name="直線コネクタ 175"/>
        <xdr:cNvCxnSpPr/>
      </xdr:nvCxnSpPr>
      <xdr:spPr>
        <a:xfrm>
          <a:off x="2908300" y="13423326"/>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51958</xdr:rowOff>
    </xdr:from>
    <xdr:to>
      <xdr:col>5</xdr:col>
      <xdr:colOff>409575</xdr:colOff>
      <xdr:row>77</xdr:row>
      <xdr:rowOff>153558</xdr:rowOff>
    </xdr:to>
    <xdr:sp macro="" textlink="">
      <xdr:nvSpPr>
        <xdr:cNvPr id="177" name="フローチャート : 判断 176"/>
        <xdr:cNvSpPr/>
      </xdr:nvSpPr>
      <xdr:spPr>
        <a:xfrm>
          <a:off x="3746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170085</xdr:rowOff>
    </xdr:from>
    <xdr:ext cx="469744" cy="259045"/>
    <xdr:sp macro="" textlink="">
      <xdr:nvSpPr>
        <xdr:cNvPr id="178" name="テキスト ボックス 177"/>
        <xdr:cNvSpPr txBox="1"/>
      </xdr:nvSpPr>
      <xdr:spPr>
        <a:xfrm>
          <a:off x="3562427"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50226</xdr:rowOff>
    </xdr:from>
    <xdr:to>
      <xdr:col>4</xdr:col>
      <xdr:colOff>155575</xdr:colOff>
      <xdr:row>78</xdr:row>
      <xdr:rowOff>58913</xdr:rowOff>
    </xdr:to>
    <xdr:cxnSp macro="">
      <xdr:nvCxnSpPr>
        <xdr:cNvPr id="179" name="直線コネクタ 178"/>
        <xdr:cNvCxnSpPr/>
      </xdr:nvCxnSpPr>
      <xdr:spPr>
        <a:xfrm flipV="1">
          <a:off x="2019300" y="13423326"/>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60691</xdr:rowOff>
    </xdr:from>
    <xdr:to>
      <xdr:col>4</xdr:col>
      <xdr:colOff>206375</xdr:colOff>
      <xdr:row>77</xdr:row>
      <xdr:rowOff>162291</xdr:rowOff>
    </xdr:to>
    <xdr:sp macro="" textlink="">
      <xdr:nvSpPr>
        <xdr:cNvPr id="180" name="フローチャート : 判断 179"/>
        <xdr:cNvSpPr/>
      </xdr:nvSpPr>
      <xdr:spPr>
        <a:xfrm>
          <a:off x="2857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7368</xdr:rowOff>
    </xdr:from>
    <xdr:ext cx="469744" cy="259045"/>
    <xdr:sp macro="" textlink="">
      <xdr:nvSpPr>
        <xdr:cNvPr id="181" name="テキスト ボックス 180"/>
        <xdr:cNvSpPr txBox="1"/>
      </xdr:nvSpPr>
      <xdr:spPr>
        <a:xfrm>
          <a:off x="2673427" y="13037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46659</xdr:rowOff>
    </xdr:from>
    <xdr:to>
      <xdr:col>2</xdr:col>
      <xdr:colOff>638175</xdr:colOff>
      <xdr:row>78</xdr:row>
      <xdr:rowOff>58913</xdr:rowOff>
    </xdr:to>
    <xdr:cxnSp macro="">
      <xdr:nvCxnSpPr>
        <xdr:cNvPr id="182" name="直線コネクタ 181"/>
        <xdr:cNvCxnSpPr/>
      </xdr:nvCxnSpPr>
      <xdr:spPr>
        <a:xfrm>
          <a:off x="1130300" y="13419759"/>
          <a:ext cx="889000" cy="1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56576</xdr:rowOff>
    </xdr:from>
    <xdr:to>
      <xdr:col>3</xdr:col>
      <xdr:colOff>3175</xdr:colOff>
      <xdr:row>77</xdr:row>
      <xdr:rowOff>158176</xdr:rowOff>
    </xdr:to>
    <xdr:sp macro="" textlink="">
      <xdr:nvSpPr>
        <xdr:cNvPr id="183" name="フローチャート : 判断 182"/>
        <xdr:cNvSpPr/>
      </xdr:nvSpPr>
      <xdr:spPr>
        <a:xfrm>
          <a:off x="1968500" y="1325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3253</xdr:rowOff>
    </xdr:from>
    <xdr:ext cx="469744" cy="259045"/>
    <xdr:sp macro="" textlink="">
      <xdr:nvSpPr>
        <xdr:cNvPr id="184" name="テキスト ボックス 183"/>
        <xdr:cNvSpPr txBox="1"/>
      </xdr:nvSpPr>
      <xdr:spPr>
        <a:xfrm>
          <a:off x="1784427" y="13033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69560</xdr:rowOff>
    </xdr:from>
    <xdr:to>
      <xdr:col>1</xdr:col>
      <xdr:colOff>485775</xdr:colOff>
      <xdr:row>77</xdr:row>
      <xdr:rowOff>171160</xdr:rowOff>
    </xdr:to>
    <xdr:sp macro="" textlink="">
      <xdr:nvSpPr>
        <xdr:cNvPr id="185" name="フローチャート : 判断 184"/>
        <xdr:cNvSpPr/>
      </xdr:nvSpPr>
      <xdr:spPr>
        <a:xfrm>
          <a:off x="1079500" y="1327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16237</xdr:rowOff>
    </xdr:from>
    <xdr:ext cx="469744" cy="259045"/>
    <xdr:sp macro="" textlink="">
      <xdr:nvSpPr>
        <xdr:cNvPr id="186" name="テキスト ボックス 185"/>
        <xdr:cNvSpPr txBox="1"/>
      </xdr:nvSpPr>
      <xdr:spPr>
        <a:xfrm>
          <a:off x="895427" y="1304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165756</xdr:rowOff>
    </xdr:from>
    <xdr:to>
      <xdr:col>6</xdr:col>
      <xdr:colOff>561975</xdr:colOff>
      <xdr:row>78</xdr:row>
      <xdr:rowOff>95906</xdr:rowOff>
    </xdr:to>
    <xdr:sp macro="" textlink="">
      <xdr:nvSpPr>
        <xdr:cNvPr id="192" name="円/楕円 191"/>
        <xdr:cNvSpPr/>
      </xdr:nvSpPr>
      <xdr:spPr>
        <a:xfrm>
          <a:off x="4584700" y="1336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80683</xdr:rowOff>
    </xdr:from>
    <xdr:ext cx="469744" cy="259045"/>
    <xdr:sp macro="" textlink="">
      <xdr:nvSpPr>
        <xdr:cNvPr id="193" name="維持補修費該当値テキスト"/>
        <xdr:cNvSpPr txBox="1"/>
      </xdr:nvSpPr>
      <xdr:spPr>
        <a:xfrm>
          <a:off x="4686300" y="1328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2,069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170968</xdr:rowOff>
    </xdr:from>
    <xdr:to>
      <xdr:col>5</xdr:col>
      <xdr:colOff>409575</xdr:colOff>
      <xdr:row>78</xdr:row>
      <xdr:rowOff>101118</xdr:rowOff>
    </xdr:to>
    <xdr:sp macro="" textlink="">
      <xdr:nvSpPr>
        <xdr:cNvPr id="194" name="円/楕円 193"/>
        <xdr:cNvSpPr/>
      </xdr:nvSpPr>
      <xdr:spPr>
        <a:xfrm>
          <a:off x="3746500" y="1337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92245</xdr:rowOff>
    </xdr:from>
    <xdr:ext cx="469744" cy="259045"/>
    <xdr:sp macro="" textlink="">
      <xdr:nvSpPr>
        <xdr:cNvPr id="195" name="テキスト ボックス 194"/>
        <xdr:cNvSpPr txBox="1"/>
      </xdr:nvSpPr>
      <xdr:spPr>
        <a:xfrm>
          <a:off x="3562427" y="13465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170876</xdr:rowOff>
    </xdr:from>
    <xdr:to>
      <xdr:col>4</xdr:col>
      <xdr:colOff>206375</xdr:colOff>
      <xdr:row>78</xdr:row>
      <xdr:rowOff>101026</xdr:rowOff>
    </xdr:to>
    <xdr:sp macro="" textlink="">
      <xdr:nvSpPr>
        <xdr:cNvPr id="196" name="円/楕円 195"/>
        <xdr:cNvSpPr/>
      </xdr:nvSpPr>
      <xdr:spPr>
        <a:xfrm>
          <a:off x="2857500" y="1337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92153</xdr:rowOff>
    </xdr:from>
    <xdr:ext cx="469744" cy="259045"/>
    <xdr:sp macro="" textlink="">
      <xdr:nvSpPr>
        <xdr:cNvPr id="197" name="テキスト ボックス 196"/>
        <xdr:cNvSpPr txBox="1"/>
      </xdr:nvSpPr>
      <xdr:spPr>
        <a:xfrm>
          <a:off x="2673427" y="13465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8113</xdr:rowOff>
    </xdr:from>
    <xdr:to>
      <xdr:col>3</xdr:col>
      <xdr:colOff>3175</xdr:colOff>
      <xdr:row>78</xdr:row>
      <xdr:rowOff>109713</xdr:rowOff>
    </xdr:to>
    <xdr:sp macro="" textlink="">
      <xdr:nvSpPr>
        <xdr:cNvPr id="198" name="円/楕円 197"/>
        <xdr:cNvSpPr/>
      </xdr:nvSpPr>
      <xdr:spPr>
        <a:xfrm>
          <a:off x="1968500" y="1338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100840</xdr:rowOff>
    </xdr:from>
    <xdr:ext cx="469744" cy="259045"/>
    <xdr:sp macro="" textlink="">
      <xdr:nvSpPr>
        <xdr:cNvPr id="199" name="テキスト ボックス 198"/>
        <xdr:cNvSpPr txBox="1"/>
      </xdr:nvSpPr>
      <xdr:spPr>
        <a:xfrm>
          <a:off x="1784427" y="13473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167309</xdr:rowOff>
    </xdr:from>
    <xdr:to>
      <xdr:col>1</xdr:col>
      <xdr:colOff>485775</xdr:colOff>
      <xdr:row>78</xdr:row>
      <xdr:rowOff>97459</xdr:rowOff>
    </xdr:to>
    <xdr:sp macro="" textlink="">
      <xdr:nvSpPr>
        <xdr:cNvPr id="200" name="円/楕円 199"/>
        <xdr:cNvSpPr/>
      </xdr:nvSpPr>
      <xdr:spPr>
        <a:xfrm>
          <a:off x="1079500" y="1336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88586</xdr:rowOff>
    </xdr:from>
    <xdr:ext cx="469744" cy="259045"/>
    <xdr:sp macro="" textlink="">
      <xdr:nvSpPr>
        <xdr:cNvPr id="201" name="テキスト ボックス 200"/>
        <xdr:cNvSpPr txBox="1"/>
      </xdr:nvSpPr>
      <xdr:spPr>
        <a:xfrm>
          <a:off x="895427" y="13461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75,977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17348</xdr:rowOff>
    </xdr:from>
    <xdr:to>
      <xdr:col>6</xdr:col>
      <xdr:colOff>510540</xdr:colOff>
      <xdr:row>97</xdr:row>
      <xdr:rowOff>52502</xdr:rowOff>
    </xdr:to>
    <xdr:cxnSp macro="">
      <xdr:nvCxnSpPr>
        <xdr:cNvPr id="226" name="直線コネクタ 225"/>
        <xdr:cNvCxnSpPr/>
      </xdr:nvCxnSpPr>
      <xdr:spPr>
        <a:xfrm flipV="1">
          <a:off x="4633595" y="15447848"/>
          <a:ext cx="1270" cy="1235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56329</xdr:rowOff>
    </xdr:from>
    <xdr:ext cx="534377" cy="259045"/>
    <xdr:sp macro="" textlink="">
      <xdr:nvSpPr>
        <xdr:cNvPr id="227" name="扶助費最小値テキスト"/>
        <xdr:cNvSpPr txBox="1"/>
      </xdr:nvSpPr>
      <xdr:spPr>
        <a:xfrm>
          <a:off x="4686300" y="1668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56,366</a:t>
          </a:r>
          <a:endParaRPr kumimoji="1" lang="ja-JP" altLang="en-US" sz="1000" b="1">
            <a:latin typeface="ＭＳ Ｐゴシック"/>
          </a:endParaRPr>
        </a:p>
      </xdr:txBody>
    </xdr:sp>
    <xdr:clientData/>
  </xdr:oneCellAnchor>
  <xdr:twoCellAnchor>
    <xdr:from>
      <xdr:col>6</xdr:col>
      <xdr:colOff>422275</xdr:colOff>
      <xdr:row>97</xdr:row>
      <xdr:rowOff>52502</xdr:rowOff>
    </xdr:from>
    <xdr:to>
      <xdr:col>6</xdr:col>
      <xdr:colOff>600075</xdr:colOff>
      <xdr:row>97</xdr:row>
      <xdr:rowOff>52502</xdr:rowOff>
    </xdr:to>
    <xdr:cxnSp macro="">
      <xdr:nvCxnSpPr>
        <xdr:cNvPr id="228" name="直線コネクタ 227"/>
        <xdr:cNvCxnSpPr/>
      </xdr:nvCxnSpPr>
      <xdr:spPr>
        <a:xfrm>
          <a:off x="4546600" y="1668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135475</xdr:rowOff>
    </xdr:from>
    <xdr:ext cx="599010" cy="259045"/>
    <xdr:sp macro="" textlink="">
      <xdr:nvSpPr>
        <xdr:cNvPr id="229" name="扶助費最大値テキスト"/>
        <xdr:cNvSpPr txBox="1"/>
      </xdr:nvSpPr>
      <xdr:spPr>
        <a:xfrm>
          <a:off x="4686300" y="15223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153,634</a:t>
          </a:r>
          <a:endParaRPr kumimoji="1" lang="ja-JP" altLang="en-US" sz="1000" b="1">
            <a:latin typeface="ＭＳ Ｐゴシック"/>
          </a:endParaRPr>
        </a:p>
      </xdr:txBody>
    </xdr:sp>
    <xdr:clientData/>
  </xdr:oneCellAnchor>
  <xdr:twoCellAnchor>
    <xdr:from>
      <xdr:col>6</xdr:col>
      <xdr:colOff>422275</xdr:colOff>
      <xdr:row>90</xdr:row>
      <xdr:rowOff>17348</xdr:rowOff>
    </xdr:from>
    <xdr:to>
      <xdr:col>6</xdr:col>
      <xdr:colOff>600075</xdr:colOff>
      <xdr:row>90</xdr:row>
      <xdr:rowOff>17348</xdr:rowOff>
    </xdr:to>
    <xdr:cxnSp macro="">
      <xdr:nvCxnSpPr>
        <xdr:cNvPr id="230" name="直線コネクタ 229"/>
        <xdr:cNvCxnSpPr/>
      </xdr:nvCxnSpPr>
      <xdr:spPr>
        <a:xfrm>
          <a:off x="4546600" y="1544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20853</xdr:rowOff>
    </xdr:from>
    <xdr:to>
      <xdr:col>6</xdr:col>
      <xdr:colOff>511175</xdr:colOff>
      <xdr:row>97</xdr:row>
      <xdr:rowOff>69038</xdr:rowOff>
    </xdr:to>
    <xdr:cxnSp macro="">
      <xdr:nvCxnSpPr>
        <xdr:cNvPr id="231" name="直線コネクタ 230"/>
        <xdr:cNvCxnSpPr/>
      </xdr:nvCxnSpPr>
      <xdr:spPr>
        <a:xfrm flipV="1">
          <a:off x="3797300" y="16651503"/>
          <a:ext cx="838200" cy="48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141648</xdr:rowOff>
    </xdr:from>
    <xdr:ext cx="534377" cy="259045"/>
    <xdr:sp macro="" textlink="">
      <xdr:nvSpPr>
        <xdr:cNvPr id="232" name="扶助費平均値テキスト"/>
        <xdr:cNvSpPr txBox="1"/>
      </xdr:nvSpPr>
      <xdr:spPr>
        <a:xfrm>
          <a:off x="4686300" y="16086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118771</xdr:rowOff>
    </xdr:from>
    <xdr:to>
      <xdr:col>6</xdr:col>
      <xdr:colOff>561975</xdr:colOff>
      <xdr:row>95</xdr:row>
      <xdr:rowOff>48921</xdr:rowOff>
    </xdr:to>
    <xdr:sp macro="" textlink="">
      <xdr:nvSpPr>
        <xdr:cNvPr id="233" name="フローチャート : 判断 232"/>
        <xdr:cNvSpPr/>
      </xdr:nvSpPr>
      <xdr:spPr>
        <a:xfrm>
          <a:off x="4584700" y="16235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69038</xdr:rowOff>
    </xdr:from>
    <xdr:to>
      <xdr:col>5</xdr:col>
      <xdr:colOff>358775</xdr:colOff>
      <xdr:row>97</xdr:row>
      <xdr:rowOff>158293</xdr:rowOff>
    </xdr:to>
    <xdr:cxnSp macro="">
      <xdr:nvCxnSpPr>
        <xdr:cNvPr id="234" name="直線コネクタ 233"/>
        <xdr:cNvCxnSpPr/>
      </xdr:nvCxnSpPr>
      <xdr:spPr>
        <a:xfrm flipV="1">
          <a:off x="2908300" y="16699688"/>
          <a:ext cx="889000" cy="89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23901</xdr:rowOff>
    </xdr:from>
    <xdr:to>
      <xdr:col>5</xdr:col>
      <xdr:colOff>409575</xdr:colOff>
      <xdr:row>95</xdr:row>
      <xdr:rowOff>125501</xdr:rowOff>
    </xdr:to>
    <xdr:sp macro="" textlink="">
      <xdr:nvSpPr>
        <xdr:cNvPr id="235" name="フローチャート : 判断 234"/>
        <xdr:cNvSpPr/>
      </xdr:nvSpPr>
      <xdr:spPr>
        <a:xfrm>
          <a:off x="3746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142028</xdr:rowOff>
    </xdr:from>
    <xdr:ext cx="534377" cy="259045"/>
    <xdr:sp macro="" textlink="">
      <xdr:nvSpPr>
        <xdr:cNvPr id="236" name="テキスト ボックス 235"/>
        <xdr:cNvSpPr txBox="1"/>
      </xdr:nvSpPr>
      <xdr:spPr>
        <a:xfrm>
          <a:off x="3530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158293</xdr:rowOff>
    </xdr:from>
    <xdr:to>
      <xdr:col>4</xdr:col>
      <xdr:colOff>155575</xdr:colOff>
      <xdr:row>98</xdr:row>
      <xdr:rowOff>9334</xdr:rowOff>
    </xdr:to>
    <xdr:cxnSp macro="">
      <xdr:nvCxnSpPr>
        <xdr:cNvPr id="237" name="直線コネクタ 236"/>
        <xdr:cNvCxnSpPr/>
      </xdr:nvCxnSpPr>
      <xdr:spPr>
        <a:xfrm flipV="1">
          <a:off x="2019300" y="16788943"/>
          <a:ext cx="889000" cy="2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101702</xdr:rowOff>
    </xdr:from>
    <xdr:to>
      <xdr:col>4</xdr:col>
      <xdr:colOff>206375</xdr:colOff>
      <xdr:row>96</xdr:row>
      <xdr:rowOff>31852</xdr:rowOff>
    </xdr:to>
    <xdr:sp macro="" textlink="">
      <xdr:nvSpPr>
        <xdr:cNvPr id="238" name="フローチャート : 判断 237"/>
        <xdr:cNvSpPr/>
      </xdr:nvSpPr>
      <xdr:spPr>
        <a:xfrm>
          <a:off x="2857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48379</xdr:rowOff>
    </xdr:from>
    <xdr:ext cx="534377" cy="259045"/>
    <xdr:sp macro="" textlink="">
      <xdr:nvSpPr>
        <xdr:cNvPr id="239" name="テキスト ボックス 238"/>
        <xdr:cNvSpPr txBox="1"/>
      </xdr:nvSpPr>
      <xdr:spPr>
        <a:xfrm>
          <a:off x="2641111" y="161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9334</xdr:rowOff>
    </xdr:from>
    <xdr:to>
      <xdr:col>2</xdr:col>
      <xdr:colOff>638175</xdr:colOff>
      <xdr:row>98</xdr:row>
      <xdr:rowOff>11340</xdr:rowOff>
    </xdr:to>
    <xdr:cxnSp macro="">
      <xdr:nvCxnSpPr>
        <xdr:cNvPr id="240" name="直線コネクタ 239"/>
        <xdr:cNvCxnSpPr/>
      </xdr:nvCxnSpPr>
      <xdr:spPr>
        <a:xfrm flipV="1">
          <a:off x="1130300" y="16811434"/>
          <a:ext cx="889000" cy="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120650</xdr:rowOff>
    </xdr:from>
    <xdr:to>
      <xdr:col>3</xdr:col>
      <xdr:colOff>3175</xdr:colOff>
      <xdr:row>96</xdr:row>
      <xdr:rowOff>50800</xdr:rowOff>
    </xdr:to>
    <xdr:sp macro="" textlink="">
      <xdr:nvSpPr>
        <xdr:cNvPr id="241" name="フローチャート : 判断 240"/>
        <xdr:cNvSpPr/>
      </xdr:nvSpPr>
      <xdr:spPr>
        <a:xfrm>
          <a:off x="1968500" y="1640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67327</xdr:rowOff>
    </xdr:from>
    <xdr:ext cx="534377" cy="259045"/>
    <xdr:sp macro="" textlink="">
      <xdr:nvSpPr>
        <xdr:cNvPr id="242" name="テキスト ボックス 241"/>
        <xdr:cNvSpPr txBox="1"/>
      </xdr:nvSpPr>
      <xdr:spPr>
        <a:xfrm>
          <a:off x="1752111" y="1618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112103</xdr:rowOff>
    </xdr:from>
    <xdr:to>
      <xdr:col>1</xdr:col>
      <xdr:colOff>485775</xdr:colOff>
      <xdr:row>96</xdr:row>
      <xdr:rowOff>42253</xdr:rowOff>
    </xdr:to>
    <xdr:sp macro="" textlink="">
      <xdr:nvSpPr>
        <xdr:cNvPr id="243" name="フローチャート : 判断 242"/>
        <xdr:cNvSpPr/>
      </xdr:nvSpPr>
      <xdr:spPr>
        <a:xfrm>
          <a:off x="1079500" y="1639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58780</xdr:rowOff>
    </xdr:from>
    <xdr:ext cx="534377" cy="259045"/>
    <xdr:sp macro="" textlink="">
      <xdr:nvSpPr>
        <xdr:cNvPr id="244" name="テキスト ボックス 243"/>
        <xdr:cNvSpPr txBox="1"/>
      </xdr:nvSpPr>
      <xdr:spPr>
        <a:xfrm>
          <a:off x="863111" y="1617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141503</xdr:rowOff>
    </xdr:from>
    <xdr:to>
      <xdr:col>6</xdr:col>
      <xdr:colOff>561975</xdr:colOff>
      <xdr:row>97</xdr:row>
      <xdr:rowOff>71653</xdr:rowOff>
    </xdr:to>
    <xdr:sp macro="" textlink="">
      <xdr:nvSpPr>
        <xdr:cNvPr id="250" name="円/楕円 249"/>
        <xdr:cNvSpPr/>
      </xdr:nvSpPr>
      <xdr:spPr>
        <a:xfrm>
          <a:off x="4584700" y="1660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56430</xdr:rowOff>
    </xdr:from>
    <xdr:ext cx="534377" cy="259045"/>
    <xdr:sp macro="" textlink="">
      <xdr:nvSpPr>
        <xdr:cNvPr id="251" name="扶助費該当値テキスト"/>
        <xdr:cNvSpPr txBox="1"/>
      </xdr:nvSpPr>
      <xdr:spPr>
        <a:xfrm>
          <a:off x="4686300" y="16515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58,858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18238</xdr:rowOff>
    </xdr:from>
    <xdr:to>
      <xdr:col>5</xdr:col>
      <xdr:colOff>409575</xdr:colOff>
      <xdr:row>97</xdr:row>
      <xdr:rowOff>119838</xdr:rowOff>
    </xdr:to>
    <xdr:sp macro="" textlink="">
      <xdr:nvSpPr>
        <xdr:cNvPr id="252" name="円/楕円 251"/>
        <xdr:cNvSpPr/>
      </xdr:nvSpPr>
      <xdr:spPr>
        <a:xfrm>
          <a:off x="3746500" y="1664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110965</xdr:rowOff>
    </xdr:from>
    <xdr:ext cx="534377" cy="259045"/>
    <xdr:sp macro="" textlink="">
      <xdr:nvSpPr>
        <xdr:cNvPr id="253" name="テキスト ボックス 252"/>
        <xdr:cNvSpPr txBox="1"/>
      </xdr:nvSpPr>
      <xdr:spPr>
        <a:xfrm>
          <a:off x="3530111" y="1674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55,064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107493</xdr:rowOff>
    </xdr:from>
    <xdr:to>
      <xdr:col>4</xdr:col>
      <xdr:colOff>206375</xdr:colOff>
      <xdr:row>98</xdr:row>
      <xdr:rowOff>37643</xdr:rowOff>
    </xdr:to>
    <xdr:sp macro="" textlink="">
      <xdr:nvSpPr>
        <xdr:cNvPr id="254" name="円/楕円 253"/>
        <xdr:cNvSpPr/>
      </xdr:nvSpPr>
      <xdr:spPr>
        <a:xfrm>
          <a:off x="2857500" y="1673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28770</xdr:rowOff>
    </xdr:from>
    <xdr:ext cx="534377" cy="259045"/>
    <xdr:sp macro="" textlink="">
      <xdr:nvSpPr>
        <xdr:cNvPr id="255" name="テキスト ボックス 254"/>
        <xdr:cNvSpPr txBox="1"/>
      </xdr:nvSpPr>
      <xdr:spPr>
        <a:xfrm>
          <a:off x="2641111" y="1683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48,036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129984</xdr:rowOff>
    </xdr:from>
    <xdr:to>
      <xdr:col>3</xdr:col>
      <xdr:colOff>3175</xdr:colOff>
      <xdr:row>98</xdr:row>
      <xdr:rowOff>60134</xdr:rowOff>
    </xdr:to>
    <xdr:sp macro="" textlink="">
      <xdr:nvSpPr>
        <xdr:cNvPr id="256" name="円/楕円 255"/>
        <xdr:cNvSpPr/>
      </xdr:nvSpPr>
      <xdr:spPr>
        <a:xfrm>
          <a:off x="1968500" y="1676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51261</xdr:rowOff>
    </xdr:from>
    <xdr:ext cx="534377" cy="259045"/>
    <xdr:sp macro="" textlink="">
      <xdr:nvSpPr>
        <xdr:cNvPr id="257" name="テキスト ボックス 256"/>
        <xdr:cNvSpPr txBox="1"/>
      </xdr:nvSpPr>
      <xdr:spPr>
        <a:xfrm>
          <a:off x="1752111" y="1685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46,265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131990</xdr:rowOff>
    </xdr:from>
    <xdr:to>
      <xdr:col>1</xdr:col>
      <xdr:colOff>485775</xdr:colOff>
      <xdr:row>98</xdr:row>
      <xdr:rowOff>62140</xdr:rowOff>
    </xdr:to>
    <xdr:sp macro="" textlink="">
      <xdr:nvSpPr>
        <xdr:cNvPr id="258" name="円/楕円 257"/>
        <xdr:cNvSpPr/>
      </xdr:nvSpPr>
      <xdr:spPr>
        <a:xfrm>
          <a:off x="1079500" y="1676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53267</xdr:rowOff>
    </xdr:from>
    <xdr:ext cx="534377" cy="259045"/>
    <xdr:sp macro="" textlink="">
      <xdr:nvSpPr>
        <xdr:cNvPr id="259" name="テキスト ボックス 258"/>
        <xdr:cNvSpPr txBox="1"/>
      </xdr:nvSpPr>
      <xdr:spPr>
        <a:xfrm>
          <a:off x="863111" y="1685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46,107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0" name="テキスト ボックス 269"/>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2" name="テキスト ボックス 271"/>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144234</xdr:rowOff>
    </xdr:from>
    <xdr:to>
      <xdr:col>15</xdr:col>
      <xdr:colOff>180340</xdr:colOff>
      <xdr:row>39</xdr:row>
      <xdr:rowOff>92894</xdr:rowOff>
    </xdr:to>
    <xdr:cxnSp macro="">
      <xdr:nvCxnSpPr>
        <xdr:cNvPr id="284" name="直線コネクタ 283"/>
        <xdr:cNvCxnSpPr/>
      </xdr:nvCxnSpPr>
      <xdr:spPr>
        <a:xfrm flipV="1">
          <a:off x="10475595" y="5116284"/>
          <a:ext cx="1270" cy="1663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96721</xdr:rowOff>
    </xdr:from>
    <xdr:ext cx="534377" cy="259045"/>
    <xdr:sp macro="" textlink="">
      <xdr:nvSpPr>
        <xdr:cNvPr id="285" name="補助費等最小値テキスト"/>
        <xdr:cNvSpPr txBox="1"/>
      </xdr:nvSpPr>
      <xdr:spPr>
        <a:xfrm>
          <a:off x="10528300" y="678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17,457</a:t>
          </a:r>
          <a:endParaRPr kumimoji="1" lang="ja-JP" altLang="en-US" sz="1000" b="1">
            <a:latin typeface="ＭＳ Ｐゴシック"/>
          </a:endParaRPr>
        </a:p>
      </xdr:txBody>
    </xdr:sp>
    <xdr:clientData/>
  </xdr:oneCellAnchor>
  <xdr:twoCellAnchor>
    <xdr:from>
      <xdr:col>15</xdr:col>
      <xdr:colOff>92075</xdr:colOff>
      <xdr:row>39</xdr:row>
      <xdr:rowOff>92894</xdr:rowOff>
    </xdr:from>
    <xdr:to>
      <xdr:col>15</xdr:col>
      <xdr:colOff>269875</xdr:colOff>
      <xdr:row>39</xdr:row>
      <xdr:rowOff>92894</xdr:rowOff>
    </xdr:to>
    <xdr:cxnSp macro="">
      <xdr:nvCxnSpPr>
        <xdr:cNvPr id="286" name="直線コネクタ 285"/>
        <xdr:cNvCxnSpPr/>
      </xdr:nvCxnSpPr>
      <xdr:spPr>
        <a:xfrm>
          <a:off x="10388600" y="6779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90911</xdr:rowOff>
    </xdr:from>
    <xdr:ext cx="599010" cy="259045"/>
    <xdr:sp macro="" textlink="">
      <xdr:nvSpPr>
        <xdr:cNvPr id="287" name="補助費等最大値テキスト"/>
        <xdr:cNvSpPr txBox="1"/>
      </xdr:nvSpPr>
      <xdr:spPr>
        <a:xfrm>
          <a:off x="10528300" y="4891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104,762</a:t>
          </a:r>
          <a:endParaRPr kumimoji="1" lang="ja-JP" altLang="en-US" sz="1000" b="1">
            <a:latin typeface="ＭＳ Ｐゴシック"/>
          </a:endParaRPr>
        </a:p>
      </xdr:txBody>
    </xdr:sp>
    <xdr:clientData/>
  </xdr:oneCellAnchor>
  <xdr:twoCellAnchor>
    <xdr:from>
      <xdr:col>15</xdr:col>
      <xdr:colOff>92075</xdr:colOff>
      <xdr:row>29</xdr:row>
      <xdr:rowOff>144234</xdr:rowOff>
    </xdr:from>
    <xdr:to>
      <xdr:col>15</xdr:col>
      <xdr:colOff>269875</xdr:colOff>
      <xdr:row>29</xdr:row>
      <xdr:rowOff>144234</xdr:rowOff>
    </xdr:to>
    <xdr:cxnSp macro="">
      <xdr:nvCxnSpPr>
        <xdr:cNvPr id="288" name="直線コネクタ 287"/>
        <xdr:cNvCxnSpPr/>
      </xdr:nvCxnSpPr>
      <xdr:spPr>
        <a:xfrm>
          <a:off x="10388600" y="51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89694</xdr:rowOff>
    </xdr:from>
    <xdr:to>
      <xdr:col>15</xdr:col>
      <xdr:colOff>180975</xdr:colOff>
      <xdr:row>36</xdr:row>
      <xdr:rowOff>108820</xdr:rowOff>
    </xdr:to>
    <xdr:cxnSp macro="">
      <xdr:nvCxnSpPr>
        <xdr:cNvPr id="289" name="直線コネクタ 288"/>
        <xdr:cNvCxnSpPr/>
      </xdr:nvCxnSpPr>
      <xdr:spPr>
        <a:xfrm flipV="1">
          <a:off x="9639300" y="6261894"/>
          <a:ext cx="838200" cy="1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134218</xdr:rowOff>
    </xdr:from>
    <xdr:ext cx="534377" cy="259045"/>
    <xdr:sp macro="" textlink="">
      <xdr:nvSpPr>
        <xdr:cNvPr id="290" name="補助費等平均値テキスト"/>
        <xdr:cNvSpPr txBox="1"/>
      </xdr:nvSpPr>
      <xdr:spPr>
        <a:xfrm>
          <a:off x="10528300" y="5963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111341</xdr:rowOff>
    </xdr:from>
    <xdr:to>
      <xdr:col>15</xdr:col>
      <xdr:colOff>231775</xdr:colOff>
      <xdr:row>36</xdr:row>
      <xdr:rowOff>41491</xdr:rowOff>
    </xdr:to>
    <xdr:sp macro="" textlink="">
      <xdr:nvSpPr>
        <xdr:cNvPr id="291" name="フローチャート : 判断 290"/>
        <xdr:cNvSpPr/>
      </xdr:nvSpPr>
      <xdr:spPr>
        <a:xfrm>
          <a:off x="10426700" y="611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46755</xdr:rowOff>
    </xdr:from>
    <xdr:to>
      <xdr:col>14</xdr:col>
      <xdr:colOff>28575</xdr:colOff>
      <xdr:row>36</xdr:row>
      <xdr:rowOff>108820</xdr:rowOff>
    </xdr:to>
    <xdr:cxnSp macro="">
      <xdr:nvCxnSpPr>
        <xdr:cNvPr id="292" name="直線コネクタ 291"/>
        <xdr:cNvCxnSpPr/>
      </xdr:nvCxnSpPr>
      <xdr:spPr>
        <a:xfrm>
          <a:off x="8750300" y="6047505"/>
          <a:ext cx="889000" cy="23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137230</xdr:rowOff>
    </xdr:from>
    <xdr:to>
      <xdr:col>14</xdr:col>
      <xdr:colOff>79375</xdr:colOff>
      <xdr:row>37</xdr:row>
      <xdr:rowOff>67380</xdr:rowOff>
    </xdr:to>
    <xdr:sp macro="" textlink="">
      <xdr:nvSpPr>
        <xdr:cNvPr id="293" name="フローチャート : 判断 292"/>
        <xdr:cNvSpPr/>
      </xdr:nvSpPr>
      <xdr:spPr>
        <a:xfrm>
          <a:off x="9588500" y="630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58507</xdr:rowOff>
    </xdr:from>
    <xdr:ext cx="534377" cy="259045"/>
    <xdr:sp macro="" textlink="">
      <xdr:nvSpPr>
        <xdr:cNvPr id="294" name="テキスト ボックス 293"/>
        <xdr:cNvSpPr txBox="1"/>
      </xdr:nvSpPr>
      <xdr:spPr>
        <a:xfrm>
          <a:off x="9372111" y="640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46755</xdr:rowOff>
    </xdr:from>
    <xdr:to>
      <xdr:col>12</xdr:col>
      <xdr:colOff>511175</xdr:colOff>
      <xdr:row>36</xdr:row>
      <xdr:rowOff>52718</xdr:rowOff>
    </xdr:to>
    <xdr:cxnSp macro="">
      <xdr:nvCxnSpPr>
        <xdr:cNvPr id="295" name="直線コネクタ 294"/>
        <xdr:cNvCxnSpPr/>
      </xdr:nvCxnSpPr>
      <xdr:spPr>
        <a:xfrm flipV="1">
          <a:off x="7861300" y="6047505"/>
          <a:ext cx="889000" cy="17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74346</xdr:rowOff>
    </xdr:from>
    <xdr:to>
      <xdr:col>12</xdr:col>
      <xdr:colOff>561975</xdr:colOff>
      <xdr:row>37</xdr:row>
      <xdr:rowOff>4496</xdr:rowOff>
    </xdr:to>
    <xdr:sp macro="" textlink="">
      <xdr:nvSpPr>
        <xdr:cNvPr id="296" name="フローチャート : 判断 295"/>
        <xdr:cNvSpPr/>
      </xdr:nvSpPr>
      <xdr:spPr>
        <a:xfrm>
          <a:off x="8699500" y="624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167073</xdr:rowOff>
    </xdr:from>
    <xdr:ext cx="534377" cy="259045"/>
    <xdr:sp macro="" textlink="">
      <xdr:nvSpPr>
        <xdr:cNvPr id="297" name="テキスト ボックス 296"/>
        <xdr:cNvSpPr txBox="1"/>
      </xdr:nvSpPr>
      <xdr:spPr>
        <a:xfrm>
          <a:off x="8483111" y="633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597</xdr:rowOff>
    </xdr:from>
    <xdr:to>
      <xdr:col>11</xdr:col>
      <xdr:colOff>307975</xdr:colOff>
      <xdr:row>36</xdr:row>
      <xdr:rowOff>52718</xdr:rowOff>
    </xdr:to>
    <xdr:cxnSp macro="">
      <xdr:nvCxnSpPr>
        <xdr:cNvPr id="298" name="直線コネクタ 297"/>
        <xdr:cNvCxnSpPr/>
      </xdr:nvCxnSpPr>
      <xdr:spPr>
        <a:xfrm>
          <a:off x="6972300" y="6172797"/>
          <a:ext cx="889000" cy="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132772</xdr:rowOff>
    </xdr:from>
    <xdr:to>
      <xdr:col>11</xdr:col>
      <xdr:colOff>358775</xdr:colOff>
      <xdr:row>37</xdr:row>
      <xdr:rowOff>62922</xdr:rowOff>
    </xdr:to>
    <xdr:sp macro="" textlink="">
      <xdr:nvSpPr>
        <xdr:cNvPr id="299" name="フローチャート : 判断 298"/>
        <xdr:cNvSpPr/>
      </xdr:nvSpPr>
      <xdr:spPr>
        <a:xfrm>
          <a:off x="7810500" y="630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54049</xdr:rowOff>
    </xdr:from>
    <xdr:ext cx="534377" cy="259045"/>
    <xdr:sp macro="" textlink="">
      <xdr:nvSpPr>
        <xdr:cNvPr id="300" name="テキスト ボックス 299"/>
        <xdr:cNvSpPr txBox="1"/>
      </xdr:nvSpPr>
      <xdr:spPr>
        <a:xfrm>
          <a:off x="7594111" y="639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167615</xdr:rowOff>
    </xdr:from>
    <xdr:to>
      <xdr:col>10</xdr:col>
      <xdr:colOff>155575</xdr:colOff>
      <xdr:row>37</xdr:row>
      <xdr:rowOff>97765</xdr:rowOff>
    </xdr:to>
    <xdr:sp macro="" textlink="">
      <xdr:nvSpPr>
        <xdr:cNvPr id="301" name="フローチャート : 判断 300"/>
        <xdr:cNvSpPr/>
      </xdr:nvSpPr>
      <xdr:spPr>
        <a:xfrm>
          <a:off x="6921500" y="633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88892</xdr:rowOff>
    </xdr:from>
    <xdr:ext cx="534377" cy="259045"/>
    <xdr:sp macro="" textlink="">
      <xdr:nvSpPr>
        <xdr:cNvPr id="302" name="テキスト ボックス 301"/>
        <xdr:cNvSpPr txBox="1"/>
      </xdr:nvSpPr>
      <xdr:spPr>
        <a:xfrm>
          <a:off x="6705111" y="643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38894</xdr:rowOff>
    </xdr:from>
    <xdr:to>
      <xdr:col>15</xdr:col>
      <xdr:colOff>231775</xdr:colOff>
      <xdr:row>36</xdr:row>
      <xdr:rowOff>140494</xdr:rowOff>
    </xdr:to>
    <xdr:sp macro="" textlink="">
      <xdr:nvSpPr>
        <xdr:cNvPr id="308" name="円/楕円 307"/>
        <xdr:cNvSpPr/>
      </xdr:nvSpPr>
      <xdr:spPr>
        <a:xfrm>
          <a:off x="10426700" y="621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17321</xdr:rowOff>
    </xdr:from>
    <xdr:ext cx="534377" cy="259045"/>
    <xdr:sp macro="" textlink="">
      <xdr:nvSpPr>
        <xdr:cNvPr id="309" name="補助費等該当値テキスト"/>
        <xdr:cNvSpPr txBox="1"/>
      </xdr:nvSpPr>
      <xdr:spPr>
        <a:xfrm>
          <a:off x="10528300" y="618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44,625</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58020</xdr:rowOff>
    </xdr:from>
    <xdr:to>
      <xdr:col>14</xdr:col>
      <xdr:colOff>79375</xdr:colOff>
      <xdr:row>36</xdr:row>
      <xdr:rowOff>159620</xdr:rowOff>
    </xdr:to>
    <xdr:sp macro="" textlink="">
      <xdr:nvSpPr>
        <xdr:cNvPr id="310" name="円/楕円 309"/>
        <xdr:cNvSpPr/>
      </xdr:nvSpPr>
      <xdr:spPr>
        <a:xfrm>
          <a:off x="9588500" y="623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4697</xdr:rowOff>
    </xdr:from>
    <xdr:ext cx="534377" cy="259045"/>
    <xdr:sp macro="" textlink="">
      <xdr:nvSpPr>
        <xdr:cNvPr id="311" name="テキスト ボックス 310"/>
        <xdr:cNvSpPr txBox="1"/>
      </xdr:nvSpPr>
      <xdr:spPr>
        <a:xfrm>
          <a:off x="9372111" y="600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43,621</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167405</xdr:rowOff>
    </xdr:from>
    <xdr:to>
      <xdr:col>12</xdr:col>
      <xdr:colOff>561975</xdr:colOff>
      <xdr:row>35</xdr:row>
      <xdr:rowOff>97555</xdr:rowOff>
    </xdr:to>
    <xdr:sp macro="" textlink="">
      <xdr:nvSpPr>
        <xdr:cNvPr id="312" name="円/楕円 311"/>
        <xdr:cNvSpPr/>
      </xdr:nvSpPr>
      <xdr:spPr>
        <a:xfrm>
          <a:off x="8699500" y="599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114082</xdr:rowOff>
    </xdr:from>
    <xdr:ext cx="534377" cy="259045"/>
    <xdr:sp macro="" textlink="">
      <xdr:nvSpPr>
        <xdr:cNvPr id="313" name="テキスト ボックス 312"/>
        <xdr:cNvSpPr txBox="1"/>
      </xdr:nvSpPr>
      <xdr:spPr>
        <a:xfrm>
          <a:off x="8483111" y="577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55,879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1918</xdr:rowOff>
    </xdr:from>
    <xdr:to>
      <xdr:col>11</xdr:col>
      <xdr:colOff>358775</xdr:colOff>
      <xdr:row>36</xdr:row>
      <xdr:rowOff>103518</xdr:rowOff>
    </xdr:to>
    <xdr:sp macro="" textlink="">
      <xdr:nvSpPr>
        <xdr:cNvPr id="314" name="円/楕円 313"/>
        <xdr:cNvSpPr/>
      </xdr:nvSpPr>
      <xdr:spPr>
        <a:xfrm>
          <a:off x="7810500" y="617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120045</xdr:rowOff>
    </xdr:from>
    <xdr:ext cx="534377" cy="259045"/>
    <xdr:sp macro="" textlink="">
      <xdr:nvSpPr>
        <xdr:cNvPr id="315" name="テキスト ボックス 314"/>
        <xdr:cNvSpPr txBox="1"/>
      </xdr:nvSpPr>
      <xdr:spPr>
        <a:xfrm>
          <a:off x="7594111" y="594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46,566</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121247</xdr:rowOff>
    </xdr:from>
    <xdr:to>
      <xdr:col>10</xdr:col>
      <xdr:colOff>155575</xdr:colOff>
      <xdr:row>36</xdr:row>
      <xdr:rowOff>51397</xdr:rowOff>
    </xdr:to>
    <xdr:sp macro="" textlink="">
      <xdr:nvSpPr>
        <xdr:cNvPr id="316" name="円/楕円 315"/>
        <xdr:cNvSpPr/>
      </xdr:nvSpPr>
      <xdr:spPr>
        <a:xfrm>
          <a:off x="6921500" y="612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67924</xdr:rowOff>
    </xdr:from>
    <xdr:ext cx="534377" cy="259045"/>
    <xdr:sp macro="" textlink="">
      <xdr:nvSpPr>
        <xdr:cNvPr id="317" name="テキスト ボックス 316"/>
        <xdr:cNvSpPr txBox="1"/>
      </xdr:nvSpPr>
      <xdr:spPr>
        <a:xfrm>
          <a:off x="6705111" y="5897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49,302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42,362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7" name="テキスト ボックス 336"/>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102257</xdr:rowOff>
    </xdr:from>
    <xdr:to>
      <xdr:col>15</xdr:col>
      <xdr:colOff>180340</xdr:colOff>
      <xdr:row>59</xdr:row>
      <xdr:rowOff>33876</xdr:rowOff>
    </xdr:to>
    <xdr:cxnSp macro="">
      <xdr:nvCxnSpPr>
        <xdr:cNvPr id="341" name="直線コネクタ 340"/>
        <xdr:cNvCxnSpPr/>
      </xdr:nvCxnSpPr>
      <xdr:spPr>
        <a:xfrm flipV="1">
          <a:off x="10475595" y="8674757"/>
          <a:ext cx="1270" cy="1474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37703</xdr:rowOff>
    </xdr:from>
    <xdr:ext cx="469744" cy="259045"/>
    <xdr:sp macro="" textlink="">
      <xdr:nvSpPr>
        <xdr:cNvPr id="342" name="普通建設事業費最小値テキスト"/>
        <xdr:cNvSpPr txBox="1"/>
      </xdr:nvSpPr>
      <xdr:spPr>
        <a:xfrm>
          <a:off x="10528300" y="1015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8,326</a:t>
          </a:r>
          <a:endParaRPr kumimoji="1" lang="ja-JP" altLang="en-US" sz="1000" b="1">
            <a:latin typeface="ＭＳ Ｐゴシック"/>
          </a:endParaRPr>
        </a:p>
      </xdr:txBody>
    </xdr:sp>
    <xdr:clientData/>
  </xdr:oneCellAnchor>
  <xdr:twoCellAnchor>
    <xdr:from>
      <xdr:col>15</xdr:col>
      <xdr:colOff>92075</xdr:colOff>
      <xdr:row>59</xdr:row>
      <xdr:rowOff>33876</xdr:rowOff>
    </xdr:from>
    <xdr:to>
      <xdr:col>15</xdr:col>
      <xdr:colOff>269875</xdr:colOff>
      <xdr:row>59</xdr:row>
      <xdr:rowOff>33876</xdr:rowOff>
    </xdr:to>
    <xdr:cxnSp macro="">
      <xdr:nvCxnSpPr>
        <xdr:cNvPr id="343" name="直線コネクタ 342"/>
        <xdr:cNvCxnSpPr/>
      </xdr:nvCxnSpPr>
      <xdr:spPr>
        <a:xfrm>
          <a:off x="10388600" y="1014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48934</xdr:rowOff>
    </xdr:from>
    <xdr:ext cx="690189" cy="259045"/>
    <xdr:sp macro="" textlink="">
      <xdr:nvSpPr>
        <xdr:cNvPr id="344" name="普通建設事業費最大値テキスト"/>
        <xdr:cNvSpPr txBox="1"/>
      </xdr:nvSpPr>
      <xdr:spPr>
        <a:xfrm>
          <a:off x="10528300" y="84499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1,169,483</a:t>
          </a:r>
          <a:endParaRPr kumimoji="1" lang="ja-JP" altLang="en-US" sz="1000" b="1">
            <a:latin typeface="ＭＳ Ｐゴシック"/>
          </a:endParaRPr>
        </a:p>
      </xdr:txBody>
    </xdr:sp>
    <xdr:clientData/>
  </xdr:oneCellAnchor>
  <xdr:twoCellAnchor>
    <xdr:from>
      <xdr:col>15</xdr:col>
      <xdr:colOff>92075</xdr:colOff>
      <xdr:row>50</xdr:row>
      <xdr:rowOff>102257</xdr:rowOff>
    </xdr:from>
    <xdr:to>
      <xdr:col>15</xdr:col>
      <xdr:colOff>269875</xdr:colOff>
      <xdr:row>50</xdr:row>
      <xdr:rowOff>102257</xdr:rowOff>
    </xdr:to>
    <xdr:cxnSp macro="">
      <xdr:nvCxnSpPr>
        <xdr:cNvPr id="345" name="直線コネクタ 344"/>
        <xdr:cNvCxnSpPr/>
      </xdr:nvCxnSpPr>
      <xdr:spPr>
        <a:xfrm>
          <a:off x="10388600" y="867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110277</xdr:rowOff>
    </xdr:from>
    <xdr:to>
      <xdr:col>15</xdr:col>
      <xdr:colOff>180975</xdr:colOff>
      <xdr:row>58</xdr:row>
      <xdr:rowOff>142346</xdr:rowOff>
    </xdr:to>
    <xdr:cxnSp macro="">
      <xdr:nvCxnSpPr>
        <xdr:cNvPr id="346" name="直線コネクタ 345"/>
        <xdr:cNvCxnSpPr/>
      </xdr:nvCxnSpPr>
      <xdr:spPr>
        <a:xfrm>
          <a:off x="9639300" y="10054377"/>
          <a:ext cx="838200" cy="3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70824</xdr:rowOff>
    </xdr:from>
    <xdr:ext cx="534377" cy="259045"/>
    <xdr:sp macro="" textlink="">
      <xdr:nvSpPr>
        <xdr:cNvPr id="347" name="普通建設事業費平均値テキスト"/>
        <xdr:cNvSpPr txBox="1"/>
      </xdr:nvSpPr>
      <xdr:spPr>
        <a:xfrm>
          <a:off x="10528300" y="98434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47947</xdr:rowOff>
    </xdr:from>
    <xdr:to>
      <xdr:col>15</xdr:col>
      <xdr:colOff>231775</xdr:colOff>
      <xdr:row>58</xdr:row>
      <xdr:rowOff>149547</xdr:rowOff>
    </xdr:to>
    <xdr:sp macro="" textlink="">
      <xdr:nvSpPr>
        <xdr:cNvPr id="348" name="フローチャート : 判断 347"/>
        <xdr:cNvSpPr/>
      </xdr:nvSpPr>
      <xdr:spPr>
        <a:xfrm>
          <a:off x="10426700" y="99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110277</xdr:rowOff>
    </xdr:from>
    <xdr:to>
      <xdr:col>14</xdr:col>
      <xdr:colOff>28575</xdr:colOff>
      <xdr:row>58</xdr:row>
      <xdr:rowOff>144668</xdr:rowOff>
    </xdr:to>
    <xdr:cxnSp macro="">
      <xdr:nvCxnSpPr>
        <xdr:cNvPr id="349" name="直線コネクタ 348"/>
        <xdr:cNvCxnSpPr/>
      </xdr:nvCxnSpPr>
      <xdr:spPr>
        <a:xfrm flipV="1">
          <a:off x="8750300" y="10054377"/>
          <a:ext cx="889000" cy="34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80956</xdr:rowOff>
    </xdr:from>
    <xdr:to>
      <xdr:col>14</xdr:col>
      <xdr:colOff>79375</xdr:colOff>
      <xdr:row>59</xdr:row>
      <xdr:rowOff>11106</xdr:rowOff>
    </xdr:to>
    <xdr:sp macro="" textlink="">
      <xdr:nvSpPr>
        <xdr:cNvPr id="350" name="フローチャート : 判断 349"/>
        <xdr:cNvSpPr/>
      </xdr:nvSpPr>
      <xdr:spPr>
        <a:xfrm>
          <a:off x="9588500" y="1002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2233</xdr:rowOff>
    </xdr:from>
    <xdr:ext cx="534377" cy="259045"/>
    <xdr:sp macro="" textlink="">
      <xdr:nvSpPr>
        <xdr:cNvPr id="351" name="テキスト ボックス 350"/>
        <xdr:cNvSpPr txBox="1"/>
      </xdr:nvSpPr>
      <xdr:spPr>
        <a:xfrm>
          <a:off x="9372111" y="1011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144668</xdr:rowOff>
    </xdr:from>
    <xdr:to>
      <xdr:col>12</xdr:col>
      <xdr:colOff>511175</xdr:colOff>
      <xdr:row>58</xdr:row>
      <xdr:rowOff>152929</xdr:rowOff>
    </xdr:to>
    <xdr:cxnSp macro="">
      <xdr:nvCxnSpPr>
        <xdr:cNvPr id="352" name="直線コネクタ 351"/>
        <xdr:cNvCxnSpPr/>
      </xdr:nvCxnSpPr>
      <xdr:spPr>
        <a:xfrm flipV="1">
          <a:off x="7861300" y="10088768"/>
          <a:ext cx="889000" cy="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83876</xdr:rowOff>
    </xdr:from>
    <xdr:to>
      <xdr:col>12</xdr:col>
      <xdr:colOff>561975</xdr:colOff>
      <xdr:row>59</xdr:row>
      <xdr:rowOff>14026</xdr:rowOff>
    </xdr:to>
    <xdr:sp macro="" textlink="">
      <xdr:nvSpPr>
        <xdr:cNvPr id="353" name="フローチャート : 判断 352"/>
        <xdr:cNvSpPr/>
      </xdr:nvSpPr>
      <xdr:spPr>
        <a:xfrm>
          <a:off x="8699500" y="1002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30553</xdr:rowOff>
    </xdr:from>
    <xdr:ext cx="534377" cy="259045"/>
    <xdr:sp macro="" textlink="">
      <xdr:nvSpPr>
        <xdr:cNvPr id="354" name="テキスト ボックス 353"/>
        <xdr:cNvSpPr txBox="1"/>
      </xdr:nvSpPr>
      <xdr:spPr>
        <a:xfrm>
          <a:off x="8483111" y="980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148427</xdr:rowOff>
    </xdr:from>
    <xdr:to>
      <xdr:col>11</xdr:col>
      <xdr:colOff>307975</xdr:colOff>
      <xdr:row>58</xdr:row>
      <xdr:rowOff>152929</xdr:rowOff>
    </xdr:to>
    <xdr:cxnSp macro="">
      <xdr:nvCxnSpPr>
        <xdr:cNvPr id="355" name="直線コネクタ 354"/>
        <xdr:cNvCxnSpPr/>
      </xdr:nvCxnSpPr>
      <xdr:spPr>
        <a:xfrm>
          <a:off x="6972300" y="10092527"/>
          <a:ext cx="889000" cy="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100482</xdr:rowOff>
    </xdr:from>
    <xdr:to>
      <xdr:col>11</xdr:col>
      <xdr:colOff>358775</xdr:colOff>
      <xdr:row>59</xdr:row>
      <xdr:rowOff>30632</xdr:rowOff>
    </xdr:to>
    <xdr:sp macro="" textlink="">
      <xdr:nvSpPr>
        <xdr:cNvPr id="356" name="フローチャート : 判断 355"/>
        <xdr:cNvSpPr/>
      </xdr:nvSpPr>
      <xdr:spPr>
        <a:xfrm>
          <a:off x="7810500" y="1004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47159</xdr:rowOff>
    </xdr:from>
    <xdr:ext cx="534377" cy="259045"/>
    <xdr:sp macro="" textlink="">
      <xdr:nvSpPr>
        <xdr:cNvPr id="357" name="テキスト ボックス 356"/>
        <xdr:cNvSpPr txBox="1"/>
      </xdr:nvSpPr>
      <xdr:spPr>
        <a:xfrm>
          <a:off x="7594111" y="981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104687</xdr:rowOff>
    </xdr:from>
    <xdr:to>
      <xdr:col>10</xdr:col>
      <xdr:colOff>155575</xdr:colOff>
      <xdr:row>59</xdr:row>
      <xdr:rowOff>34837</xdr:rowOff>
    </xdr:to>
    <xdr:sp macro="" textlink="">
      <xdr:nvSpPr>
        <xdr:cNvPr id="358" name="フローチャート : 判断 357"/>
        <xdr:cNvSpPr/>
      </xdr:nvSpPr>
      <xdr:spPr>
        <a:xfrm>
          <a:off x="6921500" y="1004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25964</xdr:rowOff>
    </xdr:from>
    <xdr:ext cx="534377" cy="259045"/>
    <xdr:sp macro="" textlink="">
      <xdr:nvSpPr>
        <xdr:cNvPr id="359" name="テキスト ボックス 358"/>
        <xdr:cNvSpPr txBox="1"/>
      </xdr:nvSpPr>
      <xdr:spPr>
        <a:xfrm>
          <a:off x="6705111" y="1014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91546</xdr:rowOff>
    </xdr:from>
    <xdr:to>
      <xdr:col>15</xdr:col>
      <xdr:colOff>231775</xdr:colOff>
      <xdr:row>59</xdr:row>
      <xdr:rowOff>21696</xdr:rowOff>
    </xdr:to>
    <xdr:sp macro="" textlink="">
      <xdr:nvSpPr>
        <xdr:cNvPr id="365" name="円/楕円 364"/>
        <xdr:cNvSpPr/>
      </xdr:nvSpPr>
      <xdr:spPr>
        <a:xfrm>
          <a:off x="10426700" y="1003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26373</xdr:rowOff>
    </xdr:from>
    <xdr:ext cx="534377" cy="259045"/>
    <xdr:sp macro="" textlink="">
      <xdr:nvSpPr>
        <xdr:cNvPr id="366" name="普通建設事業費該当値テキスト"/>
        <xdr:cNvSpPr txBox="1"/>
      </xdr:nvSpPr>
      <xdr:spPr>
        <a:xfrm>
          <a:off x="10528300" y="997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57,916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59477</xdr:rowOff>
    </xdr:from>
    <xdr:to>
      <xdr:col>14</xdr:col>
      <xdr:colOff>79375</xdr:colOff>
      <xdr:row>58</xdr:row>
      <xdr:rowOff>161077</xdr:rowOff>
    </xdr:to>
    <xdr:sp macro="" textlink="">
      <xdr:nvSpPr>
        <xdr:cNvPr id="367" name="円/楕円 366"/>
        <xdr:cNvSpPr/>
      </xdr:nvSpPr>
      <xdr:spPr>
        <a:xfrm>
          <a:off x="9588500" y="1000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6154</xdr:rowOff>
    </xdr:from>
    <xdr:ext cx="534377" cy="259045"/>
    <xdr:sp macro="" textlink="">
      <xdr:nvSpPr>
        <xdr:cNvPr id="368" name="テキスト ボックス 367"/>
        <xdr:cNvSpPr txBox="1"/>
      </xdr:nvSpPr>
      <xdr:spPr>
        <a:xfrm>
          <a:off x="9372111" y="977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83,168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93868</xdr:rowOff>
    </xdr:from>
    <xdr:to>
      <xdr:col>12</xdr:col>
      <xdr:colOff>561975</xdr:colOff>
      <xdr:row>59</xdr:row>
      <xdr:rowOff>24018</xdr:rowOff>
    </xdr:to>
    <xdr:sp macro="" textlink="">
      <xdr:nvSpPr>
        <xdr:cNvPr id="369" name="円/楕円 368"/>
        <xdr:cNvSpPr/>
      </xdr:nvSpPr>
      <xdr:spPr>
        <a:xfrm>
          <a:off x="8699500" y="1003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15145</xdr:rowOff>
    </xdr:from>
    <xdr:ext cx="534377" cy="259045"/>
    <xdr:sp macro="" textlink="">
      <xdr:nvSpPr>
        <xdr:cNvPr id="370" name="テキスト ボックス 369"/>
        <xdr:cNvSpPr txBox="1"/>
      </xdr:nvSpPr>
      <xdr:spPr>
        <a:xfrm>
          <a:off x="8483111" y="1013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56,088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102129</xdr:rowOff>
    </xdr:from>
    <xdr:to>
      <xdr:col>11</xdr:col>
      <xdr:colOff>358775</xdr:colOff>
      <xdr:row>59</xdr:row>
      <xdr:rowOff>32279</xdr:rowOff>
    </xdr:to>
    <xdr:sp macro="" textlink="">
      <xdr:nvSpPr>
        <xdr:cNvPr id="371" name="円/楕円 370"/>
        <xdr:cNvSpPr/>
      </xdr:nvSpPr>
      <xdr:spPr>
        <a:xfrm>
          <a:off x="7810500" y="1004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23406</xdr:rowOff>
    </xdr:from>
    <xdr:ext cx="534377" cy="259045"/>
    <xdr:sp macro="" textlink="">
      <xdr:nvSpPr>
        <xdr:cNvPr id="372" name="テキスト ボックス 371"/>
        <xdr:cNvSpPr txBox="1"/>
      </xdr:nvSpPr>
      <xdr:spPr>
        <a:xfrm>
          <a:off x="7594111" y="1013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49,584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97627</xdr:rowOff>
    </xdr:from>
    <xdr:to>
      <xdr:col>10</xdr:col>
      <xdr:colOff>155575</xdr:colOff>
      <xdr:row>59</xdr:row>
      <xdr:rowOff>27777</xdr:rowOff>
    </xdr:to>
    <xdr:sp macro="" textlink="">
      <xdr:nvSpPr>
        <xdr:cNvPr id="373" name="円/楕円 372"/>
        <xdr:cNvSpPr/>
      </xdr:nvSpPr>
      <xdr:spPr>
        <a:xfrm>
          <a:off x="6921500" y="1004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44304</xdr:rowOff>
    </xdr:from>
    <xdr:ext cx="534377" cy="259045"/>
    <xdr:sp macro="" textlink="">
      <xdr:nvSpPr>
        <xdr:cNvPr id="374" name="テキスト ボックス 373"/>
        <xdr:cNvSpPr txBox="1"/>
      </xdr:nvSpPr>
      <xdr:spPr>
        <a:xfrm>
          <a:off x="6705111" y="981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53,128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16,277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2" name="テキスト ボックス 391"/>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6" name="テキスト ボックス 395"/>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66849</xdr:rowOff>
    </xdr:from>
    <xdr:to>
      <xdr:col>15</xdr:col>
      <xdr:colOff>180340</xdr:colOff>
      <xdr:row>79</xdr:row>
      <xdr:rowOff>44450</xdr:rowOff>
    </xdr:to>
    <xdr:cxnSp macro="">
      <xdr:nvCxnSpPr>
        <xdr:cNvPr id="398" name="直線コネクタ 397"/>
        <xdr:cNvCxnSpPr/>
      </xdr:nvCxnSpPr>
      <xdr:spPr>
        <a:xfrm flipV="1">
          <a:off x="10475595" y="12068349"/>
          <a:ext cx="1270" cy="152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13526</xdr:rowOff>
    </xdr:from>
    <xdr:ext cx="599010" cy="259045"/>
    <xdr:sp macro="" textlink="">
      <xdr:nvSpPr>
        <xdr:cNvPr id="401" name="普通建設事業費 （ うち新規整備　）最大値テキスト"/>
        <xdr:cNvSpPr txBox="1"/>
      </xdr:nvSpPr>
      <xdr:spPr>
        <a:xfrm>
          <a:off x="10528300" y="1184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798,242</a:t>
          </a:r>
          <a:endParaRPr kumimoji="1" lang="ja-JP" altLang="en-US" sz="1000" b="1">
            <a:latin typeface="ＭＳ Ｐゴシック"/>
          </a:endParaRPr>
        </a:p>
      </xdr:txBody>
    </xdr:sp>
    <xdr:clientData/>
  </xdr:oneCellAnchor>
  <xdr:twoCellAnchor>
    <xdr:from>
      <xdr:col>15</xdr:col>
      <xdr:colOff>92075</xdr:colOff>
      <xdr:row>70</xdr:row>
      <xdr:rowOff>66849</xdr:rowOff>
    </xdr:from>
    <xdr:to>
      <xdr:col>15</xdr:col>
      <xdr:colOff>269875</xdr:colOff>
      <xdr:row>70</xdr:row>
      <xdr:rowOff>66849</xdr:rowOff>
    </xdr:to>
    <xdr:cxnSp macro="">
      <xdr:nvCxnSpPr>
        <xdr:cNvPr id="402" name="直線コネクタ 401"/>
        <xdr:cNvCxnSpPr/>
      </xdr:nvCxnSpPr>
      <xdr:spPr>
        <a:xfrm>
          <a:off x="10388600" y="12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104789</xdr:rowOff>
    </xdr:from>
    <xdr:to>
      <xdr:col>15</xdr:col>
      <xdr:colOff>180975</xdr:colOff>
      <xdr:row>78</xdr:row>
      <xdr:rowOff>143002</xdr:rowOff>
    </xdr:to>
    <xdr:cxnSp macro="">
      <xdr:nvCxnSpPr>
        <xdr:cNvPr id="403" name="直線コネクタ 402"/>
        <xdr:cNvCxnSpPr/>
      </xdr:nvCxnSpPr>
      <xdr:spPr>
        <a:xfrm>
          <a:off x="9639300" y="13477889"/>
          <a:ext cx="838200" cy="3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99170</xdr:rowOff>
    </xdr:from>
    <xdr:ext cx="534377" cy="259045"/>
    <xdr:sp macro="" textlink="">
      <xdr:nvSpPr>
        <xdr:cNvPr id="404" name="普通建設事業費 （ うち新規整備　）平均値テキスト"/>
        <xdr:cNvSpPr txBox="1"/>
      </xdr:nvSpPr>
      <xdr:spPr>
        <a:xfrm>
          <a:off x="10528300" y="13300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76293</xdr:rowOff>
    </xdr:from>
    <xdr:to>
      <xdr:col>15</xdr:col>
      <xdr:colOff>231775</xdr:colOff>
      <xdr:row>79</xdr:row>
      <xdr:rowOff>6443</xdr:rowOff>
    </xdr:to>
    <xdr:sp macro="" textlink="">
      <xdr:nvSpPr>
        <xdr:cNvPr id="405" name="フローチャート : 判断 404"/>
        <xdr:cNvSpPr/>
      </xdr:nvSpPr>
      <xdr:spPr>
        <a:xfrm>
          <a:off x="10426700" y="1344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111703</xdr:rowOff>
    </xdr:from>
    <xdr:to>
      <xdr:col>14</xdr:col>
      <xdr:colOff>79375</xdr:colOff>
      <xdr:row>79</xdr:row>
      <xdr:rowOff>41853</xdr:rowOff>
    </xdr:to>
    <xdr:sp macro="" textlink="">
      <xdr:nvSpPr>
        <xdr:cNvPr id="406" name="フローチャート : 判断 405"/>
        <xdr:cNvSpPr/>
      </xdr:nvSpPr>
      <xdr:spPr>
        <a:xfrm>
          <a:off x="9588500" y="1348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32980</xdr:rowOff>
    </xdr:from>
    <xdr:ext cx="534377" cy="259045"/>
    <xdr:sp macro="" textlink="">
      <xdr:nvSpPr>
        <xdr:cNvPr id="407" name="テキスト ボックス 406"/>
        <xdr:cNvSpPr txBox="1"/>
      </xdr:nvSpPr>
      <xdr:spPr>
        <a:xfrm>
          <a:off x="9372111" y="135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92202</xdr:rowOff>
    </xdr:from>
    <xdr:to>
      <xdr:col>15</xdr:col>
      <xdr:colOff>231775</xdr:colOff>
      <xdr:row>79</xdr:row>
      <xdr:rowOff>22352</xdr:rowOff>
    </xdr:to>
    <xdr:sp macro="" textlink="">
      <xdr:nvSpPr>
        <xdr:cNvPr id="413" name="円/楕円 412"/>
        <xdr:cNvSpPr/>
      </xdr:nvSpPr>
      <xdr:spPr>
        <a:xfrm>
          <a:off x="10426700" y="1346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54720</xdr:rowOff>
    </xdr:from>
    <xdr:ext cx="534377" cy="259045"/>
    <xdr:sp macro="" textlink="">
      <xdr:nvSpPr>
        <xdr:cNvPr id="414" name="普通建設事業費 （ うち新規整備　）該当値テキスト"/>
        <xdr:cNvSpPr txBox="1"/>
      </xdr:nvSpPr>
      <xdr:spPr>
        <a:xfrm>
          <a:off x="10528300" y="1342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38,267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53989</xdr:rowOff>
    </xdr:from>
    <xdr:to>
      <xdr:col>14</xdr:col>
      <xdr:colOff>79375</xdr:colOff>
      <xdr:row>78</xdr:row>
      <xdr:rowOff>155589</xdr:rowOff>
    </xdr:to>
    <xdr:sp macro="" textlink="">
      <xdr:nvSpPr>
        <xdr:cNvPr id="415" name="円/楕円 414"/>
        <xdr:cNvSpPr/>
      </xdr:nvSpPr>
      <xdr:spPr>
        <a:xfrm>
          <a:off x="9588500" y="1342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666</xdr:rowOff>
    </xdr:from>
    <xdr:ext cx="534377" cy="259045"/>
    <xdr:sp macro="" textlink="">
      <xdr:nvSpPr>
        <xdr:cNvPr id="416" name="テキスト ボックス 415"/>
        <xdr:cNvSpPr txBox="1"/>
      </xdr:nvSpPr>
      <xdr:spPr>
        <a:xfrm>
          <a:off x="9372111" y="1320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58,326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7" name="正方形/長方形 41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8" name="正方形/長方形 41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9" name="正方形/長方形 41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0" name="正方形/長方形 41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1" name="正方形/長方形 42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2" name="正方形/長方形 42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3" name="正方形/長方形 42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4" name="正方形/長方形 42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5" name="テキスト ボックス 42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6" name="直線コネクタ 42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7" name="直線コネクタ 42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8" name="テキスト ボックス 42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9" name="直線コネクタ 42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0" name="テキスト ボックス 42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1" name="直線コネクタ 43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2" name="テキスト ボックス 43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3" name="直線コネクタ 43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4" name="テキスト ボックス 43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5" name="直線コネクタ 43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6" name="テキスト ボックス 43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8" name="テキスト ボックス 43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7333</xdr:rowOff>
    </xdr:from>
    <xdr:to>
      <xdr:col>15</xdr:col>
      <xdr:colOff>180340</xdr:colOff>
      <xdr:row>99</xdr:row>
      <xdr:rowOff>44450</xdr:rowOff>
    </xdr:to>
    <xdr:cxnSp macro="">
      <xdr:nvCxnSpPr>
        <xdr:cNvPr id="440" name="直線コネクタ 439"/>
        <xdr:cNvCxnSpPr/>
      </xdr:nvCxnSpPr>
      <xdr:spPr>
        <a:xfrm flipV="1">
          <a:off x="10475595" y="15609283"/>
          <a:ext cx="1270" cy="1408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1"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2" name="直線コネクタ 441"/>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125460</xdr:rowOff>
    </xdr:from>
    <xdr:ext cx="599010" cy="259045"/>
    <xdr:sp macro="" textlink="">
      <xdr:nvSpPr>
        <xdr:cNvPr id="443" name="普通建設事業費 （ うち更新整備　）最大値テキスト"/>
        <xdr:cNvSpPr txBox="1"/>
      </xdr:nvSpPr>
      <xdr:spPr>
        <a:xfrm>
          <a:off x="10528300" y="15384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184,871</a:t>
          </a:r>
          <a:endParaRPr kumimoji="1" lang="ja-JP" altLang="en-US" sz="1000" b="1">
            <a:latin typeface="ＭＳ Ｐゴシック"/>
          </a:endParaRPr>
        </a:p>
      </xdr:txBody>
    </xdr:sp>
    <xdr:clientData/>
  </xdr:oneCellAnchor>
  <xdr:twoCellAnchor>
    <xdr:from>
      <xdr:col>15</xdr:col>
      <xdr:colOff>92075</xdr:colOff>
      <xdr:row>91</xdr:row>
      <xdr:rowOff>7333</xdr:rowOff>
    </xdr:from>
    <xdr:to>
      <xdr:col>15</xdr:col>
      <xdr:colOff>269875</xdr:colOff>
      <xdr:row>91</xdr:row>
      <xdr:rowOff>7333</xdr:rowOff>
    </xdr:to>
    <xdr:cxnSp macro="">
      <xdr:nvCxnSpPr>
        <xdr:cNvPr id="444" name="直線コネクタ 443"/>
        <xdr:cNvCxnSpPr/>
      </xdr:nvCxnSpPr>
      <xdr:spPr>
        <a:xfrm>
          <a:off x="10388600" y="15609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100274</xdr:rowOff>
    </xdr:from>
    <xdr:to>
      <xdr:col>15</xdr:col>
      <xdr:colOff>180975</xdr:colOff>
      <xdr:row>98</xdr:row>
      <xdr:rowOff>157020</xdr:rowOff>
    </xdr:to>
    <xdr:cxnSp macro="">
      <xdr:nvCxnSpPr>
        <xdr:cNvPr id="445" name="直線コネクタ 444"/>
        <xdr:cNvCxnSpPr/>
      </xdr:nvCxnSpPr>
      <xdr:spPr>
        <a:xfrm flipV="1">
          <a:off x="9639300" y="16902374"/>
          <a:ext cx="838200" cy="5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152193</xdr:rowOff>
    </xdr:from>
    <xdr:ext cx="534377" cy="259045"/>
    <xdr:sp macro="" textlink="">
      <xdr:nvSpPr>
        <xdr:cNvPr id="446" name="普通建設事業費 （ うち更新整備　）平均値テキスト"/>
        <xdr:cNvSpPr txBox="1"/>
      </xdr:nvSpPr>
      <xdr:spPr>
        <a:xfrm>
          <a:off x="10528300" y="16611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129316</xdr:rowOff>
    </xdr:from>
    <xdr:to>
      <xdr:col>15</xdr:col>
      <xdr:colOff>231775</xdr:colOff>
      <xdr:row>98</xdr:row>
      <xdr:rowOff>59466</xdr:rowOff>
    </xdr:to>
    <xdr:sp macro="" textlink="">
      <xdr:nvSpPr>
        <xdr:cNvPr id="447" name="フローチャート : 判断 446"/>
        <xdr:cNvSpPr/>
      </xdr:nvSpPr>
      <xdr:spPr>
        <a:xfrm>
          <a:off x="10426700" y="1675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140075</xdr:rowOff>
    </xdr:from>
    <xdr:to>
      <xdr:col>14</xdr:col>
      <xdr:colOff>79375</xdr:colOff>
      <xdr:row>98</xdr:row>
      <xdr:rowOff>70225</xdr:rowOff>
    </xdr:to>
    <xdr:sp macro="" textlink="">
      <xdr:nvSpPr>
        <xdr:cNvPr id="448" name="フローチャート : 判断 447"/>
        <xdr:cNvSpPr/>
      </xdr:nvSpPr>
      <xdr:spPr>
        <a:xfrm>
          <a:off x="9588500" y="1677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86752</xdr:rowOff>
    </xdr:from>
    <xdr:ext cx="534377" cy="259045"/>
    <xdr:sp macro="" textlink="">
      <xdr:nvSpPr>
        <xdr:cNvPr id="449" name="テキスト ボックス 448"/>
        <xdr:cNvSpPr txBox="1"/>
      </xdr:nvSpPr>
      <xdr:spPr>
        <a:xfrm>
          <a:off x="9372111" y="1654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0" name="テキスト ボックス 44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1" name="テキスト ボックス 45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2" name="テキスト ボックス 45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3" name="テキスト ボックス 45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4" name="テキスト ボックス 45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49474</xdr:rowOff>
    </xdr:from>
    <xdr:to>
      <xdr:col>15</xdr:col>
      <xdr:colOff>231775</xdr:colOff>
      <xdr:row>98</xdr:row>
      <xdr:rowOff>151074</xdr:rowOff>
    </xdr:to>
    <xdr:sp macro="" textlink="">
      <xdr:nvSpPr>
        <xdr:cNvPr id="455" name="円/楕円 454"/>
        <xdr:cNvSpPr/>
      </xdr:nvSpPr>
      <xdr:spPr>
        <a:xfrm>
          <a:off x="10426700" y="1685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135851</xdr:rowOff>
    </xdr:from>
    <xdr:ext cx="534377" cy="259045"/>
    <xdr:sp macro="" textlink="">
      <xdr:nvSpPr>
        <xdr:cNvPr id="456" name="普通建設事業費 （ うち更新整備　）該当値テキスト"/>
        <xdr:cNvSpPr txBox="1"/>
      </xdr:nvSpPr>
      <xdr:spPr>
        <a:xfrm>
          <a:off x="10528300" y="1676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15,174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106220</xdr:rowOff>
    </xdr:from>
    <xdr:to>
      <xdr:col>14</xdr:col>
      <xdr:colOff>79375</xdr:colOff>
      <xdr:row>99</xdr:row>
      <xdr:rowOff>36370</xdr:rowOff>
    </xdr:to>
    <xdr:sp macro="" textlink="">
      <xdr:nvSpPr>
        <xdr:cNvPr id="457" name="円/楕円 456"/>
        <xdr:cNvSpPr/>
      </xdr:nvSpPr>
      <xdr:spPr>
        <a:xfrm>
          <a:off x="9588500" y="1690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27497</xdr:rowOff>
    </xdr:from>
    <xdr:ext cx="469744" cy="259045"/>
    <xdr:sp macro="" textlink="">
      <xdr:nvSpPr>
        <xdr:cNvPr id="458" name="テキスト ボックス 457"/>
        <xdr:cNvSpPr txBox="1"/>
      </xdr:nvSpPr>
      <xdr:spPr>
        <a:xfrm>
          <a:off x="9404427" y="17001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9" name="正方形/長方形 45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0" name="正方形/長方形 45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1" name="正方形/長方形 46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2" name="正方形/長方形 46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3" name="正方形/長方形 46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4" name="正方形/長方形 46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5" name="正方形/長方形 46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6" name="正方形/長方形 46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7" name="テキスト ボックス 46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8" name="直線コネクタ 46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69" name="直線コネクタ 46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0" name="テキスト ボックス 46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1" name="直線コネクタ 47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2" name="テキスト ボックス 47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3" name="直線コネクタ 47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4" name="テキスト ボックス 473"/>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5" name="直線コネクタ 47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6" name="テキスト ボックス 475"/>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7" name="直線コネクタ 47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8" name="テキスト ボックス 47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110823</xdr:rowOff>
    </xdr:from>
    <xdr:to>
      <xdr:col>23</xdr:col>
      <xdr:colOff>516889</xdr:colOff>
      <xdr:row>38</xdr:row>
      <xdr:rowOff>139700</xdr:rowOff>
    </xdr:to>
    <xdr:cxnSp macro="">
      <xdr:nvCxnSpPr>
        <xdr:cNvPr id="480" name="直線コネクタ 479"/>
        <xdr:cNvCxnSpPr/>
      </xdr:nvCxnSpPr>
      <xdr:spPr>
        <a:xfrm flipV="1">
          <a:off x="16317595" y="5254323"/>
          <a:ext cx="1269" cy="140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1"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2" name="直線コネクタ 481"/>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57500</xdr:rowOff>
    </xdr:from>
    <xdr:ext cx="599010" cy="259045"/>
    <xdr:sp macro="" textlink="">
      <xdr:nvSpPr>
        <xdr:cNvPr id="483" name="災害復旧事業費最大値テキスト"/>
        <xdr:cNvSpPr txBox="1"/>
      </xdr:nvSpPr>
      <xdr:spPr>
        <a:xfrm>
          <a:off x="16370300" y="5029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30</xdr:row>
      <xdr:rowOff>110823</xdr:rowOff>
    </xdr:from>
    <xdr:to>
      <xdr:col>23</xdr:col>
      <xdr:colOff>606425</xdr:colOff>
      <xdr:row>30</xdr:row>
      <xdr:rowOff>110823</xdr:rowOff>
    </xdr:to>
    <xdr:cxnSp macro="">
      <xdr:nvCxnSpPr>
        <xdr:cNvPr id="484" name="直線コネクタ 483"/>
        <xdr:cNvCxnSpPr/>
      </xdr:nvCxnSpPr>
      <xdr:spPr>
        <a:xfrm>
          <a:off x="16230600" y="5254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117901</xdr:rowOff>
    </xdr:from>
    <xdr:to>
      <xdr:col>23</xdr:col>
      <xdr:colOff>517525</xdr:colOff>
      <xdr:row>38</xdr:row>
      <xdr:rowOff>139700</xdr:rowOff>
    </xdr:to>
    <xdr:cxnSp macro="">
      <xdr:nvCxnSpPr>
        <xdr:cNvPr id="485" name="直線コネクタ 484"/>
        <xdr:cNvCxnSpPr/>
      </xdr:nvCxnSpPr>
      <xdr:spPr>
        <a:xfrm>
          <a:off x="15481300" y="6633001"/>
          <a:ext cx="838200" cy="2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55487</xdr:rowOff>
    </xdr:from>
    <xdr:ext cx="469744" cy="259045"/>
    <xdr:sp macro="" textlink="">
      <xdr:nvSpPr>
        <xdr:cNvPr id="486" name="災害復旧事業費平均値テキスト"/>
        <xdr:cNvSpPr txBox="1"/>
      </xdr:nvSpPr>
      <xdr:spPr>
        <a:xfrm>
          <a:off x="16370300" y="63991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32610</xdr:rowOff>
    </xdr:from>
    <xdr:to>
      <xdr:col>23</xdr:col>
      <xdr:colOff>568325</xdr:colOff>
      <xdr:row>38</xdr:row>
      <xdr:rowOff>134210</xdr:rowOff>
    </xdr:to>
    <xdr:sp macro="" textlink="">
      <xdr:nvSpPr>
        <xdr:cNvPr id="487" name="フローチャート : 判断 486"/>
        <xdr:cNvSpPr/>
      </xdr:nvSpPr>
      <xdr:spPr>
        <a:xfrm>
          <a:off x="16268700" y="654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117901</xdr:rowOff>
    </xdr:from>
    <xdr:to>
      <xdr:col>22</xdr:col>
      <xdr:colOff>365125</xdr:colOff>
      <xdr:row>38</xdr:row>
      <xdr:rowOff>130666</xdr:rowOff>
    </xdr:to>
    <xdr:cxnSp macro="">
      <xdr:nvCxnSpPr>
        <xdr:cNvPr id="488" name="直線コネクタ 487"/>
        <xdr:cNvCxnSpPr/>
      </xdr:nvCxnSpPr>
      <xdr:spPr>
        <a:xfrm flipV="1">
          <a:off x="14592300" y="6633001"/>
          <a:ext cx="889000" cy="1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53339</xdr:rowOff>
    </xdr:from>
    <xdr:to>
      <xdr:col>22</xdr:col>
      <xdr:colOff>415925</xdr:colOff>
      <xdr:row>38</xdr:row>
      <xdr:rowOff>154939</xdr:rowOff>
    </xdr:to>
    <xdr:sp macro="" textlink="">
      <xdr:nvSpPr>
        <xdr:cNvPr id="489" name="フローチャート : 判断 488"/>
        <xdr:cNvSpPr/>
      </xdr:nvSpPr>
      <xdr:spPr>
        <a:xfrm>
          <a:off x="15430500" y="656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16</xdr:rowOff>
    </xdr:from>
    <xdr:ext cx="469744" cy="259045"/>
    <xdr:sp macro="" textlink="">
      <xdr:nvSpPr>
        <xdr:cNvPr id="490" name="テキスト ボックス 489"/>
        <xdr:cNvSpPr txBox="1"/>
      </xdr:nvSpPr>
      <xdr:spPr>
        <a:xfrm>
          <a:off x="15246427" y="634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88603</xdr:rowOff>
    </xdr:from>
    <xdr:to>
      <xdr:col>21</xdr:col>
      <xdr:colOff>161925</xdr:colOff>
      <xdr:row>38</xdr:row>
      <xdr:rowOff>130666</xdr:rowOff>
    </xdr:to>
    <xdr:cxnSp macro="">
      <xdr:nvCxnSpPr>
        <xdr:cNvPr id="491" name="直線コネクタ 490"/>
        <xdr:cNvCxnSpPr/>
      </xdr:nvCxnSpPr>
      <xdr:spPr>
        <a:xfrm>
          <a:off x="13703300" y="6603703"/>
          <a:ext cx="889000" cy="4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50696</xdr:rowOff>
    </xdr:from>
    <xdr:to>
      <xdr:col>21</xdr:col>
      <xdr:colOff>212725</xdr:colOff>
      <xdr:row>38</xdr:row>
      <xdr:rowOff>152296</xdr:rowOff>
    </xdr:to>
    <xdr:sp macro="" textlink="">
      <xdr:nvSpPr>
        <xdr:cNvPr id="492" name="フローチャート : 判断 491"/>
        <xdr:cNvSpPr/>
      </xdr:nvSpPr>
      <xdr:spPr>
        <a:xfrm>
          <a:off x="14541500" y="656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168824</xdr:rowOff>
    </xdr:from>
    <xdr:ext cx="469744" cy="259045"/>
    <xdr:sp macro="" textlink="">
      <xdr:nvSpPr>
        <xdr:cNvPr id="493" name="テキスト ボックス 492"/>
        <xdr:cNvSpPr txBox="1"/>
      </xdr:nvSpPr>
      <xdr:spPr>
        <a:xfrm>
          <a:off x="14357427" y="6341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88603</xdr:rowOff>
    </xdr:from>
    <xdr:to>
      <xdr:col>19</xdr:col>
      <xdr:colOff>644525</xdr:colOff>
      <xdr:row>38</xdr:row>
      <xdr:rowOff>99366</xdr:rowOff>
    </xdr:to>
    <xdr:cxnSp macro="">
      <xdr:nvCxnSpPr>
        <xdr:cNvPr id="494" name="直線コネクタ 493"/>
        <xdr:cNvCxnSpPr/>
      </xdr:nvCxnSpPr>
      <xdr:spPr>
        <a:xfrm flipV="1">
          <a:off x="12814300" y="6603703"/>
          <a:ext cx="889000" cy="10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44881</xdr:rowOff>
    </xdr:from>
    <xdr:to>
      <xdr:col>20</xdr:col>
      <xdr:colOff>9525</xdr:colOff>
      <xdr:row>38</xdr:row>
      <xdr:rowOff>146481</xdr:rowOff>
    </xdr:to>
    <xdr:sp macro="" textlink="">
      <xdr:nvSpPr>
        <xdr:cNvPr id="495" name="フローチャート : 判断 494"/>
        <xdr:cNvSpPr/>
      </xdr:nvSpPr>
      <xdr:spPr>
        <a:xfrm>
          <a:off x="13652500" y="655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137608</xdr:rowOff>
    </xdr:from>
    <xdr:ext cx="469744" cy="259045"/>
    <xdr:sp macro="" textlink="">
      <xdr:nvSpPr>
        <xdr:cNvPr id="496" name="テキスト ボックス 495"/>
        <xdr:cNvSpPr txBox="1"/>
      </xdr:nvSpPr>
      <xdr:spPr>
        <a:xfrm>
          <a:off x="13468427" y="6652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54957</xdr:rowOff>
    </xdr:from>
    <xdr:to>
      <xdr:col>18</xdr:col>
      <xdr:colOff>492125</xdr:colOff>
      <xdr:row>38</xdr:row>
      <xdr:rowOff>156557</xdr:rowOff>
    </xdr:to>
    <xdr:sp macro="" textlink="">
      <xdr:nvSpPr>
        <xdr:cNvPr id="497" name="フローチャート : 判断 496"/>
        <xdr:cNvSpPr/>
      </xdr:nvSpPr>
      <xdr:spPr>
        <a:xfrm>
          <a:off x="12763500" y="657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147684</xdr:rowOff>
    </xdr:from>
    <xdr:ext cx="469744" cy="259045"/>
    <xdr:sp macro="" textlink="">
      <xdr:nvSpPr>
        <xdr:cNvPr id="498" name="テキスト ボックス 497"/>
        <xdr:cNvSpPr txBox="1"/>
      </xdr:nvSpPr>
      <xdr:spPr>
        <a:xfrm>
          <a:off x="12579427" y="666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9" name="テキスト ボックス 49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0" name="テキスト ボックス 49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1" name="テキスト ボックス 50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2" name="テキスト ボックス 50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3" name="テキスト ボックス 50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04" name="円/楕円 503"/>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11037</xdr:rowOff>
    </xdr:from>
    <xdr:ext cx="249299" cy="259045"/>
    <xdr:sp macro="" textlink="">
      <xdr:nvSpPr>
        <xdr:cNvPr id="505" name="災害復旧事業費該当値テキスト"/>
        <xdr:cNvSpPr txBox="1"/>
      </xdr:nvSpPr>
      <xdr:spPr>
        <a:xfrm>
          <a:off x="16370300" y="6526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67101</xdr:rowOff>
    </xdr:from>
    <xdr:to>
      <xdr:col>22</xdr:col>
      <xdr:colOff>415925</xdr:colOff>
      <xdr:row>38</xdr:row>
      <xdr:rowOff>168701</xdr:rowOff>
    </xdr:to>
    <xdr:sp macro="" textlink="">
      <xdr:nvSpPr>
        <xdr:cNvPr id="506" name="円/楕円 505"/>
        <xdr:cNvSpPr/>
      </xdr:nvSpPr>
      <xdr:spPr>
        <a:xfrm>
          <a:off x="15430500" y="658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159828</xdr:rowOff>
    </xdr:from>
    <xdr:ext cx="469744" cy="259045"/>
    <xdr:sp macro="" textlink="">
      <xdr:nvSpPr>
        <xdr:cNvPr id="507" name="テキスト ボックス 506"/>
        <xdr:cNvSpPr txBox="1"/>
      </xdr:nvSpPr>
      <xdr:spPr>
        <a:xfrm>
          <a:off x="15246427" y="6674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79866</xdr:rowOff>
    </xdr:from>
    <xdr:to>
      <xdr:col>21</xdr:col>
      <xdr:colOff>212725</xdr:colOff>
      <xdr:row>39</xdr:row>
      <xdr:rowOff>10016</xdr:rowOff>
    </xdr:to>
    <xdr:sp macro="" textlink="">
      <xdr:nvSpPr>
        <xdr:cNvPr id="508" name="円/楕円 507"/>
        <xdr:cNvSpPr/>
      </xdr:nvSpPr>
      <xdr:spPr>
        <a:xfrm>
          <a:off x="14541500" y="659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1143</xdr:rowOff>
    </xdr:from>
    <xdr:ext cx="378565" cy="259045"/>
    <xdr:sp macro="" textlink="">
      <xdr:nvSpPr>
        <xdr:cNvPr id="509" name="テキスト ボックス 508"/>
        <xdr:cNvSpPr txBox="1"/>
      </xdr:nvSpPr>
      <xdr:spPr>
        <a:xfrm>
          <a:off x="14403017" y="6687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37803</xdr:rowOff>
    </xdr:from>
    <xdr:to>
      <xdr:col>20</xdr:col>
      <xdr:colOff>9525</xdr:colOff>
      <xdr:row>38</xdr:row>
      <xdr:rowOff>139403</xdr:rowOff>
    </xdr:to>
    <xdr:sp macro="" textlink="">
      <xdr:nvSpPr>
        <xdr:cNvPr id="510" name="円/楕円 509"/>
        <xdr:cNvSpPr/>
      </xdr:nvSpPr>
      <xdr:spPr>
        <a:xfrm>
          <a:off x="13652500" y="655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155931</xdr:rowOff>
    </xdr:from>
    <xdr:ext cx="469744" cy="259045"/>
    <xdr:sp macro="" textlink="">
      <xdr:nvSpPr>
        <xdr:cNvPr id="511" name="テキスト ボックス 510"/>
        <xdr:cNvSpPr txBox="1"/>
      </xdr:nvSpPr>
      <xdr:spPr>
        <a:xfrm>
          <a:off x="13468427" y="632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48566</xdr:rowOff>
    </xdr:from>
    <xdr:to>
      <xdr:col>18</xdr:col>
      <xdr:colOff>492125</xdr:colOff>
      <xdr:row>38</xdr:row>
      <xdr:rowOff>150166</xdr:rowOff>
    </xdr:to>
    <xdr:sp macro="" textlink="">
      <xdr:nvSpPr>
        <xdr:cNvPr id="512" name="円/楕円 511"/>
        <xdr:cNvSpPr/>
      </xdr:nvSpPr>
      <xdr:spPr>
        <a:xfrm>
          <a:off x="12763500" y="656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166693</xdr:rowOff>
    </xdr:from>
    <xdr:ext cx="469744" cy="259045"/>
    <xdr:sp macro="" textlink="">
      <xdr:nvSpPr>
        <xdr:cNvPr id="513" name="テキスト ボックス 512"/>
        <xdr:cNvSpPr txBox="1"/>
      </xdr:nvSpPr>
      <xdr:spPr>
        <a:xfrm>
          <a:off x="12579427" y="6338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4" name="正方形/長方形 51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5" name="正方形/長方形 51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6" name="正方形/長方形 51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7" name="正方形/長方形 51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8" name="正方形/長方形 51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9" name="正方形/長方形 51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0" name="正方形/長方形 51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1" name="正方形/長方形 52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2" name="テキスト ボックス 52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3" name="直線コネクタ 52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4" name="直線コネクタ 52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5" name="テキスト ボックス 52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6" name="直線コネクタ 52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7" name="テキスト ボックス 52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9" name="直線コネクタ 52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1" name="直線コネクタ 53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4" name="直線コネクタ 53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6" name="フローチャート : 判断 53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7" name="直線コネクタ 53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8" name="フローチャート : 判断 53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9" name="テキスト ボックス 53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0" name="直線コネクタ 53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1" name="フローチャート : 判断 54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2" name="テキスト ボックス 54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3" name="直線コネクタ 54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4" name="フローチャート : 判断 54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5" name="テキスト ボックス 54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6" name="フローチャート : 判断 54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7" name="テキスト ボックス 54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8" name="テキスト ボックス 54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9" name="テキスト ボックス 54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0" name="テキスト ボックス 54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1" name="テキスト ボックス 55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2" name="テキスト ボックス 55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円/楕円 55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5" name="円/楕円 55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6" name="テキスト ボックス 55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7" name="円/楕円 55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8" name="テキスト ボックス 55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9" name="円/楕円 55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0" name="テキスト ボックス 55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1" name="円/楕円 56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2" name="テキスト ボックス 56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3" name="正方形/長方形 56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4" name="正方形/長方形 56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5" name="正方形/長方形 56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6" name="正方形/長方形 56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7" name="正方形/長方形 56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8" name="正方形/長方形 56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9" name="正方形/長方形 56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0" name="正方形/長方形 56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1" name="テキスト ボックス 57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2" name="直線コネクタ 57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3" name="直線コネクタ 57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4" name="テキスト ボックス 57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5" name="直線コネクタ 57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6" name="テキスト ボックス 57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7" name="直線コネクタ 57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78" name="テキスト ボックス 57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79" name="直線コネクタ 57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0" name="テキスト ボックス 57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1" name="直線コネクタ 58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2" name="テキスト ボックス 58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3" name="直線コネクタ 58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4" name="テキスト ボックス 58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12395</xdr:rowOff>
    </xdr:from>
    <xdr:to>
      <xdr:col>23</xdr:col>
      <xdr:colOff>516889</xdr:colOff>
      <xdr:row>77</xdr:row>
      <xdr:rowOff>157314</xdr:rowOff>
    </xdr:to>
    <xdr:cxnSp macro="">
      <xdr:nvCxnSpPr>
        <xdr:cNvPr id="586" name="直線コネクタ 585"/>
        <xdr:cNvCxnSpPr/>
      </xdr:nvCxnSpPr>
      <xdr:spPr>
        <a:xfrm flipV="1">
          <a:off x="16317595" y="12013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161141</xdr:rowOff>
    </xdr:from>
    <xdr:ext cx="534377" cy="259045"/>
    <xdr:sp macro="" textlink="">
      <xdr:nvSpPr>
        <xdr:cNvPr id="587" name="公債費最小値テキスト"/>
        <xdr:cNvSpPr txBox="1"/>
      </xdr:nvSpPr>
      <xdr:spPr>
        <a:xfrm>
          <a:off x="16370300" y="1336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77</xdr:row>
      <xdr:rowOff>157314</xdr:rowOff>
    </xdr:from>
    <xdr:to>
      <xdr:col>23</xdr:col>
      <xdr:colOff>606425</xdr:colOff>
      <xdr:row>77</xdr:row>
      <xdr:rowOff>157314</xdr:rowOff>
    </xdr:to>
    <xdr:cxnSp macro="">
      <xdr:nvCxnSpPr>
        <xdr:cNvPr id="588" name="直線コネクタ 587"/>
        <xdr:cNvCxnSpPr/>
      </xdr:nvCxnSpPr>
      <xdr:spPr>
        <a:xfrm>
          <a:off x="16230600" y="1335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130522</xdr:rowOff>
    </xdr:from>
    <xdr:ext cx="599010" cy="259045"/>
    <xdr:sp macro="" textlink="">
      <xdr:nvSpPr>
        <xdr:cNvPr id="589" name="公債費最大値テキスト"/>
        <xdr:cNvSpPr txBox="1"/>
      </xdr:nvSpPr>
      <xdr:spPr>
        <a:xfrm>
          <a:off x="16370300" y="11789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70</xdr:row>
      <xdr:rowOff>12395</xdr:rowOff>
    </xdr:from>
    <xdr:to>
      <xdr:col>23</xdr:col>
      <xdr:colOff>606425</xdr:colOff>
      <xdr:row>70</xdr:row>
      <xdr:rowOff>12395</xdr:rowOff>
    </xdr:to>
    <xdr:cxnSp macro="">
      <xdr:nvCxnSpPr>
        <xdr:cNvPr id="590" name="直線コネクタ 589"/>
        <xdr:cNvCxnSpPr/>
      </xdr:nvCxnSpPr>
      <xdr:spPr>
        <a:xfrm>
          <a:off x="16230600" y="12013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242</xdr:rowOff>
    </xdr:from>
    <xdr:to>
      <xdr:col>23</xdr:col>
      <xdr:colOff>517525</xdr:colOff>
      <xdr:row>77</xdr:row>
      <xdr:rowOff>58116</xdr:rowOff>
    </xdr:to>
    <xdr:cxnSp macro="">
      <xdr:nvCxnSpPr>
        <xdr:cNvPr id="591" name="直線コネクタ 590"/>
        <xdr:cNvCxnSpPr/>
      </xdr:nvCxnSpPr>
      <xdr:spPr>
        <a:xfrm>
          <a:off x="15481300" y="13201892"/>
          <a:ext cx="838200" cy="5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37254</xdr:rowOff>
    </xdr:from>
    <xdr:ext cx="534377" cy="259045"/>
    <xdr:sp macro="" textlink="">
      <xdr:nvSpPr>
        <xdr:cNvPr id="592" name="公債費平均値テキスト"/>
        <xdr:cNvSpPr txBox="1"/>
      </xdr:nvSpPr>
      <xdr:spPr>
        <a:xfrm>
          <a:off x="16370300" y="12724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14377</xdr:rowOff>
    </xdr:from>
    <xdr:to>
      <xdr:col>23</xdr:col>
      <xdr:colOff>568325</xdr:colOff>
      <xdr:row>75</xdr:row>
      <xdr:rowOff>115977</xdr:rowOff>
    </xdr:to>
    <xdr:sp macro="" textlink="">
      <xdr:nvSpPr>
        <xdr:cNvPr id="593" name="フローチャート : 判断 592"/>
        <xdr:cNvSpPr/>
      </xdr:nvSpPr>
      <xdr:spPr>
        <a:xfrm>
          <a:off x="162687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159562</xdr:rowOff>
    </xdr:from>
    <xdr:to>
      <xdr:col>22</xdr:col>
      <xdr:colOff>365125</xdr:colOff>
      <xdr:row>77</xdr:row>
      <xdr:rowOff>242</xdr:rowOff>
    </xdr:to>
    <xdr:cxnSp macro="">
      <xdr:nvCxnSpPr>
        <xdr:cNvPr id="594" name="直線コネクタ 593"/>
        <xdr:cNvCxnSpPr/>
      </xdr:nvCxnSpPr>
      <xdr:spPr>
        <a:xfrm>
          <a:off x="14592300" y="13189762"/>
          <a:ext cx="889000" cy="1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108115</xdr:rowOff>
    </xdr:from>
    <xdr:to>
      <xdr:col>22</xdr:col>
      <xdr:colOff>415925</xdr:colOff>
      <xdr:row>76</xdr:row>
      <xdr:rowOff>38264</xdr:rowOff>
    </xdr:to>
    <xdr:sp macro="" textlink="">
      <xdr:nvSpPr>
        <xdr:cNvPr id="595" name="フローチャート : 判断 594"/>
        <xdr:cNvSpPr/>
      </xdr:nvSpPr>
      <xdr:spPr>
        <a:xfrm>
          <a:off x="15430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54792</xdr:rowOff>
    </xdr:from>
    <xdr:ext cx="534377" cy="259045"/>
    <xdr:sp macro="" textlink="">
      <xdr:nvSpPr>
        <xdr:cNvPr id="596" name="テキスト ボックス 595"/>
        <xdr:cNvSpPr txBox="1"/>
      </xdr:nvSpPr>
      <xdr:spPr>
        <a:xfrm>
          <a:off x="15214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154330</xdr:rowOff>
    </xdr:from>
    <xdr:to>
      <xdr:col>21</xdr:col>
      <xdr:colOff>161925</xdr:colOff>
      <xdr:row>76</xdr:row>
      <xdr:rowOff>159562</xdr:rowOff>
    </xdr:to>
    <xdr:cxnSp macro="">
      <xdr:nvCxnSpPr>
        <xdr:cNvPr id="597" name="直線コネクタ 596"/>
        <xdr:cNvCxnSpPr/>
      </xdr:nvCxnSpPr>
      <xdr:spPr>
        <a:xfrm>
          <a:off x="13703300" y="13184530"/>
          <a:ext cx="889000" cy="5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110160</xdr:rowOff>
    </xdr:from>
    <xdr:to>
      <xdr:col>21</xdr:col>
      <xdr:colOff>212725</xdr:colOff>
      <xdr:row>76</xdr:row>
      <xdr:rowOff>40311</xdr:rowOff>
    </xdr:to>
    <xdr:sp macro="" textlink="">
      <xdr:nvSpPr>
        <xdr:cNvPr id="598" name="フローチャート : 判断 597"/>
        <xdr:cNvSpPr/>
      </xdr:nvSpPr>
      <xdr:spPr>
        <a:xfrm>
          <a:off x="14541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56837</xdr:rowOff>
    </xdr:from>
    <xdr:ext cx="534377" cy="259045"/>
    <xdr:sp macro="" textlink="">
      <xdr:nvSpPr>
        <xdr:cNvPr id="599" name="テキスト ボックス 598"/>
        <xdr:cNvSpPr txBox="1"/>
      </xdr:nvSpPr>
      <xdr:spPr>
        <a:xfrm>
          <a:off x="14325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132587</xdr:rowOff>
    </xdr:from>
    <xdr:to>
      <xdr:col>19</xdr:col>
      <xdr:colOff>644525</xdr:colOff>
      <xdr:row>76</xdr:row>
      <xdr:rowOff>154330</xdr:rowOff>
    </xdr:to>
    <xdr:cxnSp macro="">
      <xdr:nvCxnSpPr>
        <xdr:cNvPr id="600" name="直線コネクタ 599"/>
        <xdr:cNvCxnSpPr/>
      </xdr:nvCxnSpPr>
      <xdr:spPr>
        <a:xfrm>
          <a:off x="12814300" y="13162787"/>
          <a:ext cx="889000" cy="2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108344</xdr:rowOff>
    </xdr:from>
    <xdr:to>
      <xdr:col>20</xdr:col>
      <xdr:colOff>9525</xdr:colOff>
      <xdr:row>76</xdr:row>
      <xdr:rowOff>38494</xdr:rowOff>
    </xdr:to>
    <xdr:sp macro="" textlink="">
      <xdr:nvSpPr>
        <xdr:cNvPr id="601" name="フローチャート : 判断 600"/>
        <xdr:cNvSpPr/>
      </xdr:nvSpPr>
      <xdr:spPr>
        <a:xfrm>
          <a:off x="13652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55021</xdr:rowOff>
    </xdr:from>
    <xdr:ext cx="534377" cy="259045"/>
    <xdr:sp macro="" textlink="">
      <xdr:nvSpPr>
        <xdr:cNvPr id="602" name="テキスト ボックス 601"/>
        <xdr:cNvSpPr txBox="1"/>
      </xdr:nvSpPr>
      <xdr:spPr>
        <a:xfrm>
          <a:off x="13436111" y="1274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93764</xdr:rowOff>
    </xdr:from>
    <xdr:to>
      <xdr:col>18</xdr:col>
      <xdr:colOff>492125</xdr:colOff>
      <xdr:row>76</xdr:row>
      <xdr:rowOff>23915</xdr:rowOff>
    </xdr:to>
    <xdr:sp macro="" textlink="">
      <xdr:nvSpPr>
        <xdr:cNvPr id="603" name="フローチャート : 判断 602"/>
        <xdr:cNvSpPr/>
      </xdr:nvSpPr>
      <xdr:spPr>
        <a:xfrm>
          <a:off x="12763500" y="129525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40441</xdr:rowOff>
    </xdr:from>
    <xdr:ext cx="534377" cy="259045"/>
    <xdr:sp macro="" textlink="">
      <xdr:nvSpPr>
        <xdr:cNvPr id="604" name="テキスト ボックス 603"/>
        <xdr:cNvSpPr txBox="1"/>
      </xdr:nvSpPr>
      <xdr:spPr>
        <a:xfrm>
          <a:off x="12547111" y="1272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5" name="テキスト ボックス 60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6" name="テキスト ボックス 60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7" name="テキスト ボックス 60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8" name="テキスト ボックス 60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9" name="テキスト ボックス 60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7316</xdr:rowOff>
    </xdr:from>
    <xdr:to>
      <xdr:col>23</xdr:col>
      <xdr:colOff>568325</xdr:colOff>
      <xdr:row>77</xdr:row>
      <xdr:rowOff>108916</xdr:rowOff>
    </xdr:to>
    <xdr:sp macro="" textlink="">
      <xdr:nvSpPr>
        <xdr:cNvPr id="610" name="円/楕円 609"/>
        <xdr:cNvSpPr/>
      </xdr:nvSpPr>
      <xdr:spPr>
        <a:xfrm>
          <a:off x="16268700" y="1320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93693</xdr:rowOff>
    </xdr:from>
    <xdr:ext cx="534377" cy="259045"/>
    <xdr:sp macro="" textlink="">
      <xdr:nvSpPr>
        <xdr:cNvPr id="611" name="公債費該当値テキスト"/>
        <xdr:cNvSpPr txBox="1"/>
      </xdr:nvSpPr>
      <xdr:spPr>
        <a:xfrm>
          <a:off x="16370300" y="1312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25,924</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120892</xdr:rowOff>
    </xdr:from>
    <xdr:to>
      <xdr:col>22</xdr:col>
      <xdr:colOff>415925</xdr:colOff>
      <xdr:row>77</xdr:row>
      <xdr:rowOff>51042</xdr:rowOff>
    </xdr:to>
    <xdr:sp macro="" textlink="">
      <xdr:nvSpPr>
        <xdr:cNvPr id="612" name="円/楕円 611"/>
        <xdr:cNvSpPr/>
      </xdr:nvSpPr>
      <xdr:spPr>
        <a:xfrm>
          <a:off x="15430500" y="1315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42169</xdr:rowOff>
    </xdr:from>
    <xdr:ext cx="534377" cy="259045"/>
    <xdr:sp macro="" textlink="">
      <xdr:nvSpPr>
        <xdr:cNvPr id="613" name="テキスト ボックス 612"/>
        <xdr:cNvSpPr txBox="1"/>
      </xdr:nvSpPr>
      <xdr:spPr>
        <a:xfrm>
          <a:off x="15214111" y="1324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30,481</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108762</xdr:rowOff>
    </xdr:from>
    <xdr:to>
      <xdr:col>21</xdr:col>
      <xdr:colOff>212725</xdr:colOff>
      <xdr:row>77</xdr:row>
      <xdr:rowOff>38912</xdr:rowOff>
    </xdr:to>
    <xdr:sp macro="" textlink="">
      <xdr:nvSpPr>
        <xdr:cNvPr id="614" name="円/楕円 613"/>
        <xdr:cNvSpPr/>
      </xdr:nvSpPr>
      <xdr:spPr>
        <a:xfrm>
          <a:off x="14541500" y="1313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30039</xdr:rowOff>
    </xdr:from>
    <xdr:ext cx="534377" cy="259045"/>
    <xdr:sp macro="" textlink="">
      <xdr:nvSpPr>
        <xdr:cNvPr id="615" name="テキスト ボックス 614"/>
        <xdr:cNvSpPr txBox="1"/>
      </xdr:nvSpPr>
      <xdr:spPr>
        <a:xfrm>
          <a:off x="14325111" y="1323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31,436</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103530</xdr:rowOff>
    </xdr:from>
    <xdr:to>
      <xdr:col>20</xdr:col>
      <xdr:colOff>9525</xdr:colOff>
      <xdr:row>77</xdr:row>
      <xdr:rowOff>33680</xdr:rowOff>
    </xdr:to>
    <xdr:sp macro="" textlink="">
      <xdr:nvSpPr>
        <xdr:cNvPr id="616" name="円/楕円 615"/>
        <xdr:cNvSpPr/>
      </xdr:nvSpPr>
      <xdr:spPr>
        <a:xfrm>
          <a:off x="13652500" y="1313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24807</xdr:rowOff>
    </xdr:from>
    <xdr:ext cx="534377" cy="259045"/>
    <xdr:sp macro="" textlink="">
      <xdr:nvSpPr>
        <xdr:cNvPr id="617" name="テキスト ボックス 616"/>
        <xdr:cNvSpPr txBox="1"/>
      </xdr:nvSpPr>
      <xdr:spPr>
        <a:xfrm>
          <a:off x="13436111" y="1322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31,848</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81787</xdr:rowOff>
    </xdr:from>
    <xdr:to>
      <xdr:col>18</xdr:col>
      <xdr:colOff>492125</xdr:colOff>
      <xdr:row>77</xdr:row>
      <xdr:rowOff>11937</xdr:rowOff>
    </xdr:to>
    <xdr:sp macro="" textlink="">
      <xdr:nvSpPr>
        <xdr:cNvPr id="618" name="円/楕円 617"/>
        <xdr:cNvSpPr/>
      </xdr:nvSpPr>
      <xdr:spPr>
        <a:xfrm>
          <a:off x="12763500" y="1311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3064</xdr:rowOff>
    </xdr:from>
    <xdr:ext cx="534377" cy="259045"/>
    <xdr:sp macro="" textlink="">
      <xdr:nvSpPr>
        <xdr:cNvPr id="619" name="テキスト ボックス 618"/>
        <xdr:cNvSpPr txBox="1"/>
      </xdr:nvSpPr>
      <xdr:spPr>
        <a:xfrm>
          <a:off x="12547111" y="1320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33,560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0" name="正方形/長方形 61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1" name="正方形/長方形 62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2" name="正方形/長方形 62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3" name="正方形/長方形 62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4" name="正方形/長方形 62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5" name="正方形/長方形 62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6" name="正方形/長方形 62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7" name="正方形/長方形 62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8" name="テキスト ボックス 62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9" name="直線コネクタ 62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0" name="直線コネクタ 62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1" name="テキスト ボックス 63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2" name="直線コネクタ 63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33" name="テキスト ボックス 632"/>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4" name="直線コネクタ 63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5" name="テキスト ボックス 63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6" name="直線コネクタ 63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37" name="テキスト ボックス 63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38" name="直線コネクタ 63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39" name="テキスト ボックス 63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0" name="直線コネクタ 63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1" name="テキスト ボックス 64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21563</xdr:rowOff>
    </xdr:from>
    <xdr:to>
      <xdr:col>23</xdr:col>
      <xdr:colOff>516889</xdr:colOff>
      <xdr:row>99</xdr:row>
      <xdr:rowOff>43627</xdr:rowOff>
    </xdr:to>
    <xdr:cxnSp macro="">
      <xdr:nvCxnSpPr>
        <xdr:cNvPr id="643" name="直線コネクタ 642"/>
        <xdr:cNvCxnSpPr/>
      </xdr:nvCxnSpPr>
      <xdr:spPr>
        <a:xfrm flipV="1">
          <a:off x="16317595" y="15452063"/>
          <a:ext cx="1269" cy="1565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47454</xdr:rowOff>
    </xdr:from>
    <xdr:ext cx="378565" cy="259045"/>
    <xdr:sp macro="" textlink="">
      <xdr:nvSpPr>
        <xdr:cNvPr id="644" name="積立金最小値テキスト"/>
        <xdr:cNvSpPr txBox="1"/>
      </xdr:nvSpPr>
      <xdr:spPr>
        <a:xfrm>
          <a:off x="16370300" y="17021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428625</xdr:colOff>
      <xdr:row>99</xdr:row>
      <xdr:rowOff>43627</xdr:rowOff>
    </xdr:from>
    <xdr:to>
      <xdr:col>23</xdr:col>
      <xdr:colOff>606425</xdr:colOff>
      <xdr:row>99</xdr:row>
      <xdr:rowOff>43627</xdr:rowOff>
    </xdr:to>
    <xdr:cxnSp macro="">
      <xdr:nvCxnSpPr>
        <xdr:cNvPr id="645" name="直線コネクタ 644"/>
        <xdr:cNvCxnSpPr/>
      </xdr:nvCxnSpPr>
      <xdr:spPr>
        <a:xfrm>
          <a:off x="16230600" y="170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139690</xdr:rowOff>
    </xdr:from>
    <xdr:ext cx="599010" cy="259045"/>
    <xdr:sp macro="" textlink="">
      <xdr:nvSpPr>
        <xdr:cNvPr id="646" name="積立金最大値テキスト"/>
        <xdr:cNvSpPr txBox="1"/>
      </xdr:nvSpPr>
      <xdr:spPr>
        <a:xfrm>
          <a:off x="16370300" y="1522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411,007</a:t>
          </a:r>
          <a:endParaRPr kumimoji="1" lang="ja-JP" altLang="en-US" sz="1000" b="1">
            <a:latin typeface="ＭＳ Ｐゴシック"/>
          </a:endParaRPr>
        </a:p>
      </xdr:txBody>
    </xdr:sp>
    <xdr:clientData/>
  </xdr:oneCellAnchor>
  <xdr:twoCellAnchor>
    <xdr:from>
      <xdr:col>23</xdr:col>
      <xdr:colOff>428625</xdr:colOff>
      <xdr:row>90</xdr:row>
      <xdr:rowOff>21563</xdr:rowOff>
    </xdr:from>
    <xdr:to>
      <xdr:col>23</xdr:col>
      <xdr:colOff>606425</xdr:colOff>
      <xdr:row>90</xdr:row>
      <xdr:rowOff>21563</xdr:rowOff>
    </xdr:to>
    <xdr:cxnSp macro="">
      <xdr:nvCxnSpPr>
        <xdr:cNvPr id="647" name="直線コネクタ 646"/>
        <xdr:cNvCxnSpPr/>
      </xdr:nvCxnSpPr>
      <xdr:spPr>
        <a:xfrm>
          <a:off x="16230600" y="1545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39013</xdr:rowOff>
    </xdr:from>
    <xdr:to>
      <xdr:col>23</xdr:col>
      <xdr:colOff>517525</xdr:colOff>
      <xdr:row>99</xdr:row>
      <xdr:rowOff>43467</xdr:rowOff>
    </xdr:to>
    <xdr:cxnSp macro="">
      <xdr:nvCxnSpPr>
        <xdr:cNvPr id="648" name="直線コネクタ 647"/>
        <xdr:cNvCxnSpPr/>
      </xdr:nvCxnSpPr>
      <xdr:spPr>
        <a:xfrm flipV="1">
          <a:off x="15481300" y="17012563"/>
          <a:ext cx="838200" cy="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102268</xdr:rowOff>
    </xdr:from>
    <xdr:ext cx="534377" cy="259045"/>
    <xdr:sp macro="" textlink="">
      <xdr:nvSpPr>
        <xdr:cNvPr id="649" name="積立金平均値テキスト"/>
        <xdr:cNvSpPr txBox="1"/>
      </xdr:nvSpPr>
      <xdr:spPr>
        <a:xfrm>
          <a:off x="16370300" y="16732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79391</xdr:rowOff>
    </xdr:from>
    <xdr:to>
      <xdr:col>23</xdr:col>
      <xdr:colOff>568325</xdr:colOff>
      <xdr:row>99</xdr:row>
      <xdr:rowOff>9541</xdr:rowOff>
    </xdr:to>
    <xdr:sp macro="" textlink="">
      <xdr:nvSpPr>
        <xdr:cNvPr id="650" name="フローチャート : 判断 649"/>
        <xdr:cNvSpPr/>
      </xdr:nvSpPr>
      <xdr:spPr>
        <a:xfrm>
          <a:off x="16268700" y="1688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129942</xdr:rowOff>
    </xdr:from>
    <xdr:to>
      <xdr:col>22</xdr:col>
      <xdr:colOff>365125</xdr:colOff>
      <xdr:row>99</xdr:row>
      <xdr:rowOff>43467</xdr:rowOff>
    </xdr:to>
    <xdr:cxnSp macro="">
      <xdr:nvCxnSpPr>
        <xdr:cNvPr id="651" name="直線コネクタ 650"/>
        <xdr:cNvCxnSpPr/>
      </xdr:nvCxnSpPr>
      <xdr:spPr>
        <a:xfrm>
          <a:off x="14592300" y="16932042"/>
          <a:ext cx="889000" cy="8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99267</xdr:rowOff>
    </xdr:from>
    <xdr:to>
      <xdr:col>22</xdr:col>
      <xdr:colOff>415925</xdr:colOff>
      <xdr:row>99</xdr:row>
      <xdr:rowOff>29417</xdr:rowOff>
    </xdr:to>
    <xdr:sp macro="" textlink="">
      <xdr:nvSpPr>
        <xdr:cNvPr id="652" name="フローチャート : 判断 651"/>
        <xdr:cNvSpPr/>
      </xdr:nvSpPr>
      <xdr:spPr>
        <a:xfrm>
          <a:off x="15430500" y="1690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45944</xdr:rowOff>
    </xdr:from>
    <xdr:ext cx="534377" cy="259045"/>
    <xdr:sp macro="" textlink="">
      <xdr:nvSpPr>
        <xdr:cNvPr id="653" name="テキスト ボックス 652"/>
        <xdr:cNvSpPr txBox="1"/>
      </xdr:nvSpPr>
      <xdr:spPr>
        <a:xfrm>
          <a:off x="15214111" y="1667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129942</xdr:rowOff>
    </xdr:from>
    <xdr:to>
      <xdr:col>21</xdr:col>
      <xdr:colOff>161925</xdr:colOff>
      <xdr:row>98</xdr:row>
      <xdr:rowOff>167745</xdr:rowOff>
    </xdr:to>
    <xdr:cxnSp macro="">
      <xdr:nvCxnSpPr>
        <xdr:cNvPr id="654" name="直線コネクタ 653"/>
        <xdr:cNvCxnSpPr/>
      </xdr:nvCxnSpPr>
      <xdr:spPr>
        <a:xfrm flipV="1">
          <a:off x="13703300" y="16932042"/>
          <a:ext cx="889000" cy="3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89498</xdr:rowOff>
    </xdr:from>
    <xdr:to>
      <xdr:col>21</xdr:col>
      <xdr:colOff>212725</xdr:colOff>
      <xdr:row>99</xdr:row>
      <xdr:rowOff>19648</xdr:rowOff>
    </xdr:to>
    <xdr:sp macro="" textlink="">
      <xdr:nvSpPr>
        <xdr:cNvPr id="655" name="フローチャート : 判断 654"/>
        <xdr:cNvSpPr/>
      </xdr:nvSpPr>
      <xdr:spPr>
        <a:xfrm>
          <a:off x="14541500" y="168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10775</xdr:rowOff>
    </xdr:from>
    <xdr:ext cx="534377" cy="259045"/>
    <xdr:sp macro="" textlink="">
      <xdr:nvSpPr>
        <xdr:cNvPr id="656" name="テキスト ボックス 655"/>
        <xdr:cNvSpPr txBox="1"/>
      </xdr:nvSpPr>
      <xdr:spPr>
        <a:xfrm>
          <a:off x="14325111" y="1698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167745</xdr:rowOff>
    </xdr:from>
    <xdr:to>
      <xdr:col>19</xdr:col>
      <xdr:colOff>644525</xdr:colOff>
      <xdr:row>99</xdr:row>
      <xdr:rowOff>9798</xdr:rowOff>
    </xdr:to>
    <xdr:cxnSp macro="">
      <xdr:nvCxnSpPr>
        <xdr:cNvPr id="657" name="直線コネクタ 656"/>
        <xdr:cNvCxnSpPr/>
      </xdr:nvCxnSpPr>
      <xdr:spPr>
        <a:xfrm flipV="1">
          <a:off x="12814300" y="16969845"/>
          <a:ext cx="889000" cy="1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63095</xdr:rowOff>
    </xdr:from>
    <xdr:to>
      <xdr:col>20</xdr:col>
      <xdr:colOff>9525</xdr:colOff>
      <xdr:row>98</xdr:row>
      <xdr:rowOff>164695</xdr:rowOff>
    </xdr:to>
    <xdr:sp macro="" textlink="">
      <xdr:nvSpPr>
        <xdr:cNvPr id="658" name="フローチャート : 判断 657"/>
        <xdr:cNvSpPr/>
      </xdr:nvSpPr>
      <xdr:spPr>
        <a:xfrm>
          <a:off x="13652500" y="168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9772</xdr:rowOff>
    </xdr:from>
    <xdr:ext cx="534377" cy="259045"/>
    <xdr:sp macro="" textlink="">
      <xdr:nvSpPr>
        <xdr:cNvPr id="659" name="テキスト ボックス 658"/>
        <xdr:cNvSpPr txBox="1"/>
      </xdr:nvSpPr>
      <xdr:spPr>
        <a:xfrm>
          <a:off x="13436111" y="1664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104147</xdr:rowOff>
    </xdr:from>
    <xdr:to>
      <xdr:col>18</xdr:col>
      <xdr:colOff>492125</xdr:colOff>
      <xdr:row>99</xdr:row>
      <xdr:rowOff>34297</xdr:rowOff>
    </xdr:to>
    <xdr:sp macro="" textlink="">
      <xdr:nvSpPr>
        <xdr:cNvPr id="660" name="フローチャート : 判断 659"/>
        <xdr:cNvSpPr/>
      </xdr:nvSpPr>
      <xdr:spPr>
        <a:xfrm>
          <a:off x="12763500" y="1690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50824</xdr:rowOff>
    </xdr:from>
    <xdr:ext cx="534377" cy="259045"/>
    <xdr:sp macro="" textlink="">
      <xdr:nvSpPr>
        <xdr:cNvPr id="661" name="テキスト ボックス 660"/>
        <xdr:cNvSpPr txBox="1"/>
      </xdr:nvSpPr>
      <xdr:spPr>
        <a:xfrm>
          <a:off x="12547111" y="1668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2" name="テキスト ボックス 66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3" name="テキスト ボックス 66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4" name="テキスト ボックス 66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5" name="テキスト ボックス 66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6" name="テキスト ボックス 66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159663</xdr:rowOff>
    </xdr:from>
    <xdr:to>
      <xdr:col>23</xdr:col>
      <xdr:colOff>568325</xdr:colOff>
      <xdr:row>99</xdr:row>
      <xdr:rowOff>89813</xdr:rowOff>
    </xdr:to>
    <xdr:sp macro="" textlink="">
      <xdr:nvSpPr>
        <xdr:cNvPr id="667" name="円/楕円 666"/>
        <xdr:cNvSpPr/>
      </xdr:nvSpPr>
      <xdr:spPr>
        <a:xfrm>
          <a:off x="16268700" y="1696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74590</xdr:rowOff>
    </xdr:from>
    <xdr:ext cx="469744" cy="259045"/>
    <xdr:sp macro="" textlink="">
      <xdr:nvSpPr>
        <xdr:cNvPr id="668" name="積立金該当値テキスト"/>
        <xdr:cNvSpPr txBox="1"/>
      </xdr:nvSpPr>
      <xdr:spPr>
        <a:xfrm>
          <a:off x="16370300" y="1687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164117</xdr:rowOff>
    </xdr:from>
    <xdr:to>
      <xdr:col>22</xdr:col>
      <xdr:colOff>415925</xdr:colOff>
      <xdr:row>99</xdr:row>
      <xdr:rowOff>94267</xdr:rowOff>
    </xdr:to>
    <xdr:sp macro="" textlink="">
      <xdr:nvSpPr>
        <xdr:cNvPr id="669" name="円/楕円 668"/>
        <xdr:cNvSpPr/>
      </xdr:nvSpPr>
      <xdr:spPr>
        <a:xfrm>
          <a:off x="15430500" y="1696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99</xdr:row>
      <xdr:rowOff>85394</xdr:rowOff>
    </xdr:from>
    <xdr:ext cx="378565" cy="259045"/>
    <xdr:sp macro="" textlink="">
      <xdr:nvSpPr>
        <xdr:cNvPr id="670" name="テキスト ボックス 669"/>
        <xdr:cNvSpPr txBox="1"/>
      </xdr:nvSpPr>
      <xdr:spPr>
        <a:xfrm>
          <a:off x="15292017" y="17058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79142</xdr:rowOff>
    </xdr:from>
    <xdr:to>
      <xdr:col>21</xdr:col>
      <xdr:colOff>212725</xdr:colOff>
      <xdr:row>99</xdr:row>
      <xdr:rowOff>9292</xdr:rowOff>
    </xdr:to>
    <xdr:sp macro="" textlink="">
      <xdr:nvSpPr>
        <xdr:cNvPr id="671" name="円/楕円 670"/>
        <xdr:cNvSpPr/>
      </xdr:nvSpPr>
      <xdr:spPr>
        <a:xfrm>
          <a:off x="14541500" y="1688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25819</xdr:rowOff>
    </xdr:from>
    <xdr:ext cx="534377" cy="259045"/>
    <xdr:sp macro="" textlink="">
      <xdr:nvSpPr>
        <xdr:cNvPr id="672" name="テキスト ボックス 671"/>
        <xdr:cNvSpPr txBox="1"/>
      </xdr:nvSpPr>
      <xdr:spPr>
        <a:xfrm>
          <a:off x="14325111" y="16656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22,561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116945</xdr:rowOff>
    </xdr:from>
    <xdr:to>
      <xdr:col>20</xdr:col>
      <xdr:colOff>9525</xdr:colOff>
      <xdr:row>99</xdr:row>
      <xdr:rowOff>47095</xdr:rowOff>
    </xdr:to>
    <xdr:sp macro="" textlink="">
      <xdr:nvSpPr>
        <xdr:cNvPr id="673" name="円/楕円 672"/>
        <xdr:cNvSpPr/>
      </xdr:nvSpPr>
      <xdr:spPr>
        <a:xfrm>
          <a:off x="13652500" y="1691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38222</xdr:rowOff>
    </xdr:from>
    <xdr:ext cx="534377" cy="259045"/>
    <xdr:sp macro="" textlink="">
      <xdr:nvSpPr>
        <xdr:cNvPr id="674" name="テキスト ボックス 673"/>
        <xdr:cNvSpPr txBox="1"/>
      </xdr:nvSpPr>
      <xdr:spPr>
        <a:xfrm>
          <a:off x="13436111" y="1701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12,639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130448</xdr:rowOff>
    </xdr:from>
    <xdr:to>
      <xdr:col>18</xdr:col>
      <xdr:colOff>492125</xdr:colOff>
      <xdr:row>99</xdr:row>
      <xdr:rowOff>60598</xdr:rowOff>
    </xdr:to>
    <xdr:sp macro="" textlink="">
      <xdr:nvSpPr>
        <xdr:cNvPr id="675" name="円/楕円 674"/>
        <xdr:cNvSpPr/>
      </xdr:nvSpPr>
      <xdr:spPr>
        <a:xfrm>
          <a:off x="12763500" y="1693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51725</xdr:rowOff>
    </xdr:from>
    <xdr:ext cx="469744" cy="259045"/>
    <xdr:sp macro="" textlink="">
      <xdr:nvSpPr>
        <xdr:cNvPr id="676" name="テキスト ボックス 675"/>
        <xdr:cNvSpPr txBox="1"/>
      </xdr:nvSpPr>
      <xdr:spPr>
        <a:xfrm>
          <a:off x="12579427" y="17025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7" name="正方形/長方形 67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8" name="正方形/長方形 67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9" name="正方形/長方形 67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0" name="正方形/長方形 67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1" name="正方形/長方形 68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2" name="正方形/長方形 68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3" name="正方形/長方形 68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4" name="正方形/長方形 68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5" name="テキスト ボックス 68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6" name="直線コネクタ 68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687" name="直線コネクタ 686"/>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688" name="テキスト ボックス 687"/>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9" name="直線コネクタ 68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0" name="テキスト ボックス 68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691" name="直線コネクタ 690"/>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111777</xdr:rowOff>
    </xdr:from>
    <xdr:ext cx="531299" cy="259045"/>
    <xdr:sp macro="" textlink="">
      <xdr:nvSpPr>
        <xdr:cNvPr id="692" name="テキスト ボックス 691"/>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3" name="直線コネクタ 69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4" name="テキスト ボックス 69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7969</xdr:rowOff>
    </xdr:from>
    <xdr:to>
      <xdr:col>32</xdr:col>
      <xdr:colOff>186689</xdr:colOff>
      <xdr:row>38</xdr:row>
      <xdr:rowOff>25400</xdr:rowOff>
    </xdr:to>
    <xdr:cxnSp macro="">
      <xdr:nvCxnSpPr>
        <xdr:cNvPr id="696" name="直線コネクタ 695"/>
        <xdr:cNvCxnSpPr/>
      </xdr:nvCxnSpPr>
      <xdr:spPr>
        <a:xfrm flipV="1">
          <a:off x="22159595" y="5322919"/>
          <a:ext cx="1269" cy="121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697"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698" name="直線コネクタ 697"/>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126096</xdr:rowOff>
    </xdr:from>
    <xdr:ext cx="534377" cy="259045"/>
    <xdr:sp macro="" textlink="">
      <xdr:nvSpPr>
        <xdr:cNvPr id="699" name="投資及び出資金最大値テキスト"/>
        <xdr:cNvSpPr txBox="1"/>
      </xdr:nvSpPr>
      <xdr:spPr>
        <a:xfrm>
          <a:off x="22212300" y="509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21,305</a:t>
          </a:r>
          <a:endParaRPr kumimoji="1" lang="ja-JP" altLang="en-US" sz="1000" b="1">
            <a:latin typeface="ＭＳ Ｐゴシック"/>
          </a:endParaRPr>
        </a:p>
      </xdr:txBody>
    </xdr:sp>
    <xdr:clientData/>
  </xdr:oneCellAnchor>
  <xdr:twoCellAnchor>
    <xdr:from>
      <xdr:col>32</xdr:col>
      <xdr:colOff>98425</xdr:colOff>
      <xdr:row>31</xdr:row>
      <xdr:rowOff>7969</xdr:rowOff>
    </xdr:from>
    <xdr:to>
      <xdr:col>32</xdr:col>
      <xdr:colOff>276225</xdr:colOff>
      <xdr:row>31</xdr:row>
      <xdr:rowOff>7969</xdr:rowOff>
    </xdr:to>
    <xdr:cxnSp macro="">
      <xdr:nvCxnSpPr>
        <xdr:cNvPr id="700" name="直線コネクタ 699"/>
        <xdr:cNvCxnSpPr/>
      </xdr:nvCxnSpPr>
      <xdr:spPr>
        <a:xfrm>
          <a:off x="22072600" y="53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166503</xdr:rowOff>
    </xdr:from>
    <xdr:to>
      <xdr:col>32</xdr:col>
      <xdr:colOff>187325</xdr:colOff>
      <xdr:row>38</xdr:row>
      <xdr:rowOff>5912</xdr:rowOff>
    </xdr:to>
    <xdr:cxnSp macro="">
      <xdr:nvCxnSpPr>
        <xdr:cNvPr id="701" name="直線コネクタ 700"/>
        <xdr:cNvCxnSpPr/>
      </xdr:nvCxnSpPr>
      <xdr:spPr>
        <a:xfrm flipV="1">
          <a:off x="21323300" y="6510153"/>
          <a:ext cx="8382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63942</xdr:rowOff>
    </xdr:from>
    <xdr:ext cx="469744" cy="259045"/>
    <xdr:sp macro="" textlink="">
      <xdr:nvSpPr>
        <xdr:cNvPr id="702" name="投資及び出資金平均値テキスト"/>
        <xdr:cNvSpPr txBox="1"/>
      </xdr:nvSpPr>
      <xdr:spPr>
        <a:xfrm>
          <a:off x="22212300" y="6236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41065</xdr:rowOff>
    </xdr:from>
    <xdr:to>
      <xdr:col>32</xdr:col>
      <xdr:colOff>238125</xdr:colOff>
      <xdr:row>37</xdr:row>
      <xdr:rowOff>142665</xdr:rowOff>
    </xdr:to>
    <xdr:sp macro="" textlink="">
      <xdr:nvSpPr>
        <xdr:cNvPr id="703" name="フローチャート : 判断 702"/>
        <xdr:cNvSpPr/>
      </xdr:nvSpPr>
      <xdr:spPr>
        <a:xfrm>
          <a:off x="22110700" y="638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5912</xdr:rowOff>
    </xdr:from>
    <xdr:to>
      <xdr:col>31</xdr:col>
      <xdr:colOff>34925</xdr:colOff>
      <xdr:row>38</xdr:row>
      <xdr:rowOff>17456</xdr:rowOff>
    </xdr:to>
    <xdr:cxnSp macro="">
      <xdr:nvCxnSpPr>
        <xdr:cNvPr id="704" name="直線コネクタ 703"/>
        <xdr:cNvCxnSpPr/>
      </xdr:nvCxnSpPr>
      <xdr:spPr>
        <a:xfrm flipV="1">
          <a:off x="20434300" y="6521012"/>
          <a:ext cx="889000" cy="1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74898</xdr:rowOff>
    </xdr:from>
    <xdr:to>
      <xdr:col>31</xdr:col>
      <xdr:colOff>85725</xdr:colOff>
      <xdr:row>38</xdr:row>
      <xdr:rowOff>5048</xdr:rowOff>
    </xdr:to>
    <xdr:sp macro="" textlink="">
      <xdr:nvSpPr>
        <xdr:cNvPr id="705" name="フローチャート : 判断 704"/>
        <xdr:cNvSpPr/>
      </xdr:nvSpPr>
      <xdr:spPr>
        <a:xfrm>
          <a:off x="21272500" y="64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21575</xdr:rowOff>
    </xdr:from>
    <xdr:ext cx="469744" cy="259045"/>
    <xdr:sp macro="" textlink="">
      <xdr:nvSpPr>
        <xdr:cNvPr id="706" name="テキスト ボックス 705"/>
        <xdr:cNvSpPr txBox="1"/>
      </xdr:nvSpPr>
      <xdr:spPr>
        <a:xfrm>
          <a:off x="21088427" y="619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3797</xdr:rowOff>
    </xdr:from>
    <xdr:to>
      <xdr:col>29</xdr:col>
      <xdr:colOff>517525</xdr:colOff>
      <xdr:row>38</xdr:row>
      <xdr:rowOff>17456</xdr:rowOff>
    </xdr:to>
    <xdr:cxnSp macro="">
      <xdr:nvCxnSpPr>
        <xdr:cNvPr id="707" name="直線コネクタ 706"/>
        <xdr:cNvCxnSpPr/>
      </xdr:nvCxnSpPr>
      <xdr:spPr>
        <a:xfrm>
          <a:off x="19545300" y="6518897"/>
          <a:ext cx="889000" cy="1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49752</xdr:rowOff>
    </xdr:from>
    <xdr:to>
      <xdr:col>29</xdr:col>
      <xdr:colOff>568325</xdr:colOff>
      <xdr:row>37</xdr:row>
      <xdr:rowOff>151352</xdr:rowOff>
    </xdr:to>
    <xdr:sp macro="" textlink="">
      <xdr:nvSpPr>
        <xdr:cNvPr id="708" name="フローチャート : 判断 707"/>
        <xdr:cNvSpPr/>
      </xdr:nvSpPr>
      <xdr:spPr>
        <a:xfrm>
          <a:off x="20383500" y="6393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167879</xdr:rowOff>
    </xdr:from>
    <xdr:ext cx="469744" cy="259045"/>
    <xdr:sp macro="" textlink="">
      <xdr:nvSpPr>
        <xdr:cNvPr id="709" name="テキスト ボックス 708"/>
        <xdr:cNvSpPr txBox="1"/>
      </xdr:nvSpPr>
      <xdr:spPr>
        <a:xfrm>
          <a:off x="20199427" y="616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156102</xdr:rowOff>
    </xdr:from>
    <xdr:to>
      <xdr:col>28</xdr:col>
      <xdr:colOff>314325</xdr:colOff>
      <xdr:row>38</xdr:row>
      <xdr:rowOff>3797</xdr:rowOff>
    </xdr:to>
    <xdr:cxnSp macro="">
      <xdr:nvCxnSpPr>
        <xdr:cNvPr id="710" name="直線コネクタ 709"/>
        <xdr:cNvCxnSpPr/>
      </xdr:nvCxnSpPr>
      <xdr:spPr>
        <a:xfrm>
          <a:off x="18656300" y="6499752"/>
          <a:ext cx="889000" cy="1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61411</xdr:rowOff>
    </xdr:from>
    <xdr:to>
      <xdr:col>28</xdr:col>
      <xdr:colOff>365125</xdr:colOff>
      <xdr:row>37</xdr:row>
      <xdr:rowOff>163011</xdr:rowOff>
    </xdr:to>
    <xdr:sp macro="" textlink="">
      <xdr:nvSpPr>
        <xdr:cNvPr id="711" name="フローチャート : 判断 710"/>
        <xdr:cNvSpPr/>
      </xdr:nvSpPr>
      <xdr:spPr>
        <a:xfrm>
          <a:off x="19494500" y="640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8088</xdr:rowOff>
    </xdr:from>
    <xdr:ext cx="469744" cy="259045"/>
    <xdr:sp macro="" textlink="">
      <xdr:nvSpPr>
        <xdr:cNvPr id="712" name="テキスト ボックス 711"/>
        <xdr:cNvSpPr txBox="1"/>
      </xdr:nvSpPr>
      <xdr:spPr>
        <a:xfrm>
          <a:off x="19310427" y="618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64726</xdr:rowOff>
    </xdr:from>
    <xdr:to>
      <xdr:col>27</xdr:col>
      <xdr:colOff>161925</xdr:colOff>
      <xdr:row>37</xdr:row>
      <xdr:rowOff>166326</xdr:rowOff>
    </xdr:to>
    <xdr:sp macro="" textlink="">
      <xdr:nvSpPr>
        <xdr:cNvPr id="713" name="フローチャート : 判断 712"/>
        <xdr:cNvSpPr/>
      </xdr:nvSpPr>
      <xdr:spPr>
        <a:xfrm>
          <a:off x="18605500" y="640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11403</xdr:rowOff>
    </xdr:from>
    <xdr:ext cx="469744" cy="259045"/>
    <xdr:sp macro="" textlink="">
      <xdr:nvSpPr>
        <xdr:cNvPr id="714" name="テキスト ボックス 713"/>
        <xdr:cNvSpPr txBox="1"/>
      </xdr:nvSpPr>
      <xdr:spPr>
        <a:xfrm>
          <a:off x="18421427" y="6183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5" name="テキスト ボックス 71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6" name="テキスト ボックス 71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7" name="テキスト ボックス 71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8" name="テキスト ボックス 71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9" name="テキスト ボックス 71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115703</xdr:rowOff>
    </xdr:from>
    <xdr:to>
      <xdr:col>32</xdr:col>
      <xdr:colOff>238125</xdr:colOff>
      <xdr:row>38</xdr:row>
      <xdr:rowOff>45853</xdr:rowOff>
    </xdr:to>
    <xdr:sp macro="" textlink="">
      <xdr:nvSpPr>
        <xdr:cNvPr id="720" name="円/楕円 719"/>
        <xdr:cNvSpPr/>
      </xdr:nvSpPr>
      <xdr:spPr>
        <a:xfrm>
          <a:off x="22110700" y="645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30630</xdr:rowOff>
    </xdr:from>
    <xdr:ext cx="378565" cy="259045"/>
    <xdr:sp macro="" textlink="">
      <xdr:nvSpPr>
        <xdr:cNvPr id="721" name="投資及び出資金該当値テキスト"/>
        <xdr:cNvSpPr txBox="1"/>
      </xdr:nvSpPr>
      <xdr:spPr>
        <a:xfrm>
          <a:off x="22212300" y="6374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531</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126562</xdr:rowOff>
    </xdr:from>
    <xdr:to>
      <xdr:col>31</xdr:col>
      <xdr:colOff>85725</xdr:colOff>
      <xdr:row>38</xdr:row>
      <xdr:rowOff>56712</xdr:rowOff>
    </xdr:to>
    <xdr:sp macro="" textlink="">
      <xdr:nvSpPr>
        <xdr:cNvPr id="722" name="円/楕円 721"/>
        <xdr:cNvSpPr/>
      </xdr:nvSpPr>
      <xdr:spPr>
        <a:xfrm>
          <a:off x="21272500" y="647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47839</xdr:rowOff>
    </xdr:from>
    <xdr:ext cx="378565" cy="259045"/>
    <xdr:sp macro="" textlink="">
      <xdr:nvSpPr>
        <xdr:cNvPr id="723" name="テキスト ボックス 722"/>
        <xdr:cNvSpPr txBox="1"/>
      </xdr:nvSpPr>
      <xdr:spPr>
        <a:xfrm>
          <a:off x="21134017" y="65629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138106</xdr:rowOff>
    </xdr:from>
    <xdr:to>
      <xdr:col>29</xdr:col>
      <xdr:colOff>568325</xdr:colOff>
      <xdr:row>38</xdr:row>
      <xdr:rowOff>68256</xdr:rowOff>
    </xdr:to>
    <xdr:sp macro="" textlink="">
      <xdr:nvSpPr>
        <xdr:cNvPr id="724" name="円/楕円 723"/>
        <xdr:cNvSpPr/>
      </xdr:nvSpPr>
      <xdr:spPr>
        <a:xfrm>
          <a:off x="20383500" y="648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59383</xdr:rowOff>
    </xdr:from>
    <xdr:ext cx="378565" cy="259045"/>
    <xdr:sp macro="" textlink="">
      <xdr:nvSpPr>
        <xdr:cNvPr id="725" name="テキスト ボックス 724"/>
        <xdr:cNvSpPr txBox="1"/>
      </xdr:nvSpPr>
      <xdr:spPr>
        <a:xfrm>
          <a:off x="20245017" y="6574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124447</xdr:rowOff>
    </xdr:from>
    <xdr:to>
      <xdr:col>28</xdr:col>
      <xdr:colOff>365125</xdr:colOff>
      <xdr:row>38</xdr:row>
      <xdr:rowOff>54597</xdr:rowOff>
    </xdr:to>
    <xdr:sp macro="" textlink="">
      <xdr:nvSpPr>
        <xdr:cNvPr id="726" name="円/楕円 725"/>
        <xdr:cNvSpPr/>
      </xdr:nvSpPr>
      <xdr:spPr>
        <a:xfrm>
          <a:off x="19494500" y="646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45724</xdr:rowOff>
    </xdr:from>
    <xdr:ext cx="378565" cy="259045"/>
    <xdr:sp macro="" textlink="">
      <xdr:nvSpPr>
        <xdr:cNvPr id="727" name="テキスト ボックス 726"/>
        <xdr:cNvSpPr txBox="1"/>
      </xdr:nvSpPr>
      <xdr:spPr>
        <a:xfrm>
          <a:off x="19356017" y="656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105302</xdr:rowOff>
    </xdr:from>
    <xdr:to>
      <xdr:col>27</xdr:col>
      <xdr:colOff>161925</xdr:colOff>
      <xdr:row>38</xdr:row>
      <xdr:rowOff>35452</xdr:rowOff>
    </xdr:to>
    <xdr:sp macro="" textlink="">
      <xdr:nvSpPr>
        <xdr:cNvPr id="728" name="円/楕円 727"/>
        <xdr:cNvSpPr/>
      </xdr:nvSpPr>
      <xdr:spPr>
        <a:xfrm>
          <a:off x="18605500" y="644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26579</xdr:rowOff>
    </xdr:from>
    <xdr:ext cx="378565" cy="259045"/>
    <xdr:sp macro="" textlink="">
      <xdr:nvSpPr>
        <xdr:cNvPr id="729" name="テキスト ボックス 728"/>
        <xdr:cNvSpPr txBox="1"/>
      </xdr:nvSpPr>
      <xdr:spPr>
        <a:xfrm>
          <a:off x="18467017" y="6541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0" name="正方形/長方形 72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1" name="正方形/長方形 73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2" name="正方形/長方形 73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3" name="正方形/長方形 73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4" name="正方形/長方形 73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5" name="正方形/長方形 73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6" name="正方形/長方形 73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7" name="正方形/長方形 73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8" name="テキスト ボックス 73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9" name="直線コネクタ 73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0" name="直線コネクタ 73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1" name="テキスト ボックス 74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2" name="直線コネクタ 74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43" name="テキスト ボックス 74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4" name="直線コネクタ 74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5" name="テキスト ボックス 74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6" name="直線コネクタ 74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47" name="テキスト ボックス 74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48" name="直線コネクタ 74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49" name="テキスト ボックス 74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0" name="直線コネクタ 74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1" name="テキスト ボックス 75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34430</xdr:rowOff>
    </xdr:from>
    <xdr:to>
      <xdr:col>32</xdr:col>
      <xdr:colOff>186689</xdr:colOff>
      <xdr:row>59</xdr:row>
      <xdr:rowOff>44450</xdr:rowOff>
    </xdr:to>
    <xdr:cxnSp macro="">
      <xdr:nvCxnSpPr>
        <xdr:cNvPr id="753" name="直線コネクタ 752"/>
        <xdr:cNvCxnSpPr/>
      </xdr:nvCxnSpPr>
      <xdr:spPr>
        <a:xfrm flipV="1">
          <a:off x="22159595" y="8606930"/>
          <a:ext cx="1269" cy="1553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5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5" name="直線コネクタ 75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152557</xdr:rowOff>
    </xdr:from>
    <xdr:ext cx="534377" cy="259045"/>
    <xdr:sp macro="" textlink="">
      <xdr:nvSpPr>
        <xdr:cNvPr id="756" name="貸付金最大値テキスト"/>
        <xdr:cNvSpPr txBox="1"/>
      </xdr:nvSpPr>
      <xdr:spPr>
        <a:xfrm>
          <a:off x="22212300" y="838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40,763</a:t>
          </a:r>
          <a:endParaRPr kumimoji="1" lang="ja-JP" altLang="en-US" sz="1000" b="1">
            <a:latin typeface="ＭＳ Ｐゴシック"/>
          </a:endParaRPr>
        </a:p>
      </xdr:txBody>
    </xdr:sp>
    <xdr:clientData/>
  </xdr:oneCellAnchor>
  <xdr:twoCellAnchor>
    <xdr:from>
      <xdr:col>32</xdr:col>
      <xdr:colOff>98425</xdr:colOff>
      <xdr:row>50</xdr:row>
      <xdr:rowOff>34430</xdr:rowOff>
    </xdr:from>
    <xdr:to>
      <xdr:col>32</xdr:col>
      <xdr:colOff>276225</xdr:colOff>
      <xdr:row>50</xdr:row>
      <xdr:rowOff>34430</xdr:rowOff>
    </xdr:to>
    <xdr:cxnSp macro="">
      <xdr:nvCxnSpPr>
        <xdr:cNvPr id="757" name="直線コネクタ 756"/>
        <xdr:cNvCxnSpPr/>
      </xdr:nvCxnSpPr>
      <xdr:spPr>
        <a:xfrm>
          <a:off x="22072600" y="860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34277</xdr:rowOff>
    </xdr:from>
    <xdr:to>
      <xdr:col>32</xdr:col>
      <xdr:colOff>187325</xdr:colOff>
      <xdr:row>59</xdr:row>
      <xdr:rowOff>34430</xdr:rowOff>
    </xdr:to>
    <xdr:cxnSp macro="">
      <xdr:nvCxnSpPr>
        <xdr:cNvPr id="758" name="直線コネクタ 757"/>
        <xdr:cNvCxnSpPr/>
      </xdr:nvCxnSpPr>
      <xdr:spPr>
        <a:xfrm>
          <a:off x="21323300" y="10149827"/>
          <a:ext cx="8382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110367</xdr:rowOff>
    </xdr:from>
    <xdr:ext cx="469744" cy="259045"/>
    <xdr:sp macro="" textlink="">
      <xdr:nvSpPr>
        <xdr:cNvPr id="759" name="貸付金平均値テキスト"/>
        <xdr:cNvSpPr txBox="1"/>
      </xdr:nvSpPr>
      <xdr:spPr>
        <a:xfrm>
          <a:off x="22212300" y="9711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87490</xdr:rowOff>
    </xdr:from>
    <xdr:to>
      <xdr:col>32</xdr:col>
      <xdr:colOff>238125</xdr:colOff>
      <xdr:row>58</xdr:row>
      <xdr:rowOff>17640</xdr:rowOff>
    </xdr:to>
    <xdr:sp macro="" textlink="">
      <xdr:nvSpPr>
        <xdr:cNvPr id="760" name="フローチャート : 判断 759"/>
        <xdr:cNvSpPr/>
      </xdr:nvSpPr>
      <xdr:spPr>
        <a:xfrm>
          <a:off x="221107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34239</xdr:rowOff>
    </xdr:from>
    <xdr:to>
      <xdr:col>31</xdr:col>
      <xdr:colOff>34925</xdr:colOff>
      <xdr:row>59</xdr:row>
      <xdr:rowOff>34277</xdr:rowOff>
    </xdr:to>
    <xdr:cxnSp macro="">
      <xdr:nvCxnSpPr>
        <xdr:cNvPr id="761" name="直線コネクタ 760"/>
        <xdr:cNvCxnSpPr/>
      </xdr:nvCxnSpPr>
      <xdr:spPr>
        <a:xfrm>
          <a:off x="20434300" y="10149789"/>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162090</xdr:rowOff>
    </xdr:from>
    <xdr:to>
      <xdr:col>31</xdr:col>
      <xdr:colOff>85725</xdr:colOff>
      <xdr:row>58</xdr:row>
      <xdr:rowOff>92240</xdr:rowOff>
    </xdr:to>
    <xdr:sp macro="" textlink="">
      <xdr:nvSpPr>
        <xdr:cNvPr id="762" name="フローチャート : 判断 761"/>
        <xdr:cNvSpPr/>
      </xdr:nvSpPr>
      <xdr:spPr>
        <a:xfrm>
          <a:off x="21272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108767</xdr:rowOff>
    </xdr:from>
    <xdr:ext cx="469744" cy="259045"/>
    <xdr:sp macro="" textlink="">
      <xdr:nvSpPr>
        <xdr:cNvPr id="763" name="テキスト ボックス 762"/>
        <xdr:cNvSpPr txBox="1"/>
      </xdr:nvSpPr>
      <xdr:spPr>
        <a:xfrm>
          <a:off x="21088427"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34163</xdr:rowOff>
    </xdr:from>
    <xdr:to>
      <xdr:col>29</xdr:col>
      <xdr:colOff>517525</xdr:colOff>
      <xdr:row>59</xdr:row>
      <xdr:rowOff>34239</xdr:rowOff>
    </xdr:to>
    <xdr:cxnSp macro="">
      <xdr:nvCxnSpPr>
        <xdr:cNvPr id="764" name="直線コネクタ 763"/>
        <xdr:cNvCxnSpPr/>
      </xdr:nvCxnSpPr>
      <xdr:spPr>
        <a:xfrm>
          <a:off x="19545300" y="10149713"/>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91377</xdr:rowOff>
    </xdr:from>
    <xdr:to>
      <xdr:col>29</xdr:col>
      <xdr:colOff>568325</xdr:colOff>
      <xdr:row>58</xdr:row>
      <xdr:rowOff>21527</xdr:rowOff>
    </xdr:to>
    <xdr:sp macro="" textlink="">
      <xdr:nvSpPr>
        <xdr:cNvPr id="765" name="フローチャート : 判断 764"/>
        <xdr:cNvSpPr/>
      </xdr:nvSpPr>
      <xdr:spPr>
        <a:xfrm>
          <a:off x="20383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38054</xdr:rowOff>
    </xdr:from>
    <xdr:ext cx="469744" cy="259045"/>
    <xdr:sp macro="" textlink="">
      <xdr:nvSpPr>
        <xdr:cNvPr id="766" name="テキスト ボックス 765"/>
        <xdr:cNvSpPr txBox="1"/>
      </xdr:nvSpPr>
      <xdr:spPr>
        <a:xfrm>
          <a:off x="20199427"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33934</xdr:rowOff>
    </xdr:from>
    <xdr:to>
      <xdr:col>28</xdr:col>
      <xdr:colOff>314325</xdr:colOff>
      <xdr:row>59</xdr:row>
      <xdr:rowOff>34163</xdr:rowOff>
    </xdr:to>
    <xdr:cxnSp macro="">
      <xdr:nvCxnSpPr>
        <xdr:cNvPr id="767" name="直線コネクタ 766"/>
        <xdr:cNvCxnSpPr/>
      </xdr:nvCxnSpPr>
      <xdr:spPr>
        <a:xfrm>
          <a:off x="18656300" y="10149484"/>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96444</xdr:rowOff>
    </xdr:from>
    <xdr:to>
      <xdr:col>28</xdr:col>
      <xdr:colOff>365125</xdr:colOff>
      <xdr:row>58</xdr:row>
      <xdr:rowOff>26594</xdr:rowOff>
    </xdr:to>
    <xdr:sp macro="" textlink="">
      <xdr:nvSpPr>
        <xdr:cNvPr id="768" name="フローチャート : 判断 767"/>
        <xdr:cNvSpPr/>
      </xdr:nvSpPr>
      <xdr:spPr>
        <a:xfrm>
          <a:off x="19494500" y="98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43121</xdr:rowOff>
    </xdr:from>
    <xdr:ext cx="469744" cy="259045"/>
    <xdr:sp macro="" textlink="">
      <xdr:nvSpPr>
        <xdr:cNvPr id="769" name="テキスト ボックス 768"/>
        <xdr:cNvSpPr txBox="1"/>
      </xdr:nvSpPr>
      <xdr:spPr>
        <a:xfrm>
          <a:off x="19310427" y="964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69697</xdr:rowOff>
    </xdr:from>
    <xdr:to>
      <xdr:col>27</xdr:col>
      <xdr:colOff>161925</xdr:colOff>
      <xdr:row>57</xdr:row>
      <xdr:rowOff>171297</xdr:rowOff>
    </xdr:to>
    <xdr:sp macro="" textlink="">
      <xdr:nvSpPr>
        <xdr:cNvPr id="770" name="フローチャート : 判断 769"/>
        <xdr:cNvSpPr/>
      </xdr:nvSpPr>
      <xdr:spPr>
        <a:xfrm>
          <a:off x="18605500" y="984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16374</xdr:rowOff>
    </xdr:from>
    <xdr:ext cx="469744" cy="259045"/>
    <xdr:sp macro="" textlink="">
      <xdr:nvSpPr>
        <xdr:cNvPr id="771" name="テキスト ボックス 770"/>
        <xdr:cNvSpPr txBox="1"/>
      </xdr:nvSpPr>
      <xdr:spPr>
        <a:xfrm>
          <a:off x="18421427" y="9617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2" name="テキスト ボックス 77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3" name="テキスト ボックス 77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4" name="テキスト ボックス 77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5" name="テキスト ボックス 77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6" name="テキスト ボックス 77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155080</xdr:rowOff>
    </xdr:from>
    <xdr:to>
      <xdr:col>32</xdr:col>
      <xdr:colOff>238125</xdr:colOff>
      <xdr:row>59</xdr:row>
      <xdr:rowOff>85230</xdr:rowOff>
    </xdr:to>
    <xdr:sp macro="" textlink="">
      <xdr:nvSpPr>
        <xdr:cNvPr id="777" name="円/楕円 776"/>
        <xdr:cNvSpPr/>
      </xdr:nvSpPr>
      <xdr:spPr>
        <a:xfrm>
          <a:off x="22110700" y="1009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70007</xdr:rowOff>
    </xdr:from>
    <xdr:ext cx="378565" cy="259045"/>
    <xdr:sp macro="" textlink="">
      <xdr:nvSpPr>
        <xdr:cNvPr id="778" name="貸付金該当値テキスト"/>
        <xdr:cNvSpPr txBox="1"/>
      </xdr:nvSpPr>
      <xdr:spPr>
        <a:xfrm>
          <a:off x="22212300" y="10014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154927</xdr:rowOff>
    </xdr:from>
    <xdr:to>
      <xdr:col>31</xdr:col>
      <xdr:colOff>85725</xdr:colOff>
      <xdr:row>59</xdr:row>
      <xdr:rowOff>85077</xdr:rowOff>
    </xdr:to>
    <xdr:sp macro="" textlink="">
      <xdr:nvSpPr>
        <xdr:cNvPr id="779" name="円/楕円 778"/>
        <xdr:cNvSpPr/>
      </xdr:nvSpPr>
      <xdr:spPr>
        <a:xfrm>
          <a:off x="21272500" y="1009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76204</xdr:rowOff>
    </xdr:from>
    <xdr:ext cx="378565" cy="259045"/>
    <xdr:sp macro="" textlink="">
      <xdr:nvSpPr>
        <xdr:cNvPr id="780" name="テキスト ボックス 779"/>
        <xdr:cNvSpPr txBox="1"/>
      </xdr:nvSpPr>
      <xdr:spPr>
        <a:xfrm>
          <a:off x="21134017" y="10191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154889</xdr:rowOff>
    </xdr:from>
    <xdr:to>
      <xdr:col>29</xdr:col>
      <xdr:colOff>568325</xdr:colOff>
      <xdr:row>59</xdr:row>
      <xdr:rowOff>85039</xdr:rowOff>
    </xdr:to>
    <xdr:sp macro="" textlink="">
      <xdr:nvSpPr>
        <xdr:cNvPr id="781" name="円/楕円 780"/>
        <xdr:cNvSpPr/>
      </xdr:nvSpPr>
      <xdr:spPr>
        <a:xfrm>
          <a:off x="20383500" y="1009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76166</xdr:rowOff>
    </xdr:from>
    <xdr:ext cx="378565" cy="259045"/>
    <xdr:sp macro="" textlink="">
      <xdr:nvSpPr>
        <xdr:cNvPr id="782" name="テキスト ボックス 781"/>
        <xdr:cNvSpPr txBox="1"/>
      </xdr:nvSpPr>
      <xdr:spPr>
        <a:xfrm>
          <a:off x="20245017" y="10191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154813</xdr:rowOff>
    </xdr:from>
    <xdr:to>
      <xdr:col>28</xdr:col>
      <xdr:colOff>365125</xdr:colOff>
      <xdr:row>59</xdr:row>
      <xdr:rowOff>84963</xdr:rowOff>
    </xdr:to>
    <xdr:sp macro="" textlink="">
      <xdr:nvSpPr>
        <xdr:cNvPr id="783" name="円/楕円 782"/>
        <xdr:cNvSpPr/>
      </xdr:nvSpPr>
      <xdr:spPr>
        <a:xfrm>
          <a:off x="19494500" y="1009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76090</xdr:rowOff>
    </xdr:from>
    <xdr:ext cx="378565" cy="259045"/>
    <xdr:sp macro="" textlink="">
      <xdr:nvSpPr>
        <xdr:cNvPr id="784" name="テキスト ボックス 783"/>
        <xdr:cNvSpPr txBox="1"/>
      </xdr:nvSpPr>
      <xdr:spPr>
        <a:xfrm>
          <a:off x="19356017" y="10191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154584</xdr:rowOff>
    </xdr:from>
    <xdr:to>
      <xdr:col>27</xdr:col>
      <xdr:colOff>161925</xdr:colOff>
      <xdr:row>59</xdr:row>
      <xdr:rowOff>84734</xdr:rowOff>
    </xdr:to>
    <xdr:sp macro="" textlink="">
      <xdr:nvSpPr>
        <xdr:cNvPr id="785" name="円/楕円 784"/>
        <xdr:cNvSpPr/>
      </xdr:nvSpPr>
      <xdr:spPr>
        <a:xfrm>
          <a:off x="18605500" y="1009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75861</xdr:rowOff>
    </xdr:from>
    <xdr:ext cx="378565" cy="259045"/>
    <xdr:sp macro="" textlink="">
      <xdr:nvSpPr>
        <xdr:cNvPr id="786" name="テキスト ボックス 785"/>
        <xdr:cNvSpPr txBox="1"/>
      </xdr:nvSpPr>
      <xdr:spPr>
        <a:xfrm>
          <a:off x="18467017" y="10191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7" name="正方形/長方形 78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8" name="正方形/長方形 78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9" name="正方形/長方形 78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0" name="正方形/長方形 78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1" name="正方形/長方形 79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2" name="正方形/長方形 79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3" name="正方形/長方形 79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32,127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4" name="正方形/長方形 79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5" name="テキスト ボックス 79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6" name="直線コネクタ 79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797" name="テキスト ボックス 79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798" name="直線コネクタ 79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799" name="テキスト ボックス 79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0" name="直線コネクタ 79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1" name="テキスト ボックス 80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2" name="直線コネクタ 80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03" name="テキスト ボックス 80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4" name="直線コネクタ 80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05" name="テキスト ボックス 80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6" name="直線コネクタ 80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7" name="テキスト ボックス 80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8" name="直線コネクタ 80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09" name="テキスト ボックス 80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146691</xdr:rowOff>
    </xdr:from>
    <xdr:to>
      <xdr:col>32</xdr:col>
      <xdr:colOff>186689</xdr:colOff>
      <xdr:row>78</xdr:row>
      <xdr:rowOff>145929</xdr:rowOff>
    </xdr:to>
    <xdr:cxnSp macro="">
      <xdr:nvCxnSpPr>
        <xdr:cNvPr id="811" name="直線コネクタ 810"/>
        <xdr:cNvCxnSpPr/>
      </xdr:nvCxnSpPr>
      <xdr:spPr>
        <a:xfrm flipV="1">
          <a:off x="22159595" y="12148191"/>
          <a:ext cx="1269" cy="1370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149756</xdr:rowOff>
    </xdr:from>
    <xdr:ext cx="534377" cy="259045"/>
    <xdr:sp macro="" textlink="">
      <xdr:nvSpPr>
        <xdr:cNvPr id="812" name="繰出金最小値テキスト"/>
        <xdr:cNvSpPr txBox="1"/>
      </xdr:nvSpPr>
      <xdr:spPr>
        <a:xfrm>
          <a:off x="22212300" y="1352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23,673</a:t>
          </a:r>
          <a:endParaRPr kumimoji="1" lang="ja-JP" altLang="en-US" sz="1000" b="1">
            <a:latin typeface="ＭＳ Ｐゴシック"/>
          </a:endParaRPr>
        </a:p>
      </xdr:txBody>
    </xdr:sp>
    <xdr:clientData/>
  </xdr:oneCellAnchor>
  <xdr:twoCellAnchor>
    <xdr:from>
      <xdr:col>32</xdr:col>
      <xdr:colOff>98425</xdr:colOff>
      <xdr:row>78</xdr:row>
      <xdr:rowOff>145929</xdr:rowOff>
    </xdr:from>
    <xdr:to>
      <xdr:col>32</xdr:col>
      <xdr:colOff>276225</xdr:colOff>
      <xdr:row>78</xdr:row>
      <xdr:rowOff>145929</xdr:rowOff>
    </xdr:to>
    <xdr:cxnSp macro="">
      <xdr:nvCxnSpPr>
        <xdr:cNvPr id="813" name="直線コネクタ 812"/>
        <xdr:cNvCxnSpPr/>
      </xdr:nvCxnSpPr>
      <xdr:spPr>
        <a:xfrm>
          <a:off x="22072600" y="1351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93368</xdr:rowOff>
    </xdr:from>
    <xdr:ext cx="534377" cy="259045"/>
    <xdr:sp macro="" textlink="">
      <xdr:nvSpPr>
        <xdr:cNvPr id="814" name="繰出金最大値テキスト"/>
        <xdr:cNvSpPr txBox="1"/>
      </xdr:nvSpPr>
      <xdr:spPr>
        <a:xfrm>
          <a:off x="22212300" y="1192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95,633</a:t>
          </a:r>
          <a:endParaRPr kumimoji="1" lang="ja-JP" altLang="en-US" sz="1000" b="1">
            <a:latin typeface="ＭＳ Ｐゴシック"/>
          </a:endParaRPr>
        </a:p>
      </xdr:txBody>
    </xdr:sp>
    <xdr:clientData/>
  </xdr:oneCellAnchor>
  <xdr:twoCellAnchor>
    <xdr:from>
      <xdr:col>32</xdr:col>
      <xdr:colOff>98425</xdr:colOff>
      <xdr:row>70</xdr:row>
      <xdr:rowOff>146691</xdr:rowOff>
    </xdr:from>
    <xdr:to>
      <xdr:col>32</xdr:col>
      <xdr:colOff>276225</xdr:colOff>
      <xdr:row>70</xdr:row>
      <xdr:rowOff>146691</xdr:rowOff>
    </xdr:to>
    <xdr:cxnSp macro="">
      <xdr:nvCxnSpPr>
        <xdr:cNvPr id="815" name="直線コネクタ 814"/>
        <xdr:cNvCxnSpPr/>
      </xdr:nvCxnSpPr>
      <xdr:spPr>
        <a:xfrm>
          <a:off x="22072600" y="1214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145929</xdr:rowOff>
    </xdr:from>
    <xdr:to>
      <xdr:col>32</xdr:col>
      <xdr:colOff>187325</xdr:colOff>
      <xdr:row>78</xdr:row>
      <xdr:rowOff>170332</xdr:rowOff>
    </xdr:to>
    <xdr:cxnSp macro="">
      <xdr:nvCxnSpPr>
        <xdr:cNvPr id="816" name="直線コネクタ 815"/>
        <xdr:cNvCxnSpPr/>
      </xdr:nvCxnSpPr>
      <xdr:spPr>
        <a:xfrm flipV="1">
          <a:off x="21323300" y="13519029"/>
          <a:ext cx="838200" cy="2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101166</xdr:rowOff>
    </xdr:from>
    <xdr:ext cx="534377" cy="259045"/>
    <xdr:sp macro="" textlink="">
      <xdr:nvSpPr>
        <xdr:cNvPr id="817" name="繰出金平均値テキスト"/>
        <xdr:cNvSpPr txBox="1"/>
      </xdr:nvSpPr>
      <xdr:spPr>
        <a:xfrm>
          <a:off x="22212300" y="12788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78289</xdr:rowOff>
    </xdr:from>
    <xdr:to>
      <xdr:col>32</xdr:col>
      <xdr:colOff>238125</xdr:colOff>
      <xdr:row>76</xdr:row>
      <xdr:rowOff>8440</xdr:rowOff>
    </xdr:to>
    <xdr:sp macro="" textlink="">
      <xdr:nvSpPr>
        <xdr:cNvPr id="818" name="フローチャート : 判断 817"/>
        <xdr:cNvSpPr/>
      </xdr:nvSpPr>
      <xdr:spPr>
        <a:xfrm>
          <a:off x="221107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170332</xdr:rowOff>
    </xdr:from>
    <xdr:to>
      <xdr:col>31</xdr:col>
      <xdr:colOff>34925</xdr:colOff>
      <xdr:row>79</xdr:row>
      <xdr:rowOff>32353</xdr:rowOff>
    </xdr:to>
    <xdr:cxnSp macro="">
      <xdr:nvCxnSpPr>
        <xdr:cNvPr id="819" name="直線コネクタ 818"/>
        <xdr:cNvCxnSpPr/>
      </xdr:nvCxnSpPr>
      <xdr:spPr>
        <a:xfrm flipV="1">
          <a:off x="20434300" y="13543432"/>
          <a:ext cx="889000" cy="33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75088</xdr:rowOff>
    </xdr:from>
    <xdr:to>
      <xdr:col>31</xdr:col>
      <xdr:colOff>85725</xdr:colOff>
      <xdr:row>77</xdr:row>
      <xdr:rowOff>5238</xdr:rowOff>
    </xdr:to>
    <xdr:sp macro="" textlink="">
      <xdr:nvSpPr>
        <xdr:cNvPr id="820" name="フローチャート : 判断 819"/>
        <xdr:cNvSpPr/>
      </xdr:nvSpPr>
      <xdr:spPr>
        <a:xfrm>
          <a:off x="21272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21765</xdr:rowOff>
    </xdr:from>
    <xdr:ext cx="534377" cy="259045"/>
    <xdr:sp macro="" textlink="">
      <xdr:nvSpPr>
        <xdr:cNvPr id="821" name="テキスト ボックス 820"/>
        <xdr:cNvSpPr txBox="1"/>
      </xdr:nvSpPr>
      <xdr:spPr>
        <a:xfrm>
          <a:off x="21056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79</xdr:row>
      <xdr:rowOff>32353</xdr:rowOff>
    </xdr:from>
    <xdr:to>
      <xdr:col>29</xdr:col>
      <xdr:colOff>517525</xdr:colOff>
      <xdr:row>79</xdr:row>
      <xdr:rowOff>36373</xdr:rowOff>
    </xdr:to>
    <xdr:cxnSp macro="">
      <xdr:nvCxnSpPr>
        <xdr:cNvPr id="822" name="直線コネクタ 821"/>
        <xdr:cNvCxnSpPr/>
      </xdr:nvCxnSpPr>
      <xdr:spPr>
        <a:xfrm flipV="1">
          <a:off x="19545300" y="13576903"/>
          <a:ext cx="889000" cy="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101530</xdr:rowOff>
    </xdr:from>
    <xdr:to>
      <xdr:col>29</xdr:col>
      <xdr:colOff>568325</xdr:colOff>
      <xdr:row>77</xdr:row>
      <xdr:rowOff>31680</xdr:rowOff>
    </xdr:to>
    <xdr:sp macro="" textlink="">
      <xdr:nvSpPr>
        <xdr:cNvPr id="823" name="フローチャート : 判断 822"/>
        <xdr:cNvSpPr/>
      </xdr:nvSpPr>
      <xdr:spPr>
        <a:xfrm>
          <a:off x="20383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48207</xdr:rowOff>
    </xdr:from>
    <xdr:ext cx="534377" cy="259045"/>
    <xdr:sp macro="" textlink="">
      <xdr:nvSpPr>
        <xdr:cNvPr id="824" name="テキスト ボックス 823"/>
        <xdr:cNvSpPr txBox="1"/>
      </xdr:nvSpPr>
      <xdr:spPr>
        <a:xfrm>
          <a:off x="20167111" y="129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79</xdr:row>
      <xdr:rowOff>11646</xdr:rowOff>
    </xdr:from>
    <xdr:to>
      <xdr:col>28</xdr:col>
      <xdr:colOff>314325</xdr:colOff>
      <xdr:row>79</xdr:row>
      <xdr:rowOff>36373</xdr:rowOff>
    </xdr:to>
    <xdr:cxnSp macro="">
      <xdr:nvCxnSpPr>
        <xdr:cNvPr id="825" name="直線コネクタ 824"/>
        <xdr:cNvCxnSpPr/>
      </xdr:nvCxnSpPr>
      <xdr:spPr>
        <a:xfrm>
          <a:off x="18656300" y="13556196"/>
          <a:ext cx="889000" cy="2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109322</xdr:rowOff>
    </xdr:from>
    <xdr:to>
      <xdr:col>28</xdr:col>
      <xdr:colOff>365125</xdr:colOff>
      <xdr:row>77</xdr:row>
      <xdr:rowOff>39472</xdr:rowOff>
    </xdr:to>
    <xdr:sp macro="" textlink="">
      <xdr:nvSpPr>
        <xdr:cNvPr id="826" name="フローチャート : 判断 825"/>
        <xdr:cNvSpPr/>
      </xdr:nvSpPr>
      <xdr:spPr>
        <a:xfrm>
          <a:off x="19494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55998</xdr:rowOff>
    </xdr:from>
    <xdr:ext cx="534377" cy="259045"/>
    <xdr:sp macro="" textlink="">
      <xdr:nvSpPr>
        <xdr:cNvPr id="827" name="テキスト ボックス 826"/>
        <xdr:cNvSpPr txBox="1"/>
      </xdr:nvSpPr>
      <xdr:spPr>
        <a:xfrm>
          <a:off x="19278111" y="1291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112083</xdr:rowOff>
    </xdr:from>
    <xdr:to>
      <xdr:col>27</xdr:col>
      <xdr:colOff>161925</xdr:colOff>
      <xdr:row>77</xdr:row>
      <xdr:rowOff>42233</xdr:rowOff>
    </xdr:to>
    <xdr:sp macro="" textlink="">
      <xdr:nvSpPr>
        <xdr:cNvPr id="828" name="フローチャート : 判断 827"/>
        <xdr:cNvSpPr/>
      </xdr:nvSpPr>
      <xdr:spPr>
        <a:xfrm>
          <a:off x="18605500" y="1314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58761</xdr:rowOff>
    </xdr:from>
    <xdr:ext cx="534377" cy="259045"/>
    <xdr:sp macro="" textlink="">
      <xdr:nvSpPr>
        <xdr:cNvPr id="829" name="テキスト ボックス 828"/>
        <xdr:cNvSpPr txBox="1"/>
      </xdr:nvSpPr>
      <xdr:spPr>
        <a:xfrm>
          <a:off x="18389111" y="1291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0" name="テキスト ボックス 82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1" name="テキスト ボックス 83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2" name="テキスト ボックス 83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3" name="テキスト ボックス 83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4" name="テキスト ボックス 83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78</xdr:row>
      <xdr:rowOff>95129</xdr:rowOff>
    </xdr:from>
    <xdr:to>
      <xdr:col>32</xdr:col>
      <xdr:colOff>238125</xdr:colOff>
      <xdr:row>79</xdr:row>
      <xdr:rowOff>25279</xdr:rowOff>
    </xdr:to>
    <xdr:sp macro="" textlink="">
      <xdr:nvSpPr>
        <xdr:cNvPr id="835" name="円/楕円 834"/>
        <xdr:cNvSpPr/>
      </xdr:nvSpPr>
      <xdr:spPr>
        <a:xfrm>
          <a:off x="22110700" y="1346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78</xdr:row>
      <xdr:rowOff>10056</xdr:rowOff>
    </xdr:from>
    <xdr:ext cx="534377" cy="259045"/>
    <xdr:sp macro="" textlink="">
      <xdr:nvSpPr>
        <xdr:cNvPr id="836" name="繰出金該当値テキスト"/>
        <xdr:cNvSpPr txBox="1"/>
      </xdr:nvSpPr>
      <xdr:spPr>
        <a:xfrm>
          <a:off x="22212300" y="1338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23,673</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119532</xdr:rowOff>
    </xdr:from>
    <xdr:to>
      <xdr:col>31</xdr:col>
      <xdr:colOff>85725</xdr:colOff>
      <xdr:row>79</xdr:row>
      <xdr:rowOff>49682</xdr:rowOff>
    </xdr:to>
    <xdr:sp macro="" textlink="">
      <xdr:nvSpPr>
        <xdr:cNvPr id="837" name="円/楕円 836"/>
        <xdr:cNvSpPr/>
      </xdr:nvSpPr>
      <xdr:spPr>
        <a:xfrm>
          <a:off x="21272500" y="1349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79</xdr:row>
      <xdr:rowOff>40809</xdr:rowOff>
    </xdr:from>
    <xdr:ext cx="534377" cy="259045"/>
    <xdr:sp macro="" textlink="">
      <xdr:nvSpPr>
        <xdr:cNvPr id="838" name="テキスト ボックス 837"/>
        <xdr:cNvSpPr txBox="1"/>
      </xdr:nvSpPr>
      <xdr:spPr>
        <a:xfrm>
          <a:off x="21056111" y="1358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22,392</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153003</xdr:rowOff>
    </xdr:from>
    <xdr:to>
      <xdr:col>29</xdr:col>
      <xdr:colOff>568325</xdr:colOff>
      <xdr:row>79</xdr:row>
      <xdr:rowOff>83153</xdr:rowOff>
    </xdr:to>
    <xdr:sp macro="" textlink="">
      <xdr:nvSpPr>
        <xdr:cNvPr id="839" name="円/楕円 838"/>
        <xdr:cNvSpPr/>
      </xdr:nvSpPr>
      <xdr:spPr>
        <a:xfrm>
          <a:off x="20383500" y="1352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79</xdr:row>
      <xdr:rowOff>74280</xdr:rowOff>
    </xdr:from>
    <xdr:ext cx="534377" cy="259045"/>
    <xdr:sp macro="" textlink="">
      <xdr:nvSpPr>
        <xdr:cNvPr id="840" name="テキスト ボックス 839"/>
        <xdr:cNvSpPr txBox="1"/>
      </xdr:nvSpPr>
      <xdr:spPr>
        <a:xfrm>
          <a:off x="20167111" y="1361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20,635</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157023</xdr:rowOff>
    </xdr:from>
    <xdr:to>
      <xdr:col>28</xdr:col>
      <xdr:colOff>365125</xdr:colOff>
      <xdr:row>79</xdr:row>
      <xdr:rowOff>87173</xdr:rowOff>
    </xdr:to>
    <xdr:sp macro="" textlink="">
      <xdr:nvSpPr>
        <xdr:cNvPr id="841" name="円/楕円 840"/>
        <xdr:cNvSpPr/>
      </xdr:nvSpPr>
      <xdr:spPr>
        <a:xfrm>
          <a:off x="19494500" y="1353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79</xdr:row>
      <xdr:rowOff>78300</xdr:rowOff>
    </xdr:from>
    <xdr:ext cx="534377" cy="259045"/>
    <xdr:sp macro="" textlink="">
      <xdr:nvSpPr>
        <xdr:cNvPr id="842" name="テキスト ボックス 841"/>
        <xdr:cNvSpPr txBox="1"/>
      </xdr:nvSpPr>
      <xdr:spPr>
        <a:xfrm>
          <a:off x="19278111" y="1362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20,424</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132296</xdr:rowOff>
    </xdr:from>
    <xdr:to>
      <xdr:col>27</xdr:col>
      <xdr:colOff>161925</xdr:colOff>
      <xdr:row>79</xdr:row>
      <xdr:rowOff>62446</xdr:rowOff>
    </xdr:to>
    <xdr:sp macro="" textlink="">
      <xdr:nvSpPr>
        <xdr:cNvPr id="843" name="円/楕円 842"/>
        <xdr:cNvSpPr/>
      </xdr:nvSpPr>
      <xdr:spPr>
        <a:xfrm>
          <a:off x="18605500" y="1350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79</xdr:row>
      <xdr:rowOff>53573</xdr:rowOff>
    </xdr:from>
    <xdr:ext cx="534377" cy="259045"/>
    <xdr:sp macro="" textlink="">
      <xdr:nvSpPr>
        <xdr:cNvPr id="844" name="テキスト ボックス 843"/>
        <xdr:cNvSpPr txBox="1"/>
      </xdr:nvSpPr>
      <xdr:spPr>
        <a:xfrm>
          <a:off x="18389111" y="1359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21,722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5" name="正方形/長方形 84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6" name="正方形/長方形 84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7" name="正方形/長方形 84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8" name="正方形/長方形 84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9" name="正方形/長方形 84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0" name="正方形/長方形 84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1" name="正方形/長方形 85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2" name="正方形/長方形 85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3" name="テキスト ボックス 85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4" name="直線コネクタ 85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55" name="直線コネクタ 854"/>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56" name="テキスト ボックス 855"/>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57" name="直線コネクタ 856"/>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58" name="テキスト ボックス 857"/>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59" name="直線コネクタ 858"/>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60" name="テキスト ボックス 859"/>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61" name="直線コネクタ 860"/>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62" name="テキスト ボックス 861"/>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63" name="直線コネクタ 862"/>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64" name="テキスト ボックス 863"/>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65" name="直線コネクタ 864"/>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66" name="テキスト ボックス 865"/>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7" name="直線コネクタ 86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68" name="テキスト ボックス 86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70" name="直線コネクタ 869"/>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71"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2" name="直線コネクタ 871"/>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73"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4" name="直線コネクタ 873"/>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75" name="直線コネクタ 874"/>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76"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77" name="フローチャート : 判断 876"/>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78" name="直線コネクタ 877"/>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79" name="フローチャート : 判断 878"/>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80" name="テキスト ボックス 879"/>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81" name="直線コネクタ 880"/>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82" name="フローチャート : 判断 881"/>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83" name="テキスト ボックス 882"/>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84" name="直線コネクタ 883"/>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85" name="フローチャート : 判断 884"/>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86" name="テキスト ボックス 885"/>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87" name="フローチャート : 判断 886"/>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888" name="テキスト ボックス 887"/>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9" name="テキスト ボックス 88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0" name="テキスト ボックス 88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1" name="テキスト ボックス 89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2" name="テキスト ボックス 89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3" name="テキスト ボックス 89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4" name="円/楕円 893"/>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895"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896" name="円/楕円 895"/>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897" name="テキスト ボックス 896"/>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898" name="円/楕円 897"/>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899" name="テキスト ボックス 898"/>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00" name="円/楕円 899"/>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01" name="テキスト ボックス 900"/>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02" name="円/楕円 901"/>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03" name="テキスト ボックス 902"/>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4" name="正方形/長方形 90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5" name="正方形/長方形 90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6" name="テキスト ボックス 90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すべての性質において、住民一人当たりのコストが類似団体平均値を下回っている状況にある。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印西市行政改革大綱に基づき策定された、印西市行政改革実施計画の取組みが推進していることを示しているが、</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扶助費や補助費等の経常的経費は増加傾向にあることから、財政構造の硬直化が懸念され、更なる改善に努める必要がある。</a:t>
          </a:r>
          <a:endParaRPr kumimoji="1" lang="en-US" altLang="ja-JP" sz="1300">
            <a:latin typeface="ＭＳ Ｐゴシック"/>
          </a:endParaRPr>
        </a:p>
        <a:p>
          <a:r>
            <a:rPr kumimoji="1" lang="ja-JP" altLang="en-US" sz="1300">
              <a:latin typeface="ＭＳ Ｐゴシック"/>
            </a:rPr>
            <a:t>今後も、住民一人当たりのコストを下げる取組として、持続可能な財政運営の推進（歳出経費の抑制や計画的な財政運営の推進など）、公共施設等の適正な管理（公共施設の見直しや計画的な維持管理）、効率的な行政運営の推進（組織の見直しや電算化による効率的な事務処理の推進など）、効率的・効果的な行政サービスの推進（事務事業の見直しや行政サービスの見直しなど）を目標とした行政改革の推進を図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千葉県印西市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95,040
93,694
123.79
33,494,643
31,119,330
1,774,109
20,810,421
17,906,076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101981</xdr:rowOff>
    </xdr:from>
    <xdr:to>
      <xdr:col>6</xdr:col>
      <xdr:colOff>510540</xdr:colOff>
      <xdr:row>37</xdr:row>
      <xdr:rowOff>38354</xdr:rowOff>
    </xdr:to>
    <xdr:cxnSp macro="">
      <xdr:nvCxnSpPr>
        <xdr:cNvPr id="56" name="直線コネクタ 55"/>
        <xdr:cNvCxnSpPr/>
      </xdr:nvCxnSpPr>
      <xdr:spPr>
        <a:xfrm flipV="1">
          <a:off x="4633595" y="5245481"/>
          <a:ext cx="1270" cy="1136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42181</xdr:rowOff>
    </xdr:from>
    <xdr:ext cx="469744" cy="259045"/>
    <xdr:sp macro="" textlink="">
      <xdr:nvSpPr>
        <xdr:cNvPr id="57" name="議会費最小値テキスト"/>
        <xdr:cNvSpPr txBox="1"/>
      </xdr:nvSpPr>
      <xdr:spPr>
        <a:xfrm>
          <a:off x="4686300" y="6385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a:t>
          </a:r>
          <a:endParaRPr kumimoji="1" lang="ja-JP" altLang="en-US" sz="1000" b="1">
            <a:latin typeface="ＭＳ Ｐゴシック"/>
          </a:endParaRPr>
        </a:p>
      </xdr:txBody>
    </xdr:sp>
    <xdr:clientData/>
  </xdr:oneCellAnchor>
  <xdr:twoCellAnchor>
    <xdr:from>
      <xdr:col>6</xdr:col>
      <xdr:colOff>422275</xdr:colOff>
      <xdr:row>37</xdr:row>
      <xdr:rowOff>38354</xdr:rowOff>
    </xdr:from>
    <xdr:to>
      <xdr:col>6</xdr:col>
      <xdr:colOff>600075</xdr:colOff>
      <xdr:row>37</xdr:row>
      <xdr:rowOff>38354</xdr:rowOff>
    </xdr:to>
    <xdr:cxnSp macro="">
      <xdr:nvCxnSpPr>
        <xdr:cNvPr id="58" name="直線コネクタ 57"/>
        <xdr:cNvCxnSpPr/>
      </xdr:nvCxnSpPr>
      <xdr:spPr>
        <a:xfrm>
          <a:off x="4546600" y="638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48658</xdr:rowOff>
    </xdr:from>
    <xdr:ext cx="469744" cy="259045"/>
    <xdr:sp macro="" textlink="">
      <xdr:nvSpPr>
        <xdr:cNvPr id="59" name="議会費最大値テキスト"/>
        <xdr:cNvSpPr txBox="1"/>
      </xdr:nvSpPr>
      <xdr:spPr>
        <a:xfrm>
          <a:off x="4686300" y="5020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5,899</a:t>
          </a:r>
          <a:endParaRPr kumimoji="1" lang="ja-JP" altLang="en-US" sz="1000" b="1">
            <a:latin typeface="ＭＳ Ｐゴシック"/>
          </a:endParaRPr>
        </a:p>
      </xdr:txBody>
    </xdr:sp>
    <xdr:clientData/>
  </xdr:oneCellAnchor>
  <xdr:twoCellAnchor>
    <xdr:from>
      <xdr:col>6</xdr:col>
      <xdr:colOff>422275</xdr:colOff>
      <xdr:row>30</xdr:row>
      <xdr:rowOff>101981</xdr:rowOff>
    </xdr:from>
    <xdr:to>
      <xdr:col>6</xdr:col>
      <xdr:colOff>600075</xdr:colOff>
      <xdr:row>30</xdr:row>
      <xdr:rowOff>101981</xdr:rowOff>
    </xdr:to>
    <xdr:cxnSp macro="">
      <xdr:nvCxnSpPr>
        <xdr:cNvPr id="60" name="直線コネクタ 59"/>
        <xdr:cNvCxnSpPr/>
      </xdr:nvCxnSpPr>
      <xdr:spPr>
        <a:xfrm>
          <a:off x="4546600" y="524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38354</xdr:rowOff>
    </xdr:from>
    <xdr:to>
      <xdr:col>6</xdr:col>
      <xdr:colOff>511175</xdr:colOff>
      <xdr:row>37</xdr:row>
      <xdr:rowOff>84455</xdr:rowOff>
    </xdr:to>
    <xdr:cxnSp macro="">
      <xdr:nvCxnSpPr>
        <xdr:cNvPr id="61" name="直線コネクタ 60"/>
        <xdr:cNvCxnSpPr/>
      </xdr:nvCxnSpPr>
      <xdr:spPr>
        <a:xfrm flipV="1">
          <a:off x="3797300" y="6382004"/>
          <a:ext cx="838200" cy="4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162831</xdr:rowOff>
    </xdr:from>
    <xdr:ext cx="469744" cy="259045"/>
    <xdr:sp macro="" textlink="">
      <xdr:nvSpPr>
        <xdr:cNvPr id="62" name="議会費平均値テキスト"/>
        <xdr:cNvSpPr txBox="1"/>
      </xdr:nvSpPr>
      <xdr:spPr>
        <a:xfrm>
          <a:off x="4686300" y="5820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139954</xdr:rowOff>
    </xdr:from>
    <xdr:to>
      <xdr:col>6</xdr:col>
      <xdr:colOff>561975</xdr:colOff>
      <xdr:row>35</xdr:row>
      <xdr:rowOff>70104</xdr:rowOff>
    </xdr:to>
    <xdr:sp macro="" textlink="">
      <xdr:nvSpPr>
        <xdr:cNvPr id="63" name="フローチャート : 判断 62"/>
        <xdr:cNvSpPr/>
      </xdr:nvSpPr>
      <xdr:spPr>
        <a:xfrm>
          <a:off x="4584700" y="596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84455</xdr:rowOff>
    </xdr:from>
    <xdr:to>
      <xdr:col>5</xdr:col>
      <xdr:colOff>358775</xdr:colOff>
      <xdr:row>37</xdr:row>
      <xdr:rowOff>109601</xdr:rowOff>
    </xdr:to>
    <xdr:cxnSp macro="">
      <xdr:nvCxnSpPr>
        <xdr:cNvPr id="64" name="直線コネクタ 63"/>
        <xdr:cNvCxnSpPr/>
      </xdr:nvCxnSpPr>
      <xdr:spPr>
        <a:xfrm flipV="1">
          <a:off x="2908300" y="6428105"/>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53467</xdr:rowOff>
    </xdr:from>
    <xdr:to>
      <xdr:col>5</xdr:col>
      <xdr:colOff>409575</xdr:colOff>
      <xdr:row>35</xdr:row>
      <xdr:rowOff>155067</xdr:rowOff>
    </xdr:to>
    <xdr:sp macro="" textlink="">
      <xdr:nvSpPr>
        <xdr:cNvPr id="65" name="フローチャート : 判断 64"/>
        <xdr:cNvSpPr/>
      </xdr:nvSpPr>
      <xdr:spPr>
        <a:xfrm>
          <a:off x="3746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144</xdr:rowOff>
    </xdr:from>
    <xdr:ext cx="469744" cy="259045"/>
    <xdr:sp macro="" textlink="">
      <xdr:nvSpPr>
        <xdr:cNvPr id="66" name="テキスト ボックス 65"/>
        <xdr:cNvSpPr txBox="1"/>
      </xdr:nvSpPr>
      <xdr:spPr>
        <a:xfrm>
          <a:off x="3562427" y="5829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159131</xdr:rowOff>
    </xdr:from>
    <xdr:to>
      <xdr:col>4</xdr:col>
      <xdr:colOff>155575</xdr:colOff>
      <xdr:row>37</xdr:row>
      <xdr:rowOff>109601</xdr:rowOff>
    </xdr:to>
    <xdr:cxnSp macro="">
      <xdr:nvCxnSpPr>
        <xdr:cNvPr id="67" name="直線コネクタ 66"/>
        <xdr:cNvCxnSpPr/>
      </xdr:nvCxnSpPr>
      <xdr:spPr>
        <a:xfrm>
          <a:off x="2019300" y="6331331"/>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66421</xdr:rowOff>
    </xdr:from>
    <xdr:to>
      <xdr:col>4</xdr:col>
      <xdr:colOff>206375</xdr:colOff>
      <xdr:row>35</xdr:row>
      <xdr:rowOff>168021</xdr:rowOff>
    </xdr:to>
    <xdr:sp macro="" textlink="">
      <xdr:nvSpPr>
        <xdr:cNvPr id="68" name="フローチャート : 判断 67"/>
        <xdr:cNvSpPr/>
      </xdr:nvSpPr>
      <xdr:spPr>
        <a:xfrm>
          <a:off x="2857500" y="6067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13098</xdr:rowOff>
    </xdr:from>
    <xdr:ext cx="469744" cy="259045"/>
    <xdr:sp macro="" textlink="">
      <xdr:nvSpPr>
        <xdr:cNvPr id="69" name="テキスト ボックス 68"/>
        <xdr:cNvSpPr txBox="1"/>
      </xdr:nvSpPr>
      <xdr:spPr>
        <a:xfrm>
          <a:off x="2673427" y="584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47498</xdr:rowOff>
    </xdr:from>
    <xdr:to>
      <xdr:col>2</xdr:col>
      <xdr:colOff>638175</xdr:colOff>
      <xdr:row>36</xdr:row>
      <xdr:rowOff>159131</xdr:rowOff>
    </xdr:to>
    <xdr:cxnSp macro="">
      <xdr:nvCxnSpPr>
        <xdr:cNvPr id="70" name="直線コネクタ 69"/>
        <xdr:cNvCxnSpPr/>
      </xdr:nvCxnSpPr>
      <xdr:spPr>
        <a:xfrm>
          <a:off x="1130300" y="5876798"/>
          <a:ext cx="889000" cy="45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10414</xdr:rowOff>
    </xdr:from>
    <xdr:to>
      <xdr:col>3</xdr:col>
      <xdr:colOff>3175</xdr:colOff>
      <xdr:row>35</xdr:row>
      <xdr:rowOff>112014</xdr:rowOff>
    </xdr:to>
    <xdr:sp macro="" textlink="">
      <xdr:nvSpPr>
        <xdr:cNvPr id="71" name="フローチャート : 判断 70"/>
        <xdr:cNvSpPr/>
      </xdr:nvSpPr>
      <xdr:spPr>
        <a:xfrm>
          <a:off x="1968500" y="601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128541</xdr:rowOff>
    </xdr:from>
    <xdr:ext cx="469744" cy="259045"/>
    <xdr:sp macro="" textlink="">
      <xdr:nvSpPr>
        <xdr:cNvPr id="72" name="テキスト ボックス 71"/>
        <xdr:cNvSpPr txBox="1"/>
      </xdr:nvSpPr>
      <xdr:spPr>
        <a:xfrm>
          <a:off x="1784427" y="5786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151384</xdr:rowOff>
    </xdr:from>
    <xdr:to>
      <xdr:col>1</xdr:col>
      <xdr:colOff>485775</xdr:colOff>
      <xdr:row>34</xdr:row>
      <xdr:rowOff>81534</xdr:rowOff>
    </xdr:to>
    <xdr:sp macro="" textlink="">
      <xdr:nvSpPr>
        <xdr:cNvPr id="73" name="フローチャート : 判断 72"/>
        <xdr:cNvSpPr/>
      </xdr:nvSpPr>
      <xdr:spPr>
        <a:xfrm>
          <a:off x="1079500" y="580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98061</xdr:rowOff>
    </xdr:from>
    <xdr:ext cx="469744" cy="259045"/>
    <xdr:sp macro="" textlink="">
      <xdr:nvSpPr>
        <xdr:cNvPr id="74" name="テキスト ボックス 73"/>
        <xdr:cNvSpPr txBox="1"/>
      </xdr:nvSpPr>
      <xdr:spPr>
        <a:xfrm>
          <a:off x="895427" y="5584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159004</xdr:rowOff>
    </xdr:from>
    <xdr:to>
      <xdr:col>6</xdr:col>
      <xdr:colOff>561975</xdr:colOff>
      <xdr:row>37</xdr:row>
      <xdr:rowOff>89154</xdr:rowOff>
    </xdr:to>
    <xdr:sp macro="" textlink="">
      <xdr:nvSpPr>
        <xdr:cNvPr id="80" name="円/楕円 79"/>
        <xdr:cNvSpPr/>
      </xdr:nvSpPr>
      <xdr:spPr>
        <a:xfrm>
          <a:off x="4584700" y="633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73931</xdr:rowOff>
    </xdr:from>
    <xdr:ext cx="469744" cy="259045"/>
    <xdr:sp macro="" textlink="">
      <xdr:nvSpPr>
        <xdr:cNvPr id="81" name="議会費該当値テキスト"/>
        <xdr:cNvSpPr txBox="1"/>
      </xdr:nvSpPr>
      <xdr:spPr>
        <a:xfrm>
          <a:off x="4686300" y="6246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2,916</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33655</xdr:rowOff>
    </xdr:from>
    <xdr:to>
      <xdr:col>5</xdr:col>
      <xdr:colOff>409575</xdr:colOff>
      <xdr:row>37</xdr:row>
      <xdr:rowOff>135255</xdr:rowOff>
    </xdr:to>
    <xdr:sp macro="" textlink="">
      <xdr:nvSpPr>
        <xdr:cNvPr id="82" name="円/楕円 81"/>
        <xdr:cNvSpPr/>
      </xdr:nvSpPr>
      <xdr:spPr>
        <a:xfrm>
          <a:off x="3746500" y="637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126382</xdr:rowOff>
    </xdr:from>
    <xdr:ext cx="469744" cy="259045"/>
    <xdr:sp macro="" textlink="">
      <xdr:nvSpPr>
        <xdr:cNvPr id="83" name="テキスト ボックス 82"/>
        <xdr:cNvSpPr txBox="1"/>
      </xdr:nvSpPr>
      <xdr:spPr>
        <a:xfrm>
          <a:off x="3562427" y="647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2,795</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58801</xdr:rowOff>
    </xdr:from>
    <xdr:to>
      <xdr:col>4</xdr:col>
      <xdr:colOff>206375</xdr:colOff>
      <xdr:row>37</xdr:row>
      <xdr:rowOff>160401</xdr:rowOff>
    </xdr:to>
    <xdr:sp macro="" textlink="">
      <xdr:nvSpPr>
        <xdr:cNvPr id="84" name="円/楕円 83"/>
        <xdr:cNvSpPr/>
      </xdr:nvSpPr>
      <xdr:spPr>
        <a:xfrm>
          <a:off x="2857500" y="640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151528</xdr:rowOff>
    </xdr:from>
    <xdr:ext cx="469744" cy="259045"/>
    <xdr:sp macro="" textlink="">
      <xdr:nvSpPr>
        <xdr:cNvPr id="85" name="テキスト ボックス 84"/>
        <xdr:cNvSpPr txBox="1"/>
      </xdr:nvSpPr>
      <xdr:spPr>
        <a:xfrm>
          <a:off x="2673427" y="649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2,729</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108331</xdr:rowOff>
    </xdr:from>
    <xdr:to>
      <xdr:col>3</xdr:col>
      <xdr:colOff>3175</xdr:colOff>
      <xdr:row>37</xdr:row>
      <xdr:rowOff>38481</xdr:rowOff>
    </xdr:to>
    <xdr:sp macro="" textlink="">
      <xdr:nvSpPr>
        <xdr:cNvPr id="86" name="円/楕円 85"/>
        <xdr:cNvSpPr/>
      </xdr:nvSpPr>
      <xdr:spPr>
        <a:xfrm>
          <a:off x="1968500" y="628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29608</xdr:rowOff>
    </xdr:from>
    <xdr:ext cx="469744" cy="259045"/>
    <xdr:sp macro="" textlink="">
      <xdr:nvSpPr>
        <xdr:cNvPr id="87" name="テキスト ボックス 86"/>
        <xdr:cNvSpPr txBox="1"/>
      </xdr:nvSpPr>
      <xdr:spPr>
        <a:xfrm>
          <a:off x="1784427" y="637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3,049</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168148</xdr:rowOff>
    </xdr:from>
    <xdr:to>
      <xdr:col>1</xdr:col>
      <xdr:colOff>485775</xdr:colOff>
      <xdr:row>34</xdr:row>
      <xdr:rowOff>98298</xdr:rowOff>
    </xdr:to>
    <xdr:sp macro="" textlink="">
      <xdr:nvSpPr>
        <xdr:cNvPr id="88" name="円/楕円 87"/>
        <xdr:cNvSpPr/>
      </xdr:nvSpPr>
      <xdr:spPr>
        <a:xfrm>
          <a:off x="1079500" y="582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89425</xdr:rowOff>
    </xdr:from>
    <xdr:ext cx="469744" cy="259045"/>
    <xdr:sp macro="" textlink="">
      <xdr:nvSpPr>
        <xdr:cNvPr id="89" name="テキスト ボックス 88"/>
        <xdr:cNvSpPr txBox="1"/>
      </xdr:nvSpPr>
      <xdr:spPr>
        <a:xfrm>
          <a:off x="895427" y="591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40,203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90342</xdr:rowOff>
    </xdr:from>
    <xdr:to>
      <xdr:col>6</xdr:col>
      <xdr:colOff>510540</xdr:colOff>
      <xdr:row>59</xdr:row>
      <xdr:rowOff>8879</xdr:rowOff>
    </xdr:to>
    <xdr:cxnSp macro="">
      <xdr:nvCxnSpPr>
        <xdr:cNvPr id="115" name="直線コネクタ 114"/>
        <xdr:cNvCxnSpPr/>
      </xdr:nvCxnSpPr>
      <xdr:spPr>
        <a:xfrm flipV="1">
          <a:off x="4633595" y="8662842"/>
          <a:ext cx="1270" cy="1461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12706</xdr:rowOff>
    </xdr:from>
    <xdr:ext cx="534377" cy="259045"/>
    <xdr:sp macro="" textlink="">
      <xdr:nvSpPr>
        <xdr:cNvPr id="116" name="総務費最小値テキスト"/>
        <xdr:cNvSpPr txBox="1"/>
      </xdr:nvSpPr>
      <xdr:spPr>
        <a:xfrm>
          <a:off x="4686300" y="1012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27,559</a:t>
          </a:r>
          <a:endParaRPr kumimoji="1" lang="ja-JP" altLang="en-US" sz="1000" b="1">
            <a:latin typeface="ＭＳ Ｐゴシック"/>
          </a:endParaRPr>
        </a:p>
      </xdr:txBody>
    </xdr:sp>
    <xdr:clientData/>
  </xdr:oneCellAnchor>
  <xdr:twoCellAnchor>
    <xdr:from>
      <xdr:col>6</xdr:col>
      <xdr:colOff>422275</xdr:colOff>
      <xdr:row>59</xdr:row>
      <xdr:rowOff>8879</xdr:rowOff>
    </xdr:from>
    <xdr:to>
      <xdr:col>6</xdr:col>
      <xdr:colOff>600075</xdr:colOff>
      <xdr:row>59</xdr:row>
      <xdr:rowOff>8879</xdr:rowOff>
    </xdr:to>
    <xdr:cxnSp macro="">
      <xdr:nvCxnSpPr>
        <xdr:cNvPr id="117" name="直線コネクタ 116"/>
        <xdr:cNvCxnSpPr/>
      </xdr:nvCxnSpPr>
      <xdr:spPr>
        <a:xfrm>
          <a:off x="4546600" y="1012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37019</xdr:rowOff>
    </xdr:from>
    <xdr:ext cx="599010" cy="259045"/>
    <xdr:sp macro="" textlink="">
      <xdr:nvSpPr>
        <xdr:cNvPr id="118" name="総務費最大値テキスト"/>
        <xdr:cNvSpPr txBox="1"/>
      </xdr:nvSpPr>
      <xdr:spPr>
        <a:xfrm>
          <a:off x="4686300" y="8438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475,114</a:t>
          </a:r>
          <a:endParaRPr kumimoji="1" lang="ja-JP" altLang="en-US" sz="1000" b="1">
            <a:latin typeface="ＭＳ Ｐゴシック"/>
          </a:endParaRPr>
        </a:p>
      </xdr:txBody>
    </xdr:sp>
    <xdr:clientData/>
  </xdr:oneCellAnchor>
  <xdr:twoCellAnchor>
    <xdr:from>
      <xdr:col>6</xdr:col>
      <xdr:colOff>422275</xdr:colOff>
      <xdr:row>50</xdr:row>
      <xdr:rowOff>90342</xdr:rowOff>
    </xdr:from>
    <xdr:to>
      <xdr:col>6</xdr:col>
      <xdr:colOff>600075</xdr:colOff>
      <xdr:row>50</xdr:row>
      <xdr:rowOff>90342</xdr:rowOff>
    </xdr:to>
    <xdr:cxnSp macro="">
      <xdr:nvCxnSpPr>
        <xdr:cNvPr id="119" name="直線コネクタ 118"/>
        <xdr:cNvCxnSpPr/>
      </xdr:nvCxnSpPr>
      <xdr:spPr>
        <a:xfrm>
          <a:off x="4546600" y="8662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144739</xdr:rowOff>
    </xdr:from>
    <xdr:to>
      <xdr:col>6</xdr:col>
      <xdr:colOff>511175</xdr:colOff>
      <xdr:row>58</xdr:row>
      <xdr:rowOff>145653</xdr:rowOff>
    </xdr:to>
    <xdr:cxnSp macro="">
      <xdr:nvCxnSpPr>
        <xdr:cNvPr id="120" name="直線コネクタ 119"/>
        <xdr:cNvCxnSpPr/>
      </xdr:nvCxnSpPr>
      <xdr:spPr>
        <a:xfrm>
          <a:off x="3797300" y="10088839"/>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4720</xdr:rowOff>
    </xdr:from>
    <xdr:ext cx="534377" cy="259045"/>
    <xdr:sp macro="" textlink="">
      <xdr:nvSpPr>
        <xdr:cNvPr id="121" name="総務費平均値テキスト"/>
        <xdr:cNvSpPr txBox="1"/>
      </xdr:nvSpPr>
      <xdr:spPr>
        <a:xfrm>
          <a:off x="4686300" y="97773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153293</xdr:rowOff>
    </xdr:from>
    <xdr:to>
      <xdr:col>6</xdr:col>
      <xdr:colOff>561975</xdr:colOff>
      <xdr:row>58</xdr:row>
      <xdr:rowOff>83443</xdr:rowOff>
    </xdr:to>
    <xdr:sp macro="" textlink="">
      <xdr:nvSpPr>
        <xdr:cNvPr id="122" name="フローチャート : 判断 121"/>
        <xdr:cNvSpPr/>
      </xdr:nvSpPr>
      <xdr:spPr>
        <a:xfrm>
          <a:off x="4584700" y="992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133992</xdr:rowOff>
    </xdr:from>
    <xdr:to>
      <xdr:col>5</xdr:col>
      <xdr:colOff>358775</xdr:colOff>
      <xdr:row>58</xdr:row>
      <xdr:rowOff>144739</xdr:rowOff>
    </xdr:to>
    <xdr:cxnSp macro="">
      <xdr:nvCxnSpPr>
        <xdr:cNvPr id="123" name="直線コネクタ 122"/>
        <xdr:cNvCxnSpPr/>
      </xdr:nvCxnSpPr>
      <xdr:spPr>
        <a:xfrm>
          <a:off x="2908300" y="10078092"/>
          <a:ext cx="889000" cy="1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24540</xdr:rowOff>
    </xdr:from>
    <xdr:to>
      <xdr:col>5</xdr:col>
      <xdr:colOff>409575</xdr:colOff>
      <xdr:row>58</xdr:row>
      <xdr:rowOff>126140</xdr:rowOff>
    </xdr:to>
    <xdr:sp macro="" textlink="">
      <xdr:nvSpPr>
        <xdr:cNvPr id="124" name="フローチャート : 判断 123"/>
        <xdr:cNvSpPr/>
      </xdr:nvSpPr>
      <xdr:spPr>
        <a:xfrm>
          <a:off x="3746500" y="996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142667</xdr:rowOff>
    </xdr:from>
    <xdr:ext cx="534377" cy="259045"/>
    <xdr:sp macro="" textlink="">
      <xdr:nvSpPr>
        <xdr:cNvPr id="125" name="テキスト ボックス 124"/>
        <xdr:cNvSpPr txBox="1"/>
      </xdr:nvSpPr>
      <xdr:spPr>
        <a:xfrm>
          <a:off x="3530111" y="974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117800</xdr:rowOff>
    </xdr:from>
    <xdr:to>
      <xdr:col>4</xdr:col>
      <xdr:colOff>155575</xdr:colOff>
      <xdr:row>58</xdr:row>
      <xdr:rowOff>133992</xdr:rowOff>
    </xdr:to>
    <xdr:cxnSp macro="">
      <xdr:nvCxnSpPr>
        <xdr:cNvPr id="126" name="直線コネクタ 125"/>
        <xdr:cNvCxnSpPr/>
      </xdr:nvCxnSpPr>
      <xdr:spPr>
        <a:xfrm>
          <a:off x="2019300" y="10061900"/>
          <a:ext cx="889000" cy="1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11571</xdr:rowOff>
    </xdr:from>
    <xdr:to>
      <xdr:col>4</xdr:col>
      <xdr:colOff>206375</xdr:colOff>
      <xdr:row>58</xdr:row>
      <xdr:rowOff>113171</xdr:rowOff>
    </xdr:to>
    <xdr:sp macro="" textlink="">
      <xdr:nvSpPr>
        <xdr:cNvPr id="127" name="フローチャート : 判断 126"/>
        <xdr:cNvSpPr/>
      </xdr:nvSpPr>
      <xdr:spPr>
        <a:xfrm>
          <a:off x="2857500" y="995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129698</xdr:rowOff>
    </xdr:from>
    <xdr:ext cx="534377" cy="259045"/>
    <xdr:sp macro="" textlink="">
      <xdr:nvSpPr>
        <xdr:cNvPr id="128" name="テキスト ボックス 127"/>
        <xdr:cNvSpPr txBox="1"/>
      </xdr:nvSpPr>
      <xdr:spPr>
        <a:xfrm>
          <a:off x="2641111" y="973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107941</xdr:rowOff>
    </xdr:from>
    <xdr:to>
      <xdr:col>2</xdr:col>
      <xdr:colOff>638175</xdr:colOff>
      <xdr:row>58</xdr:row>
      <xdr:rowOff>117800</xdr:rowOff>
    </xdr:to>
    <xdr:cxnSp macro="">
      <xdr:nvCxnSpPr>
        <xdr:cNvPr id="129" name="直線コネクタ 128"/>
        <xdr:cNvCxnSpPr/>
      </xdr:nvCxnSpPr>
      <xdr:spPr>
        <a:xfrm>
          <a:off x="1130300" y="10052041"/>
          <a:ext cx="889000" cy="9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167248</xdr:rowOff>
    </xdr:from>
    <xdr:to>
      <xdr:col>3</xdr:col>
      <xdr:colOff>3175</xdr:colOff>
      <xdr:row>58</xdr:row>
      <xdr:rowOff>97398</xdr:rowOff>
    </xdr:to>
    <xdr:sp macro="" textlink="">
      <xdr:nvSpPr>
        <xdr:cNvPr id="130" name="フローチャート : 判断 129"/>
        <xdr:cNvSpPr/>
      </xdr:nvSpPr>
      <xdr:spPr>
        <a:xfrm>
          <a:off x="1968500" y="993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113925</xdr:rowOff>
    </xdr:from>
    <xdr:ext cx="534377" cy="259045"/>
    <xdr:sp macro="" textlink="">
      <xdr:nvSpPr>
        <xdr:cNvPr id="131" name="テキスト ボックス 130"/>
        <xdr:cNvSpPr txBox="1"/>
      </xdr:nvSpPr>
      <xdr:spPr>
        <a:xfrm>
          <a:off x="1752111" y="971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38967</xdr:rowOff>
    </xdr:from>
    <xdr:to>
      <xdr:col>1</xdr:col>
      <xdr:colOff>485775</xdr:colOff>
      <xdr:row>58</xdr:row>
      <xdr:rowOff>140567</xdr:rowOff>
    </xdr:to>
    <xdr:sp macro="" textlink="">
      <xdr:nvSpPr>
        <xdr:cNvPr id="132" name="フローチャート : 判断 131"/>
        <xdr:cNvSpPr/>
      </xdr:nvSpPr>
      <xdr:spPr>
        <a:xfrm>
          <a:off x="1079500" y="998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157094</xdr:rowOff>
    </xdr:from>
    <xdr:ext cx="534377" cy="259045"/>
    <xdr:sp macro="" textlink="">
      <xdr:nvSpPr>
        <xdr:cNvPr id="133" name="テキスト ボックス 132"/>
        <xdr:cNvSpPr txBox="1"/>
      </xdr:nvSpPr>
      <xdr:spPr>
        <a:xfrm>
          <a:off x="863111" y="975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94853</xdr:rowOff>
    </xdr:from>
    <xdr:to>
      <xdr:col>6</xdr:col>
      <xdr:colOff>561975</xdr:colOff>
      <xdr:row>59</xdr:row>
      <xdr:rowOff>25003</xdr:rowOff>
    </xdr:to>
    <xdr:sp macro="" textlink="">
      <xdr:nvSpPr>
        <xdr:cNvPr id="139" name="円/楕円 138"/>
        <xdr:cNvSpPr/>
      </xdr:nvSpPr>
      <xdr:spPr>
        <a:xfrm>
          <a:off x="4584700" y="1003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9780</xdr:rowOff>
    </xdr:from>
    <xdr:ext cx="534377" cy="259045"/>
    <xdr:sp macro="" textlink="">
      <xdr:nvSpPr>
        <xdr:cNvPr id="140" name="総務費該当値テキスト"/>
        <xdr:cNvSpPr txBox="1"/>
      </xdr:nvSpPr>
      <xdr:spPr>
        <a:xfrm>
          <a:off x="4686300" y="9953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38,177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93939</xdr:rowOff>
    </xdr:from>
    <xdr:to>
      <xdr:col>5</xdr:col>
      <xdr:colOff>409575</xdr:colOff>
      <xdr:row>59</xdr:row>
      <xdr:rowOff>24089</xdr:rowOff>
    </xdr:to>
    <xdr:sp macro="" textlink="">
      <xdr:nvSpPr>
        <xdr:cNvPr id="141" name="円/楕円 140"/>
        <xdr:cNvSpPr/>
      </xdr:nvSpPr>
      <xdr:spPr>
        <a:xfrm>
          <a:off x="3746500" y="1003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15216</xdr:rowOff>
    </xdr:from>
    <xdr:ext cx="534377" cy="259045"/>
    <xdr:sp macro="" textlink="">
      <xdr:nvSpPr>
        <xdr:cNvPr id="142" name="テキスト ボックス 141"/>
        <xdr:cNvSpPr txBox="1"/>
      </xdr:nvSpPr>
      <xdr:spPr>
        <a:xfrm>
          <a:off x="3530111" y="1013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38,457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83192</xdr:rowOff>
    </xdr:from>
    <xdr:to>
      <xdr:col>4</xdr:col>
      <xdr:colOff>206375</xdr:colOff>
      <xdr:row>59</xdr:row>
      <xdr:rowOff>13342</xdr:rowOff>
    </xdr:to>
    <xdr:sp macro="" textlink="">
      <xdr:nvSpPr>
        <xdr:cNvPr id="143" name="円/楕円 142"/>
        <xdr:cNvSpPr/>
      </xdr:nvSpPr>
      <xdr:spPr>
        <a:xfrm>
          <a:off x="2857500" y="100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4469</xdr:rowOff>
    </xdr:from>
    <xdr:ext cx="534377" cy="259045"/>
    <xdr:sp macro="" textlink="">
      <xdr:nvSpPr>
        <xdr:cNvPr id="144" name="テキスト ボックス 143"/>
        <xdr:cNvSpPr txBox="1"/>
      </xdr:nvSpPr>
      <xdr:spPr>
        <a:xfrm>
          <a:off x="2641111" y="1012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41,748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67000</xdr:rowOff>
    </xdr:from>
    <xdr:to>
      <xdr:col>3</xdr:col>
      <xdr:colOff>3175</xdr:colOff>
      <xdr:row>58</xdr:row>
      <xdr:rowOff>168600</xdr:rowOff>
    </xdr:to>
    <xdr:sp macro="" textlink="">
      <xdr:nvSpPr>
        <xdr:cNvPr id="145" name="円/楕円 144"/>
        <xdr:cNvSpPr/>
      </xdr:nvSpPr>
      <xdr:spPr>
        <a:xfrm>
          <a:off x="1968500" y="100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159727</xdr:rowOff>
    </xdr:from>
    <xdr:ext cx="534377" cy="259045"/>
    <xdr:sp macro="" textlink="">
      <xdr:nvSpPr>
        <xdr:cNvPr id="146" name="テキスト ボックス 145"/>
        <xdr:cNvSpPr txBox="1"/>
      </xdr:nvSpPr>
      <xdr:spPr>
        <a:xfrm>
          <a:off x="1752111" y="1010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46,706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57141</xdr:rowOff>
    </xdr:from>
    <xdr:to>
      <xdr:col>1</xdr:col>
      <xdr:colOff>485775</xdr:colOff>
      <xdr:row>58</xdr:row>
      <xdr:rowOff>158741</xdr:rowOff>
    </xdr:to>
    <xdr:sp macro="" textlink="">
      <xdr:nvSpPr>
        <xdr:cNvPr id="147" name="円/楕円 146"/>
        <xdr:cNvSpPr/>
      </xdr:nvSpPr>
      <xdr:spPr>
        <a:xfrm>
          <a:off x="1079500" y="1000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149868</xdr:rowOff>
    </xdr:from>
    <xdr:ext cx="534377" cy="259045"/>
    <xdr:sp macro="" textlink="">
      <xdr:nvSpPr>
        <xdr:cNvPr id="148" name="テキスト ボックス 147"/>
        <xdr:cNvSpPr txBox="1"/>
      </xdr:nvSpPr>
      <xdr:spPr>
        <a:xfrm>
          <a:off x="863111" y="10093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49,725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0" name="テキスト ボックス 159"/>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68" name="テキスト ボックス 167"/>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0" name="テキスト ボックス 169"/>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2" name="テキスト ボックス 171"/>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58387</xdr:rowOff>
    </xdr:from>
    <xdr:to>
      <xdr:col>6</xdr:col>
      <xdr:colOff>510540</xdr:colOff>
      <xdr:row>78</xdr:row>
      <xdr:rowOff>160023</xdr:rowOff>
    </xdr:to>
    <xdr:cxnSp macro="">
      <xdr:nvCxnSpPr>
        <xdr:cNvPr id="174" name="直線コネクタ 173"/>
        <xdr:cNvCxnSpPr/>
      </xdr:nvCxnSpPr>
      <xdr:spPr>
        <a:xfrm flipV="1">
          <a:off x="4633595" y="12231337"/>
          <a:ext cx="1270" cy="1301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163850</xdr:rowOff>
    </xdr:from>
    <xdr:ext cx="599010" cy="259045"/>
    <xdr:sp macro="" textlink="">
      <xdr:nvSpPr>
        <xdr:cNvPr id="175" name="民生費最小値テキスト"/>
        <xdr:cNvSpPr txBox="1"/>
      </xdr:nvSpPr>
      <xdr:spPr>
        <a:xfrm>
          <a:off x="4686300" y="13536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101,331</a:t>
          </a:r>
          <a:endParaRPr kumimoji="1" lang="ja-JP" altLang="en-US" sz="1000" b="1">
            <a:latin typeface="ＭＳ Ｐゴシック"/>
          </a:endParaRPr>
        </a:p>
      </xdr:txBody>
    </xdr:sp>
    <xdr:clientData/>
  </xdr:oneCellAnchor>
  <xdr:twoCellAnchor>
    <xdr:from>
      <xdr:col>6</xdr:col>
      <xdr:colOff>422275</xdr:colOff>
      <xdr:row>78</xdr:row>
      <xdr:rowOff>160023</xdr:rowOff>
    </xdr:from>
    <xdr:to>
      <xdr:col>6</xdr:col>
      <xdr:colOff>600075</xdr:colOff>
      <xdr:row>78</xdr:row>
      <xdr:rowOff>160023</xdr:rowOff>
    </xdr:to>
    <xdr:cxnSp macro="">
      <xdr:nvCxnSpPr>
        <xdr:cNvPr id="176" name="直線コネクタ 175"/>
        <xdr:cNvCxnSpPr/>
      </xdr:nvCxnSpPr>
      <xdr:spPr>
        <a:xfrm>
          <a:off x="4546600" y="1353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5064</xdr:rowOff>
    </xdr:from>
    <xdr:ext cx="690189" cy="259045"/>
    <xdr:sp macro="" textlink="">
      <xdr:nvSpPr>
        <xdr:cNvPr id="177" name="民生費最大値テキスト"/>
        <xdr:cNvSpPr txBox="1"/>
      </xdr:nvSpPr>
      <xdr:spPr>
        <a:xfrm>
          <a:off x="4686300" y="120065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1,297,197</a:t>
          </a:r>
          <a:endParaRPr kumimoji="1" lang="ja-JP" altLang="en-US" sz="1000" b="1">
            <a:latin typeface="ＭＳ Ｐゴシック"/>
          </a:endParaRPr>
        </a:p>
      </xdr:txBody>
    </xdr:sp>
    <xdr:clientData/>
  </xdr:oneCellAnchor>
  <xdr:twoCellAnchor>
    <xdr:from>
      <xdr:col>6</xdr:col>
      <xdr:colOff>422275</xdr:colOff>
      <xdr:row>71</xdr:row>
      <xdr:rowOff>58387</xdr:rowOff>
    </xdr:from>
    <xdr:to>
      <xdr:col>6</xdr:col>
      <xdr:colOff>600075</xdr:colOff>
      <xdr:row>71</xdr:row>
      <xdr:rowOff>58387</xdr:rowOff>
    </xdr:to>
    <xdr:cxnSp macro="">
      <xdr:nvCxnSpPr>
        <xdr:cNvPr id="178" name="直線コネクタ 177"/>
        <xdr:cNvCxnSpPr/>
      </xdr:nvCxnSpPr>
      <xdr:spPr>
        <a:xfrm>
          <a:off x="4546600" y="1223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160023</xdr:rowOff>
    </xdr:from>
    <xdr:to>
      <xdr:col>6</xdr:col>
      <xdr:colOff>511175</xdr:colOff>
      <xdr:row>78</xdr:row>
      <xdr:rowOff>162863</xdr:rowOff>
    </xdr:to>
    <xdr:cxnSp macro="">
      <xdr:nvCxnSpPr>
        <xdr:cNvPr id="179" name="直線コネクタ 178"/>
        <xdr:cNvCxnSpPr/>
      </xdr:nvCxnSpPr>
      <xdr:spPr>
        <a:xfrm flipV="1">
          <a:off x="3797300" y="13533123"/>
          <a:ext cx="838200" cy="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59470</xdr:rowOff>
    </xdr:from>
    <xdr:ext cx="599010" cy="259045"/>
    <xdr:sp macro="" textlink="">
      <xdr:nvSpPr>
        <xdr:cNvPr id="180" name="民生費平均値テキスト"/>
        <xdr:cNvSpPr txBox="1"/>
      </xdr:nvSpPr>
      <xdr:spPr>
        <a:xfrm>
          <a:off x="4686300" y="132611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36593</xdr:rowOff>
    </xdr:from>
    <xdr:to>
      <xdr:col>6</xdr:col>
      <xdr:colOff>561975</xdr:colOff>
      <xdr:row>78</xdr:row>
      <xdr:rowOff>138193</xdr:rowOff>
    </xdr:to>
    <xdr:sp macro="" textlink="">
      <xdr:nvSpPr>
        <xdr:cNvPr id="181" name="フローチャート : 判断 180"/>
        <xdr:cNvSpPr/>
      </xdr:nvSpPr>
      <xdr:spPr>
        <a:xfrm>
          <a:off x="4584700" y="1340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162863</xdr:rowOff>
    </xdr:from>
    <xdr:to>
      <xdr:col>5</xdr:col>
      <xdr:colOff>358775</xdr:colOff>
      <xdr:row>79</xdr:row>
      <xdr:rowOff>4338</xdr:rowOff>
    </xdr:to>
    <xdr:cxnSp macro="">
      <xdr:nvCxnSpPr>
        <xdr:cNvPr id="182" name="直線コネクタ 181"/>
        <xdr:cNvCxnSpPr/>
      </xdr:nvCxnSpPr>
      <xdr:spPr>
        <a:xfrm flipV="1">
          <a:off x="2908300" y="13535963"/>
          <a:ext cx="889000" cy="1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62533</xdr:rowOff>
    </xdr:from>
    <xdr:to>
      <xdr:col>5</xdr:col>
      <xdr:colOff>409575</xdr:colOff>
      <xdr:row>78</xdr:row>
      <xdr:rowOff>164133</xdr:rowOff>
    </xdr:to>
    <xdr:sp macro="" textlink="">
      <xdr:nvSpPr>
        <xdr:cNvPr id="183" name="フローチャート : 判断 182"/>
        <xdr:cNvSpPr/>
      </xdr:nvSpPr>
      <xdr:spPr>
        <a:xfrm>
          <a:off x="3746500" y="1343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9210</xdr:rowOff>
    </xdr:from>
    <xdr:ext cx="599010" cy="259045"/>
    <xdr:sp macro="" textlink="">
      <xdr:nvSpPr>
        <xdr:cNvPr id="184" name="テキスト ボックス 183"/>
        <xdr:cNvSpPr txBox="1"/>
      </xdr:nvSpPr>
      <xdr:spPr>
        <a:xfrm>
          <a:off x="3497794" y="1321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4338</xdr:rowOff>
    </xdr:from>
    <xdr:to>
      <xdr:col>4</xdr:col>
      <xdr:colOff>155575</xdr:colOff>
      <xdr:row>79</xdr:row>
      <xdr:rowOff>9511</xdr:rowOff>
    </xdr:to>
    <xdr:cxnSp macro="">
      <xdr:nvCxnSpPr>
        <xdr:cNvPr id="185" name="直線コネクタ 184"/>
        <xdr:cNvCxnSpPr/>
      </xdr:nvCxnSpPr>
      <xdr:spPr>
        <a:xfrm flipV="1">
          <a:off x="2019300" y="13548888"/>
          <a:ext cx="889000" cy="5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69714</xdr:rowOff>
    </xdr:from>
    <xdr:to>
      <xdr:col>4</xdr:col>
      <xdr:colOff>206375</xdr:colOff>
      <xdr:row>78</xdr:row>
      <xdr:rowOff>171314</xdr:rowOff>
    </xdr:to>
    <xdr:sp macro="" textlink="">
      <xdr:nvSpPr>
        <xdr:cNvPr id="186" name="フローチャート : 判断 185"/>
        <xdr:cNvSpPr/>
      </xdr:nvSpPr>
      <xdr:spPr>
        <a:xfrm>
          <a:off x="2857500" y="134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16391</xdr:rowOff>
    </xdr:from>
    <xdr:ext cx="599010" cy="259045"/>
    <xdr:sp macro="" textlink="">
      <xdr:nvSpPr>
        <xdr:cNvPr id="187" name="テキスト ボックス 186"/>
        <xdr:cNvSpPr txBox="1"/>
      </xdr:nvSpPr>
      <xdr:spPr>
        <a:xfrm>
          <a:off x="2608794" y="13218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4429</xdr:rowOff>
    </xdr:from>
    <xdr:to>
      <xdr:col>2</xdr:col>
      <xdr:colOff>638175</xdr:colOff>
      <xdr:row>79</xdr:row>
      <xdr:rowOff>9511</xdr:rowOff>
    </xdr:to>
    <xdr:cxnSp macro="">
      <xdr:nvCxnSpPr>
        <xdr:cNvPr id="188" name="直線コネクタ 187"/>
        <xdr:cNvCxnSpPr/>
      </xdr:nvCxnSpPr>
      <xdr:spPr>
        <a:xfrm>
          <a:off x="1130300" y="13548979"/>
          <a:ext cx="889000" cy="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75763</xdr:rowOff>
    </xdr:from>
    <xdr:to>
      <xdr:col>3</xdr:col>
      <xdr:colOff>3175</xdr:colOff>
      <xdr:row>79</xdr:row>
      <xdr:rowOff>5913</xdr:rowOff>
    </xdr:to>
    <xdr:sp macro="" textlink="">
      <xdr:nvSpPr>
        <xdr:cNvPr id="189" name="フローチャート : 判断 188"/>
        <xdr:cNvSpPr/>
      </xdr:nvSpPr>
      <xdr:spPr>
        <a:xfrm>
          <a:off x="1968500" y="1344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22440</xdr:rowOff>
    </xdr:from>
    <xdr:ext cx="599010" cy="259045"/>
    <xdr:sp macro="" textlink="">
      <xdr:nvSpPr>
        <xdr:cNvPr id="190" name="テキスト ボックス 189"/>
        <xdr:cNvSpPr txBox="1"/>
      </xdr:nvSpPr>
      <xdr:spPr>
        <a:xfrm>
          <a:off x="1719794" y="13224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77112</xdr:rowOff>
    </xdr:from>
    <xdr:to>
      <xdr:col>1</xdr:col>
      <xdr:colOff>485775</xdr:colOff>
      <xdr:row>79</xdr:row>
      <xdr:rowOff>7262</xdr:rowOff>
    </xdr:to>
    <xdr:sp macro="" textlink="">
      <xdr:nvSpPr>
        <xdr:cNvPr id="191" name="フローチャート : 判断 190"/>
        <xdr:cNvSpPr/>
      </xdr:nvSpPr>
      <xdr:spPr>
        <a:xfrm>
          <a:off x="1079500" y="13450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23789</xdr:rowOff>
    </xdr:from>
    <xdr:ext cx="599010" cy="259045"/>
    <xdr:sp macro="" textlink="">
      <xdr:nvSpPr>
        <xdr:cNvPr id="192" name="テキスト ボックス 191"/>
        <xdr:cNvSpPr txBox="1"/>
      </xdr:nvSpPr>
      <xdr:spPr>
        <a:xfrm>
          <a:off x="830794" y="13225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109223</xdr:rowOff>
    </xdr:from>
    <xdr:to>
      <xdr:col>6</xdr:col>
      <xdr:colOff>561975</xdr:colOff>
      <xdr:row>79</xdr:row>
      <xdr:rowOff>39373</xdr:rowOff>
    </xdr:to>
    <xdr:sp macro="" textlink="">
      <xdr:nvSpPr>
        <xdr:cNvPr id="198" name="円/楕円 197"/>
        <xdr:cNvSpPr/>
      </xdr:nvSpPr>
      <xdr:spPr>
        <a:xfrm>
          <a:off x="4584700" y="1348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24150</xdr:rowOff>
    </xdr:from>
    <xdr:ext cx="599010" cy="259045"/>
    <xdr:sp macro="" textlink="">
      <xdr:nvSpPr>
        <xdr:cNvPr id="199" name="民生費該当値テキスト"/>
        <xdr:cNvSpPr txBox="1"/>
      </xdr:nvSpPr>
      <xdr:spPr>
        <a:xfrm>
          <a:off x="4686300" y="13397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101,331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112063</xdr:rowOff>
    </xdr:from>
    <xdr:to>
      <xdr:col>5</xdr:col>
      <xdr:colOff>409575</xdr:colOff>
      <xdr:row>79</xdr:row>
      <xdr:rowOff>42213</xdr:rowOff>
    </xdr:to>
    <xdr:sp macro="" textlink="">
      <xdr:nvSpPr>
        <xdr:cNvPr id="200" name="円/楕円 199"/>
        <xdr:cNvSpPr/>
      </xdr:nvSpPr>
      <xdr:spPr>
        <a:xfrm>
          <a:off x="3746500" y="1348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79</xdr:row>
      <xdr:rowOff>33340</xdr:rowOff>
    </xdr:from>
    <xdr:ext cx="534377" cy="259045"/>
    <xdr:sp macro="" textlink="">
      <xdr:nvSpPr>
        <xdr:cNvPr id="201" name="テキスト ボックス 200"/>
        <xdr:cNvSpPr txBox="1"/>
      </xdr:nvSpPr>
      <xdr:spPr>
        <a:xfrm>
          <a:off x="3530111" y="13577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98,722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124988</xdr:rowOff>
    </xdr:from>
    <xdr:to>
      <xdr:col>4</xdr:col>
      <xdr:colOff>206375</xdr:colOff>
      <xdr:row>79</xdr:row>
      <xdr:rowOff>55138</xdr:rowOff>
    </xdr:to>
    <xdr:sp macro="" textlink="">
      <xdr:nvSpPr>
        <xdr:cNvPr id="202" name="円/楕円 201"/>
        <xdr:cNvSpPr/>
      </xdr:nvSpPr>
      <xdr:spPr>
        <a:xfrm>
          <a:off x="2857500" y="1349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79</xdr:row>
      <xdr:rowOff>46265</xdr:rowOff>
    </xdr:from>
    <xdr:ext cx="534377" cy="259045"/>
    <xdr:sp macro="" textlink="">
      <xdr:nvSpPr>
        <xdr:cNvPr id="203" name="テキスト ボックス 202"/>
        <xdr:cNvSpPr txBox="1"/>
      </xdr:nvSpPr>
      <xdr:spPr>
        <a:xfrm>
          <a:off x="2641111" y="1359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86,849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130161</xdr:rowOff>
    </xdr:from>
    <xdr:to>
      <xdr:col>3</xdr:col>
      <xdr:colOff>3175</xdr:colOff>
      <xdr:row>79</xdr:row>
      <xdr:rowOff>60311</xdr:rowOff>
    </xdr:to>
    <xdr:sp macro="" textlink="">
      <xdr:nvSpPr>
        <xdr:cNvPr id="204" name="円/楕円 203"/>
        <xdr:cNvSpPr/>
      </xdr:nvSpPr>
      <xdr:spPr>
        <a:xfrm>
          <a:off x="1968500" y="1350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51438</xdr:rowOff>
    </xdr:from>
    <xdr:ext cx="534377" cy="259045"/>
    <xdr:sp macro="" textlink="">
      <xdr:nvSpPr>
        <xdr:cNvPr id="205" name="テキスト ボックス 204"/>
        <xdr:cNvSpPr txBox="1"/>
      </xdr:nvSpPr>
      <xdr:spPr>
        <a:xfrm>
          <a:off x="1752111" y="1359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82,096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125079</xdr:rowOff>
    </xdr:from>
    <xdr:to>
      <xdr:col>1</xdr:col>
      <xdr:colOff>485775</xdr:colOff>
      <xdr:row>79</xdr:row>
      <xdr:rowOff>55229</xdr:rowOff>
    </xdr:to>
    <xdr:sp macro="" textlink="">
      <xdr:nvSpPr>
        <xdr:cNvPr id="206" name="円/楕円 205"/>
        <xdr:cNvSpPr/>
      </xdr:nvSpPr>
      <xdr:spPr>
        <a:xfrm>
          <a:off x="1079500" y="1349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46356</xdr:rowOff>
    </xdr:from>
    <xdr:ext cx="534377" cy="259045"/>
    <xdr:sp macro="" textlink="">
      <xdr:nvSpPr>
        <xdr:cNvPr id="207" name="テキスト ボックス 206"/>
        <xdr:cNvSpPr txBox="1"/>
      </xdr:nvSpPr>
      <xdr:spPr>
        <a:xfrm>
          <a:off x="863111" y="1359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86,765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9" name="テキスト ボックス 218"/>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121576</xdr:rowOff>
    </xdr:from>
    <xdr:to>
      <xdr:col>6</xdr:col>
      <xdr:colOff>510540</xdr:colOff>
      <xdr:row>98</xdr:row>
      <xdr:rowOff>53791</xdr:rowOff>
    </xdr:to>
    <xdr:cxnSp macro="">
      <xdr:nvCxnSpPr>
        <xdr:cNvPr id="233" name="直線コネクタ 232"/>
        <xdr:cNvCxnSpPr/>
      </xdr:nvCxnSpPr>
      <xdr:spPr>
        <a:xfrm flipV="1">
          <a:off x="4633595" y="15552076"/>
          <a:ext cx="1270" cy="1303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57618</xdr:rowOff>
    </xdr:from>
    <xdr:ext cx="534377" cy="259045"/>
    <xdr:sp macro="" textlink="">
      <xdr:nvSpPr>
        <xdr:cNvPr id="234" name="衛生費最小値テキスト"/>
        <xdr:cNvSpPr txBox="1"/>
      </xdr:nvSpPr>
      <xdr:spPr>
        <a:xfrm>
          <a:off x="4686300" y="1685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19,892</a:t>
          </a:r>
          <a:endParaRPr kumimoji="1" lang="ja-JP" altLang="en-US" sz="1000" b="1">
            <a:latin typeface="ＭＳ Ｐゴシック"/>
          </a:endParaRPr>
        </a:p>
      </xdr:txBody>
    </xdr:sp>
    <xdr:clientData/>
  </xdr:oneCellAnchor>
  <xdr:twoCellAnchor>
    <xdr:from>
      <xdr:col>6</xdr:col>
      <xdr:colOff>422275</xdr:colOff>
      <xdr:row>98</xdr:row>
      <xdr:rowOff>53791</xdr:rowOff>
    </xdr:from>
    <xdr:to>
      <xdr:col>6</xdr:col>
      <xdr:colOff>600075</xdr:colOff>
      <xdr:row>98</xdr:row>
      <xdr:rowOff>53791</xdr:rowOff>
    </xdr:to>
    <xdr:cxnSp macro="">
      <xdr:nvCxnSpPr>
        <xdr:cNvPr id="235" name="直線コネクタ 234"/>
        <xdr:cNvCxnSpPr/>
      </xdr:nvCxnSpPr>
      <xdr:spPr>
        <a:xfrm>
          <a:off x="4546600" y="1685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68253</xdr:rowOff>
    </xdr:from>
    <xdr:ext cx="599010" cy="259045"/>
    <xdr:sp macro="" textlink="">
      <xdr:nvSpPr>
        <xdr:cNvPr id="236" name="衛生費最大値テキスト"/>
        <xdr:cNvSpPr txBox="1"/>
      </xdr:nvSpPr>
      <xdr:spPr>
        <a:xfrm>
          <a:off x="4686300" y="1532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139,665</a:t>
          </a:r>
          <a:endParaRPr kumimoji="1" lang="ja-JP" altLang="en-US" sz="1000" b="1">
            <a:latin typeface="ＭＳ Ｐゴシック"/>
          </a:endParaRPr>
        </a:p>
      </xdr:txBody>
    </xdr:sp>
    <xdr:clientData/>
  </xdr:oneCellAnchor>
  <xdr:twoCellAnchor>
    <xdr:from>
      <xdr:col>6</xdr:col>
      <xdr:colOff>422275</xdr:colOff>
      <xdr:row>90</xdr:row>
      <xdr:rowOff>121576</xdr:rowOff>
    </xdr:from>
    <xdr:to>
      <xdr:col>6</xdr:col>
      <xdr:colOff>600075</xdr:colOff>
      <xdr:row>90</xdr:row>
      <xdr:rowOff>121576</xdr:rowOff>
    </xdr:to>
    <xdr:cxnSp macro="">
      <xdr:nvCxnSpPr>
        <xdr:cNvPr id="237" name="直線コネクタ 236"/>
        <xdr:cNvCxnSpPr/>
      </xdr:nvCxnSpPr>
      <xdr:spPr>
        <a:xfrm>
          <a:off x="4546600" y="1555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109307</xdr:rowOff>
    </xdr:from>
    <xdr:to>
      <xdr:col>6</xdr:col>
      <xdr:colOff>511175</xdr:colOff>
      <xdr:row>97</xdr:row>
      <xdr:rowOff>119703</xdr:rowOff>
    </xdr:to>
    <xdr:cxnSp macro="">
      <xdr:nvCxnSpPr>
        <xdr:cNvPr id="238" name="直線コネクタ 237"/>
        <xdr:cNvCxnSpPr/>
      </xdr:nvCxnSpPr>
      <xdr:spPr>
        <a:xfrm flipV="1">
          <a:off x="3797300" y="16739957"/>
          <a:ext cx="838200" cy="1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126277</xdr:rowOff>
    </xdr:from>
    <xdr:ext cx="534377" cy="259045"/>
    <xdr:sp macro="" textlink="">
      <xdr:nvSpPr>
        <xdr:cNvPr id="239" name="衛生費平均値テキスト"/>
        <xdr:cNvSpPr txBox="1"/>
      </xdr:nvSpPr>
      <xdr:spPr>
        <a:xfrm>
          <a:off x="4686300" y="16414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103400</xdr:rowOff>
    </xdr:from>
    <xdr:to>
      <xdr:col>6</xdr:col>
      <xdr:colOff>561975</xdr:colOff>
      <xdr:row>97</xdr:row>
      <xdr:rowOff>33550</xdr:rowOff>
    </xdr:to>
    <xdr:sp macro="" textlink="">
      <xdr:nvSpPr>
        <xdr:cNvPr id="240" name="フローチャート : 判断 239"/>
        <xdr:cNvSpPr/>
      </xdr:nvSpPr>
      <xdr:spPr>
        <a:xfrm>
          <a:off x="4584700" y="165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103625</xdr:rowOff>
    </xdr:from>
    <xdr:to>
      <xdr:col>5</xdr:col>
      <xdr:colOff>358775</xdr:colOff>
      <xdr:row>97</xdr:row>
      <xdr:rowOff>119703</xdr:rowOff>
    </xdr:to>
    <xdr:cxnSp macro="">
      <xdr:nvCxnSpPr>
        <xdr:cNvPr id="241" name="直線コネクタ 240"/>
        <xdr:cNvCxnSpPr/>
      </xdr:nvCxnSpPr>
      <xdr:spPr>
        <a:xfrm>
          <a:off x="2908300" y="16562825"/>
          <a:ext cx="889000" cy="18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162347</xdr:rowOff>
    </xdr:from>
    <xdr:to>
      <xdr:col>5</xdr:col>
      <xdr:colOff>409575</xdr:colOff>
      <xdr:row>97</xdr:row>
      <xdr:rowOff>92497</xdr:rowOff>
    </xdr:to>
    <xdr:sp macro="" textlink="">
      <xdr:nvSpPr>
        <xdr:cNvPr id="242" name="フローチャート : 判断 241"/>
        <xdr:cNvSpPr/>
      </xdr:nvSpPr>
      <xdr:spPr>
        <a:xfrm>
          <a:off x="3746500" y="1662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109024</xdr:rowOff>
    </xdr:from>
    <xdr:ext cx="534377" cy="259045"/>
    <xdr:sp macro="" textlink="">
      <xdr:nvSpPr>
        <xdr:cNvPr id="243" name="テキスト ボックス 242"/>
        <xdr:cNvSpPr txBox="1"/>
      </xdr:nvSpPr>
      <xdr:spPr>
        <a:xfrm>
          <a:off x="3530111" y="1639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103625</xdr:rowOff>
    </xdr:from>
    <xdr:to>
      <xdr:col>4</xdr:col>
      <xdr:colOff>155575</xdr:colOff>
      <xdr:row>97</xdr:row>
      <xdr:rowOff>36547</xdr:rowOff>
    </xdr:to>
    <xdr:cxnSp macro="">
      <xdr:nvCxnSpPr>
        <xdr:cNvPr id="244" name="直線コネクタ 243"/>
        <xdr:cNvCxnSpPr/>
      </xdr:nvCxnSpPr>
      <xdr:spPr>
        <a:xfrm flipV="1">
          <a:off x="2019300" y="16562825"/>
          <a:ext cx="889000" cy="10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151940</xdr:rowOff>
    </xdr:from>
    <xdr:to>
      <xdr:col>4</xdr:col>
      <xdr:colOff>206375</xdr:colOff>
      <xdr:row>97</xdr:row>
      <xdr:rowOff>82090</xdr:rowOff>
    </xdr:to>
    <xdr:sp macro="" textlink="">
      <xdr:nvSpPr>
        <xdr:cNvPr id="245" name="フローチャート : 判断 244"/>
        <xdr:cNvSpPr/>
      </xdr:nvSpPr>
      <xdr:spPr>
        <a:xfrm>
          <a:off x="2857500" y="1661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73217</xdr:rowOff>
    </xdr:from>
    <xdr:ext cx="534377" cy="259045"/>
    <xdr:sp macro="" textlink="">
      <xdr:nvSpPr>
        <xdr:cNvPr id="246" name="テキスト ボックス 245"/>
        <xdr:cNvSpPr txBox="1"/>
      </xdr:nvSpPr>
      <xdr:spPr>
        <a:xfrm>
          <a:off x="2641111" y="1670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625</xdr:rowOff>
    </xdr:from>
    <xdr:to>
      <xdr:col>2</xdr:col>
      <xdr:colOff>638175</xdr:colOff>
      <xdr:row>97</xdr:row>
      <xdr:rowOff>36547</xdr:rowOff>
    </xdr:to>
    <xdr:cxnSp macro="">
      <xdr:nvCxnSpPr>
        <xdr:cNvPr id="247" name="直線コネクタ 246"/>
        <xdr:cNvCxnSpPr/>
      </xdr:nvCxnSpPr>
      <xdr:spPr>
        <a:xfrm>
          <a:off x="1130300" y="1663127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1118</xdr:rowOff>
    </xdr:from>
    <xdr:to>
      <xdr:col>3</xdr:col>
      <xdr:colOff>3175</xdr:colOff>
      <xdr:row>97</xdr:row>
      <xdr:rowOff>102718</xdr:rowOff>
    </xdr:to>
    <xdr:sp macro="" textlink="">
      <xdr:nvSpPr>
        <xdr:cNvPr id="248" name="フローチャート : 判断 247"/>
        <xdr:cNvSpPr/>
      </xdr:nvSpPr>
      <xdr:spPr>
        <a:xfrm>
          <a:off x="1968500" y="1663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93845</xdr:rowOff>
    </xdr:from>
    <xdr:ext cx="534377" cy="259045"/>
    <xdr:sp macro="" textlink="">
      <xdr:nvSpPr>
        <xdr:cNvPr id="249" name="テキスト ボックス 248"/>
        <xdr:cNvSpPr txBox="1"/>
      </xdr:nvSpPr>
      <xdr:spPr>
        <a:xfrm>
          <a:off x="1752111" y="1672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163761</xdr:rowOff>
    </xdr:from>
    <xdr:to>
      <xdr:col>1</xdr:col>
      <xdr:colOff>485775</xdr:colOff>
      <xdr:row>97</xdr:row>
      <xdr:rowOff>93911</xdr:rowOff>
    </xdr:to>
    <xdr:sp macro="" textlink="">
      <xdr:nvSpPr>
        <xdr:cNvPr id="250" name="フローチャート : 判断 249"/>
        <xdr:cNvSpPr/>
      </xdr:nvSpPr>
      <xdr:spPr>
        <a:xfrm>
          <a:off x="1079500" y="1662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85038</xdr:rowOff>
    </xdr:from>
    <xdr:ext cx="534377" cy="259045"/>
    <xdr:sp macro="" textlink="">
      <xdr:nvSpPr>
        <xdr:cNvPr id="251" name="テキスト ボックス 250"/>
        <xdr:cNvSpPr txBox="1"/>
      </xdr:nvSpPr>
      <xdr:spPr>
        <a:xfrm>
          <a:off x="863111" y="1671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58507</xdr:rowOff>
    </xdr:from>
    <xdr:to>
      <xdr:col>6</xdr:col>
      <xdr:colOff>561975</xdr:colOff>
      <xdr:row>97</xdr:row>
      <xdr:rowOff>160107</xdr:rowOff>
    </xdr:to>
    <xdr:sp macro="" textlink="">
      <xdr:nvSpPr>
        <xdr:cNvPr id="257" name="円/楕円 256"/>
        <xdr:cNvSpPr/>
      </xdr:nvSpPr>
      <xdr:spPr>
        <a:xfrm>
          <a:off x="4584700" y="166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144884</xdr:rowOff>
    </xdr:from>
    <xdr:ext cx="534377" cy="259045"/>
    <xdr:sp macro="" textlink="">
      <xdr:nvSpPr>
        <xdr:cNvPr id="258" name="衛生費該当値テキスト"/>
        <xdr:cNvSpPr txBox="1"/>
      </xdr:nvSpPr>
      <xdr:spPr>
        <a:xfrm>
          <a:off x="4686300" y="16604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30,542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68903</xdr:rowOff>
    </xdr:from>
    <xdr:to>
      <xdr:col>5</xdr:col>
      <xdr:colOff>409575</xdr:colOff>
      <xdr:row>97</xdr:row>
      <xdr:rowOff>170503</xdr:rowOff>
    </xdr:to>
    <xdr:sp macro="" textlink="">
      <xdr:nvSpPr>
        <xdr:cNvPr id="259" name="円/楕円 258"/>
        <xdr:cNvSpPr/>
      </xdr:nvSpPr>
      <xdr:spPr>
        <a:xfrm>
          <a:off x="3746500" y="1669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161630</xdr:rowOff>
    </xdr:from>
    <xdr:ext cx="534377" cy="259045"/>
    <xdr:sp macro="" textlink="">
      <xdr:nvSpPr>
        <xdr:cNvPr id="260" name="テキスト ボックス 259"/>
        <xdr:cNvSpPr txBox="1"/>
      </xdr:nvSpPr>
      <xdr:spPr>
        <a:xfrm>
          <a:off x="3530111" y="1679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29,587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52825</xdr:rowOff>
    </xdr:from>
    <xdr:to>
      <xdr:col>4</xdr:col>
      <xdr:colOff>206375</xdr:colOff>
      <xdr:row>96</xdr:row>
      <xdr:rowOff>154425</xdr:rowOff>
    </xdr:to>
    <xdr:sp macro="" textlink="">
      <xdr:nvSpPr>
        <xdr:cNvPr id="261" name="円/楕円 260"/>
        <xdr:cNvSpPr/>
      </xdr:nvSpPr>
      <xdr:spPr>
        <a:xfrm>
          <a:off x="2857500" y="1651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170952</xdr:rowOff>
    </xdr:from>
    <xdr:ext cx="534377" cy="259045"/>
    <xdr:sp macro="" textlink="">
      <xdr:nvSpPr>
        <xdr:cNvPr id="262" name="テキスト ボックス 261"/>
        <xdr:cNvSpPr txBox="1"/>
      </xdr:nvSpPr>
      <xdr:spPr>
        <a:xfrm>
          <a:off x="2641111" y="16287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46,814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157197</xdr:rowOff>
    </xdr:from>
    <xdr:to>
      <xdr:col>3</xdr:col>
      <xdr:colOff>3175</xdr:colOff>
      <xdr:row>97</xdr:row>
      <xdr:rowOff>87347</xdr:rowOff>
    </xdr:to>
    <xdr:sp macro="" textlink="">
      <xdr:nvSpPr>
        <xdr:cNvPr id="263" name="円/楕円 262"/>
        <xdr:cNvSpPr/>
      </xdr:nvSpPr>
      <xdr:spPr>
        <a:xfrm>
          <a:off x="1968500" y="1661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103874</xdr:rowOff>
    </xdr:from>
    <xdr:ext cx="534377" cy="259045"/>
    <xdr:sp macro="" textlink="">
      <xdr:nvSpPr>
        <xdr:cNvPr id="264" name="テキスト ボックス 263"/>
        <xdr:cNvSpPr txBox="1"/>
      </xdr:nvSpPr>
      <xdr:spPr>
        <a:xfrm>
          <a:off x="1752111" y="1639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37,226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121275</xdr:rowOff>
    </xdr:from>
    <xdr:to>
      <xdr:col>1</xdr:col>
      <xdr:colOff>485775</xdr:colOff>
      <xdr:row>97</xdr:row>
      <xdr:rowOff>51425</xdr:rowOff>
    </xdr:to>
    <xdr:sp macro="" textlink="">
      <xdr:nvSpPr>
        <xdr:cNvPr id="265" name="円/楕円 264"/>
        <xdr:cNvSpPr/>
      </xdr:nvSpPr>
      <xdr:spPr>
        <a:xfrm>
          <a:off x="1079500" y="1658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67952</xdr:rowOff>
    </xdr:from>
    <xdr:ext cx="534377" cy="259045"/>
    <xdr:sp macro="" textlink="">
      <xdr:nvSpPr>
        <xdr:cNvPr id="266" name="テキスト ボックス 265"/>
        <xdr:cNvSpPr txBox="1"/>
      </xdr:nvSpPr>
      <xdr:spPr>
        <a:xfrm>
          <a:off x="863111" y="16355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40,526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6" name="テキスト ボックス 285"/>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121666</xdr:rowOff>
    </xdr:from>
    <xdr:to>
      <xdr:col>15</xdr:col>
      <xdr:colOff>180340</xdr:colOff>
      <xdr:row>39</xdr:row>
      <xdr:rowOff>44450</xdr:rowOff>
    </xdr:to>
    <xdr:cxnSp macro="">
      <xdr:nvCxnSpPr>
        <xdr:cNvPr id="290" name="直線コネクタ 289"/>
        <xdr:cNvCxnSpPr/>
      </xdr:nvCxnSpPr>
      <xdr:spPr>
        <a:xfrm flipV="1">
          <a:off x="10475595" y="5265166"/>
          <a:ext cx="1270" cy="1465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68343</xdr:rowOff>
    </xdr:from>
    <xdr:ext cx="534377" cy="259045"/>
    <xdr:sp macro="" textlink="">
      <xdr:nvSpPr>
        <xdr:cNvPr id="293" name="労働費最大値テキスト"/>
        <xdr:cNvSpPr txBox="1"/>
      </xdr:nvSpPr>
      <xdr:spPr>
        <a:xfrm>
          <a:off x="10528300" y="504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11,542</a:t>
          </a:r>
          <a:endParaRPr kumimoji="1" lang="ja-JP" altLang="en-US" sz="1000" b="1">
            <a:latin typeface="ＭＳ Ｐゴシック"/>
          </a:endParaRPr>
        </a:p>
      </xdr:txBody>
    </xdr:sp>
    <xdr:clientData/>
  </xdr:oneCellAnchor>
  <xdr:twoCellAnchor>
    <xdr:from>
      <xdr:col>15</xdr:col>
      <xdr:colOff>92075</xdr:colOff>
      <xdr:row>30</xdr:row>
      <xdr:rowOff>121666</xdr:rowOff>
    </xdr:from>
    <xdr:to>
      <xdr:col>15</xdr:col>
      <xdr:colOff>269875</xdr:colOff>
      <xdr:row>30</xdr:row>
      <xdr:rowOff>121666</xdr:rowOff>
    </xdr:to>
    <xdr:cxnSp macro="">
      <xdr:nvCxnSpPr>
        <xdr:cNvPr id="294" name="直線コネクタ 293"/>
        <xdr:cNvCxnSpPr/>
      </xdr:nvCxnSpPr>
      <xdr:spPr>
        <a:xfrm>
          <a:off x="10388600" y="526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43561</xdr:rowOff>
    </xdr:from>
    <xdr:to>
      <xdr:col>15</xdr:col>
      <xdr:colOff>180975</xdr:colOff>
      <xdr:row>39</xdr:row>
      <xdr:rowOff>44450</xdr:rowOff>
    </xdr:to>
    <xdr:cxnSp macro="">
      <xdr:nvCxnSpPr>
        <xdr:cNvPr id="295" name="直線コネクタ 294"/>
        <xdr:cNvCxnSpPr/>
      </xdr:nvCxnSpPr>
      <xdr:spPr>
        <a:xfrm>
          <a:off x="9639300" y="6730111"/>
          <a:ext cx="83820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32021</xdr:rowOff>
    </xdr:from>
    <xdr:ext cx="469744" cy="259045"/>
    <xdr:sp macro="" textlink="">
      <xdr:nvSpPr>
        <xdr:cNvPr id="296" name="労働費平均値テキスト"/>
        <xdr:cNvSpPr txBox="1"/>
      </xdr:nvSpPr>
      <xdr:spPr>
        <a:xfrm>
          <a:off x="10528300" y="6375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9144</xdr:rowOff>
    </xdr:from>
    <xdr:to>
      <xdr:col>15</xdr:col>
      <xdr:colOff>231775</xdr:colOff>
      <xdr:row>38</xdr:row>
      <xdr:rowOff>110744</xdr:rowOff>
    </xdr:to>
    <xdr:sp macro="" textlink="">
      <xdr:nvSpPr>
        <xdr:cNvPr id="297" name="フローチャート : 判断 296"/>
        <xdr:cNvSpPr/>
      </xdr:nvSpPr>
      <xdr:spPr>
        <a:xfrm>
          <a:off x="10426700" y="652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40005</xdr:rowOff>
    </xdr:from>
    <xdr:to>
      <xdr:col>14</xdr:col>
      <xdr:colOff>28575</xdr:colOff>
      <xdr:row>39</xdr:row>
      <xdr:rowOff>43561</xdr:rowOff>
    </xdr:to>
    <xdr:cxnSp macro="">
      <xdr:nvCxnSpPr>
        <xdr:cNvPr id="298" name="直線コネクタ 297"/>
        <xdr:cNvCxnSpPr/>
      </xdr:nvCxnSpPr>
      <xdr:spPr>
        <a:xfrm>
          <a:off x="8750300" y="6726555"/>
          <a:ext cx="8890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7874</xdr:rowOff>
    </xdr:from>
    <xdr:to>
      <xdr:col>14</xdr:col>
      <xdr:colOff>79375</xdr:colOff>
      <xdr:row>38</xdr:row>
      <xdr:rowOff>109474</xdr:rowOff>
    </xdr:to>
    <xdr:sp macro="" textlink="">
      <xdr:nvSpPr>
        <xdr:cNvPr id="299" name="フローチャート : 判断 298"/>
        <xdr:cNvSpPr/>
      </xdr:nvSpPr>
      <xdr:spPr>
        <a:xfrm>
          <a:off x="9588500" y="652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126001</xdr:rowOff>
    </xdr:from>
    <xdr:ext cx="469744" cy="259045"/>
    <xdr:sp macro="" textlink="">
      <xdr:nvSpPr>
        <xdr:cNvPr id="300" name="テキスト ボックス 299"/>
        <xdr:cNvSpPr txBox="1"/>
      </xdr:nvSpPr>
      <xdr:spPr>
        <a:xfrm>
          <a:off x="9404427" y="629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154686</xdr:rowOff>
    </xdr:from>
    <xdr:to>
      <xdr:col>12</xdr:col>
      <xdr:colOff>511175</xdr:colOff>
      <xdr:row>39</xdr:row>
      <xdr:rowOff>40005</xdr:rowOff>
    </xdr:to>
    <xdr:cxnSp macro="">
      <xdr:nvCxnSpPr>
        <xdr:cNvPr id="301" name="直線コネクタ 300"/>
        <xdr:cNvCxnSpPr/>
      </xdr:nvCxnSpPr>
      <xdr:spPr>
        <a:xfrm>
          <a:off x="7861300" y="6498336"/>
          <a:ext cx="889000" cy="22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139319</xdr:rowOff>
    </xdr:from>
    <xdr:to>
      <xdr:col>12</xdr:col>
      <xdr:colOff>561975</xdr:colOff>
      <xdr:row>38</xdr:row>
      <xdr:rowOff>69469</xdr:rowOff>
    </xdr:to>
    <xdr:sp macro="" textlink="">
      <xdr:nvSpPr>
        <xdr:cNvPr id="302" name="フローチャート : 判断 301"/>
        <xdr:cNvSpPr/>
      </xdr:nvSpPr>
      <xdr:spPr>
        <a:xfrm>
          <a:off x="8699500" y="648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85996</xdr:rowOff>
    </xdr:from>
    <xdr:ext cx="469744" cy="259045"/>
    <xdr:sp macro="" textlink="">
      <xdr:nvSpPr>
        <xdr:cNvPr id="303" name="テキスト ボックス 302"/>
        <xdr:cNvSpPr txBox="1"/>
      </xdr:nvSpPr>
      <xdr:spPr>
        <a:xfrm>
          <a:off x="8515427" y="625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154686</xdr:rowOff>
    </xdr:from>
    <xdr:to>
      <xdr:col>11</xdr:col>
      <xdr:colOff>307975</xdr:colOff>
      <xdr:row>38</xdr:row>
      <xdr:rowOff>110998</xdr:rowOff>
    </xdr:to>
    <xdr:cxnSp macro="">
      <xdr:nvCxnSpPr>
        <xdr:cNvPr id="304" name="直線コネクタ 303"/>
        <xdr:cNvCxnSpPr/>
      </xdr:nvCxnSpPr>
      <xdr:spPr>
        <a:xfrm flipV="1">
          <a:off x="6972300" y="6498336"/>
          <a:ext cx="889000" cy="127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96647</xdr:rowOff>
    </xdr:from>
    <xdr:to>
      <xdr:col>11</xdr:col>
      <xdr:colOff>358775</xdr:colOff>
      <xdr:row>38</xdr:row>
      <xdr:rowOff>26797</xdr:rowOff>
    </xdr:to>
    <xdr:sp macro="" textlink="">
      <xdr:nvSpPr>
        <xdr:cNvPr id="305" name="フローチャート : 判断 304"/>
        <xdr:cNvSpPr/>
      </xdr:nvSpPr>
      <xdr:spPr>
        <a:xfrm>
          <a:off x="7810500" y="644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43324</xdr:rowOff>
    </xdr:from>
    <xdr:ext cx="469744" cy="259045"/>
    <xdr:sp macro="" textlink="">
      <xdr:nvSpPr>
        <xdr:cNvPr id="306" name="テキスト ボックス 305"/>
        <xdr:cNvSpPr txBox="1"/>
      </xdr:nvSpPr>
      <xdr:spPr>
        <a:xfrm>
          <a:off x="7626427" y="621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144018</xdr:rowOff>
    </xdr:from>
    <xdr:to>
      <xdr:col>10</xdr:col>
      <xdr:colOff>155575</xdr:colOff>
      <xdr:row>37</xdr:row>
      <xdr:rowOff>74168</xdr:rowOff>
    </xdr:to>
    <xdr:sp macro="" textlink="">
      <xdr:nvSpPr>
        <xdr:cNvPr id="307" name="フローチャート : 判断 306"/>
        <xdr:cNvSpPr/>
      </xdr:nvSpPr>
      <xdr:spPr>
        <a:xfrm>
          <a:off x="6921500" y="631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90695</xdr:rowOff>
    </xdr:from>
    <xdr:ext cx="469744" cy="259045"/>
    <xdr:sp macro="" textlink="">
      <xdr:nvSpPr>
        <xdr:cNvPr id="308" name="テキスト ボックス 307"/>
        <xdr:cNvSpPr txBox="1"/>
      </xdr:nvSpPr>
      <xdr:spPr>
        <a:xfrm>
          <a:off x="6737427" y="609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4" name="円/楕円 313"/>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5"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164211</xdr:rowOff>
    </xdr:from>
    <xdr:to>
      <xdr:col>14</xdr:col>
      <xdr:colOff>79375</xdr:colOff>
      <xdr:row>39</xdr:row>
      <xdr:rowOff>94361</xdr:rowOff>
    </xdr:to>
    <xdr:sp macro="" textlink="">
      <xdr:nvSpPr>
        <xdr:cNvPr id="316" name="円/楕円 315"/>
        <xdr:cNvSpPr/>
      </xdr:nvSpPr>
      <xdr:spPr>
        <a:xfrm>
          <a:off x="9588500" y="667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85488</xdr:rowOff>
    </xdr:from>
    <xdr:ext cx="249299" cy="259045"/>
    <xdr:sp macro="" textlink="">
      <xdr:nvSpPr>
        <xdr:cNvPr id="317" name="テキスト ボックス 316"/>
        <xdr:cNvSpPr txBox="1"/>
      </xdr:nvSpPr>
      <xdr:spPr>
        <a:xfrm>
          <a:off x="9514649" y="67720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160655</xdr:rowOff>
    </xdr:from>
    <xdr:to>
      <xdr:col>12</xdr:col>
      <xdr:colOff>561975</xdr:colOff>
      <xdr:row>39</xdr:row>
      <xdr:rowOff>90805</xdr:rowOff>
    </xdr:to>
    <xdr:sp macro="" textlink="">
      <xdr:nvSpPr>
        <xdr:cNvPr id="318" name="円/楕円 317"/>
        <xdr:cNvSpPr/>
      </xdr:nvSpPr>
      <xdr:spPr>
        <a:xfrm>
          <a:off x="8699500" y="667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39</xdr:row>
      <xdr:rowOff>81932</xdr:rowOff>
    </xdr:from>
    <xdr:ext cx="313932" cy="259045"/>
    <xdr:sp macro="" textlink="">
      <xdr:nvSpPr>
        <xdr:cNvPr id="319" name="テキスト ボックス 318"/>
        <xdr:cNvSpPr txBox="1"/>
      </xdr:nvSpPr>
      <xdr:spPr>
        <a:xfrm>
          <a:off x="8593333" y="67684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103886</xdr:rowOff>
    </xdr:from>
    <xdr:to>
      <xdr:col>11</xdr:col>
      <xdr:colOff>358775</xdr:colOff>
      <xdr:row>38</xdr:row>
      <xdr:rowOff>34036</xdr:rowOff>
    </xdr:to>
    <xdr:sp macro="" textlink="">
      <xdr:nvSpPr>
        <xdr:cNvPr id="320" name="円/楕円 319"/>
        <xdr:cNvSpPr/>
      </xdr:nvSpPr>
      <xdr:spPr>
        <a:xfrm>
          <a:off x="7810500" y="644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25163</xdr:rowOff>
    </xdr:from>
    <xdr:ext cx="469744" cy="259045"/>
    <xdr:sp macro="" textlink="">
      <xdr:nvSpPr>
        <xdr:cNvPr id="321" name="テキスト ボックス 320"/>
        <xdr:cNvSpPr txBox="1"/>
      </xdr:nvSpPr>
      <xdr:spPr>
        <a:xfrm>
          <a:off x="7626427" y="6540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1,832</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60198</xdr:rowOff>
    </xdr:from>
    <xdr:to>
      <xdr:col>10</xdr:col>
      <xdr:colOff>155575</xdr:colOff>
      <xdr:row>38</xdr:row>
      <xdr:rowOff>161798</xdr:rowOff>
    </xdr:to>
    <xdr:sp macro="" textlink="">
      <xdr:nvSpPr>
        <xdr:cNvPr id="322" name="円/楕円 321"/>
        <xdr:cNvSpPr/>
      </xdr:nvSpPr>
      <xdr:spPr>
        <a:xfrm>
          <a:off x="6921500" y="657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152925</xdr:rowOff>
    </xdr:from>
    <xdr:ext cx="378565" cy="259045"/>
    <xdr:sp macro="" textlink="">
      <xdr:nvSpPr>
        <xdr:cNvPr id="323" name="テキスト ボックス 322"/>
        <xdr:cNvSpPr txBox="1"/>
      </xdr:nvSpPr>
      <xdr:spPr>
        <a:xfrm>
          <a:off x="6783017" y="6668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7" name="テキスト ボックス 336"/>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9" name="テキスト ボックス 338"/>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1" name="テキスト ボックス 340"/>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3" name="テキスト ボックス 34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115360</xdr:rowOff>
    </xdr:from>
    <xdr:to>
      <xdr:col>15</xdr:col>
      <xdr:colOff>180340</xdr:colOff>
      <xdr:row>59</xdr:row>
      <xdr:rowOff>98523</xdr:rowOff>
    </xdr:to>
    <xdr:cxnSp macro="">
      <xdr:nvCxnSpPr>
        <xdr:cNvPr id="349" name="直線コネクタ 348"/>
        <xdr:cNvCxnSpPr/>
      </xdr:nvCxnSpPr>
      <xdr:spPr>
        <a:xfrm flipV="1">
          <a:off x="10475595" y="8687860"/>
          <a:ext cx="1270" cy="1526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102350</xdr:rowOff>
    </xdr:from>
    <xdr:ext cx="378565" cy="259045"/>
    <xdr:sp macro="" textlink="">
      <xdr:nvSpPr>
        <xdr:cNvPr id="350" name="農林水産業費最小値テキスト"/>
        <xdr:cNvSpPr txBox="1"/>
      </xdr:nvSpPr>
      <xdr:spPr>
        <a:xfrm>
          <a:off x="10528300" y="10217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15</xdr:col>
      <xdr:colOff>92075</xdr:colOff>
      <xdr:row>59</xdr:row>
      <xdr:rowOff>98523</xdr:rowOff>
    </xdr:from>
    <xdr:to>
      <xdr:col>15</xdr:col>
      <xdr:colOff>269875</xdr:colOff>
      <xdr:row>59</xdr:row>
      <xdr:rowOff>98523</xdr:rowOff>
    </xdr:to>
    <xdr:cxnSp macro="">
      <xdr:nvCxnSpPr>
        <xdr:cNvPr id="351" name="直線コネクタ 350"/>
        <xdr:cNvCxnSpPr/>
      </xdr:nvCxnSpPr>
      <xdr:spPr>
        <a:xfrm>
          <a:off x="10388600" y="10214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62037</xdr:rowOff>
    </xdr:from>
    <xdr:ext cx="599010" cy="259045"/>
    <xdr:sp macro="" textlink="">
      <xdr:nvSpPr>
        <xdr:cNvPr id="352" name="農林水産業費最大値テキスト"/>
        <xdr:cNvSpPr txBox="1"/>
      </xdr:nvSpPr>
      <xdr:spPr>
        <a:xfrm>
          <a:off x="10528300" y="8463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467,453</a:t>
          </a:r>
          <a:endParaRPr kumimoji="1" lang="ja-JP" altLang="en-US" sz="1000" b="1">
            <a:latin typeface="ＭＳ Ｐゴシック"/>
          </a:endParaRPr>
        </a:p>
      </xdr:txBody>
    </xdr:sp>
    <xdr:clientData/>
  </xdr:oneCellAnchor>
  <xdr:twoCellAnchor>
    <xdr:from>
      <xdr:col>15</xdr:col>
      <xdr:colOff>92075</xdr:colOff>
      <xdr:row>50</xdr:row>
      <xdr:rowOff>115360</xdr:rowOff>
    </xdr:from>
    <xdr:to>
      <xdr:col>15</xdr:col>
      <xdr:colOff>269875</xdr:colOff>
      <xdr:row>50</xdr:row>
      <xdr:rowOff>115360</xdr:rowOff>
    </xdr:to>
    <xdr:cxnSp macro="">
      <xdr:nvCxnSpPr>
        <xdr:cNvPr id="353" name="直線コネクタ 352"/>
        <xdr:cNvCxnSpPr/>
      </xdr:nvCxnSpPr>
      <xdr:spPr>
        <a:xfrm>
          <a:off x="10388600" y="868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88771</xdr:rowOff>
    </xdr:from>
    <xdr:to>
      <xdr:col>15</xdr:col>
      <xdr:colOff>180975</xdr:colOff>
      <xdr:row>59</xdr:row>
      <xdr:rowOff>88902</xdr:rowOff>
    </xdr:to>
    <xdr:cxnSp macro="">
      <xdr:nvCxnSpPr>
        <xdr:cNvPr id="354" name="直線コネクタ 353"/>
        <xdr:cNvCxnSpPr/>
      </xdr:nvCxnSpPr>
      <xdr:spPr>
        <a:xfrm>
          <a:off x="9639300" y="10204321"/>
          <a:ext cx="8382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149675</xdr:rowOff>
    </xdr:from>
    <xdr:ext cx="534377" cy="259045"/>
    <xdr:sp macro="" textlink="">
      <xdr:nvSpPr>
        <xdr:cNvPr id="355" name="農林水産業費平均値テキスト"/>
        <xdr:cNvSpPr txBox="1"/>
      </xdr:nvSpPr>
      <xdr:spPr>
        <a:xfrm>
          <a:off x="10528300" y="9922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126798</xdr:rowOff>
    </xdr:from>
    <xdr:to>
      <xdr:col>15</xdr:col>
      <xdr:colOff>231775</xdr:colOff>
      <xdr:row>59</xdr:row>
      <xdr:rowOff>56948</xdr:rowOff>
    </xdr:to>
    <xdr:sp macro="" textlink="">
      <xdr:nvSpPr>
        <xdr:cNvPr id="356" name="フローチャート : 判断 355"/>
        <xdr:cNvSpPr/>
      </xdr:nvSpPr>
      <xdr:spPr>
        <a:xfrm>
          <a:off x="10426700" y="1007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88771</xdr:rowOff>
    </xdr:from>
    <xdr:to>
      <xdr:col>14</xdr:col>
      <xdr:colOff>28575</xdr:colOff>
      <xdr:row>59</xdr:row>
      <xdr:rowOff>90296</xdr:rowOff>
    </xdr:to>
    <xdr:cxnSp macro="">
      <xdr:nvCxnSpPr>
        <xdr:cNvPr id="357" name="直線コネクタ 356"/>
        <xdr:cNvCxnSpPr/>
      </xdr:nvCxnSpPr>
      <xdr:spPr>
        <a:xfrm flipV="1">
          <a:off x="8750300" y="10204321"/>
          <a:ext cx="889000" cy="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1339</xdr:rowOff>
    </xdr:from>
    <xdr:to>
      <xdr:col>14</xdr:col>
      <xdr:colOff>79375</xdr:colOff>
      <xdr:row>59</xdr:row>
      <xdr:rowOff>102939</xdr:rowOff>
    </xdr:to>
    <xdr:sp macro="" textlink="">
      <xdr:nvSpPr>
        <xdr:cNvPr id="358" name="フローチャート : 判断 357"/>
        <xdr:cNvSpPr/>
      </xdr:nvSpPr>
      <xdr:spPr>
        <a:xfrm>
          <a:off x="9588500" y="101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119466</xdr:rowOff>
    </xdr:from>
    <xdr:ext cx="534377" cy="259045"/>
    <xdr:sp macro="" textlink="">
      <xdr:nvSpPr>
        <xdr:cNvPr id="359" name="テキスト ボックス 358"/>
        <xdr:cNvSpPr txBox="1"/>
      </xdr:nvSpPr>
      <xdr:spPr>
        <a:xfrm>
          <a:off x="9372111" y="989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90296</xdr:rowOff>
    </xdr:from>
    <xdr:to>
      <xdr:col>12</xdr:col>
      <xdr:colOff>511175</xdr:colOff>
      <xdr:row>59</xdr:row>
      <xdr:rowOff>91057</xdr:rowOff>
    </xdr:to>
    <xdr:cxnSp macro="">
      <xdr:nvCxnSpPr>
        <xdr:cNvPr id="360" name="直線コネクタ 359"/>
        <xdr:cNvCxnSpPr/>
      </xdr:nvCxnSpPr>
      <xdr:spPr>
        <a:xfrm flipV="1">
          <a:off x="7861300" y="10205846"/>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2695</xdr:rowOff>
    </xdr:from>
    <xdr:to>
      <xdr:col>12</xdr:col>
      <xdr:colOff>561975</xdr:colOff>
      <xdr:row>59</xdr:row>
      <xdr:rowOff>104295</xdr:rowOff>
    </xdr:to>
    <xdr:sp macro="" textlink="">
      <xdr:nvSpPr>
        <xdr:cNvPr id="361" name="フローチャート : 判断 360"/>
        <xdr:cNvSpPr/>
      </xdr:nvSpPr>
      <xdr:spPr>
        <a:xfrm>
          <a:off x="8699500" y="1011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120822</xdr:rowOff>
    </xdr:from>
    <xdr:ext cx="534377" cy="259045"/>
    <xdr:sp macro="" textlink="">
      <xdr:nvSpPr>
        <xdr:cNvPr id="362" name="テキスト ボックス 361"/>
        <xdr:cNvSpPr txBox="1"/>
      </xdr:nvSpPr>
      <xdr:spPr>
        <a:xfrm>
          <a:off x="8483111" y="989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90515</xdr:rowOff>
    </xdr:from>
    <xdr:to>
      <xdr:col>11</xdr:col>
      <xdr:colOff>307975</xdr:colOff>
      <xdr:row>59</xdr:row>
      <xdr:rowOff>91057</xdr:rowOff>
    </xdr:to>
    <xdr:cxnSp macro="">
      <xdr:nvCxnSpPr>
        <xdr:cNvPr id="363" name="直線コネクタ 362"/>
        <xdr:cNvCxnSpPr/>
      </xdr:nvCxnSpPr>
      <xdr:spPr>
        <a:xfrm>
          <a:off x="6972300" y="10206065"/>
          <a:ext cx="889000" cy="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7277</xdr:rowOff>
    </xdr:from>
    <xdr:to>
      <xdr:col>11</xdr:col>
      <xdr:colOff>358775</xdr:colOff>
      <xdr:row>59</xdr:row>
      <xdr:rowOff>108877</xdr:rowOff>
    </xdr:to>
    <xdr:sp macro="" textlink="">
      <xdr:nvSpPr>
        <xdr:cNvPr id="364" name="フローチャート : 判断 363"/>
        <xdr:cNvSpPr/>
      </xdr:nvSpPr>
      <xdr:spPr>
        <a:xfrm>
          <a:off x="7810500" y="1012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125404</xdr:rowOff>
    </xdr:from>
    <xdr:ext cx="534377" cy="259045"/>
    <xdr:sp macro="" textlink="">
      <xdr:nvSpPr>
        <xdr:cNvPr id="365" name="テキスト ボックス 364"/>
        <xdr:cNvSpPr txBox="1"/>
      </xdr:nvSpPr>
      <xdr:spPr>
        <a:xfrm>
          <a:off x="7594111" y="989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7584</xdr:rowOff>
    </xdr:from>
    <xdr:to>
      <xdr:col>10</xdr:col>
      <xdr:colOff>155575</xdr:colOff>
      <xdr:row>59</xdr:row>
      <xdr:rowOff>109184</xdr:rowOff>
    </xdr:to>
    <xdr:sp macro="" textlink="">
      <xdr:nvSpPr>
        <xdr:cNvPr id="366" name="フローチャート : 判断 365"/>
        <xdr:cNvSpPr/>
      </xdr:nvSpPr>
      <xdr:spPr>
        <a:xfrm>
          <a:off x="6921500" y="1012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125711</xdr:rowOff>
    </xdr:from>
    <xdr:ext cx="534377" cy="259045"/>
    <xdr:sp macro="" textlink="">
      <xdr:nvSpPr>
        <xdr:cNvPr id="367" name="テキスト ボックス 366"/>
        <xdr:cNvSpPr txBox="1"/>
      </xdr:nvSpPr>
      <xdr:spPr>
        <a:xfrm>
          <a:off x="6705111" y="989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38102</xdr:rowOff>
    </xdr:from>
    <xdr:to>
      <xdr:col>15</xdr:col>
      <xdr:colOff>231775</xdr:colOff>
      <xdr:row>59</xdr:row>
      <xdr:rowOff>139702</xdr:rowOff>
    </xdr:to>
    <xdr:sp macro="" textlink="">
      <xdr:nvSpPr>
        <xdr:cNvPr id="373" name="円/楕円 372"/>
        <xdr:cNvSpPr/>
      </xdr:nvSpPr>
      <xdr:spPr>
        <a:xfrm>
          <a:off x="10426700" y="1015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124479</xdr:rowOff>
    </xdr:from>
    <xdr:ext cx="469744" cy="259045"/>
    <xdr:sp macro="" textlink="">
      <xdr:nvSpPr>
        <xdr:cNvPr id="374" name="農林水産業費該当値テキスト"/>
        <xdr:cNvSpPr txBox="1"/>
      </xdr:nvSpPr>
      <xdr:spPr>
        <a:xfrm>
          <a:off x="10528300" y="10068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3,055</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37971</xdr:rowOff>
    </xdr:from>
    <xdr:to>
      <xdr:col>14</xdr:col>
      <xdr:colOff>79375</xdr:colOff>
      <xdr:row>59</xdr:row>
      <xdr:rowOff>139571</xdr:rowOff>
    </xdr:to>
    <xdr:sp macro="" textlink="">
      <xdr:nvSpPr>
        <xdr:cNvPr id="375" name="円/楕円 374"/>
        <xdr:cNvSpPr/>
      </xdr:nvSpPr>
      <xdr:spPr>
        <a:xfrm>
          <a:off x="9588500" y="1015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130698</xdr:rowOff>
    </xdr:from>
    <xdr:ext cx="469744" cy="259045"/>
    <xdr:sp macro="" textlink="">
      <xdr:nvSpPr>
        <xdr:cNvPr id="376" name="テキスト ボックス 375"/>
        <xdr:cNvSpPr txBox="1"/>
      </xdr:nvSpPr>
      <xdr:spPr>
        <a:xfrm>
          <a:off x="9404427" y="10246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3,095</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39496</xdr:rowOff>
    </xdr:from>
    <xdr:to>
      <xdr:col>12</xdr:col>
      <xdr:colOff>561975</xdr:colOff>
      <xdr:row>59</xdr:row>
      <xdr:rowOff>141096</xdr:rowOff>
    </xdr:to>
    <xdr:sp macro="" textlink="">
      <xdr:nvSpPr>
        <xdr:cNvPr id="377" name="円/楕円 376"/>
        <xdr:cNvSpPr/>
      </xdr:nvSpPr>
      <xdr:spPr>
        <a:xfrm>
          <a:off x="8699500" y="1015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132223</xdr:rowOff>
    </xdr:from>
    <xdr:ext cx="469744" cy="259045"/>
    <xdr:sp macro="" textlink="">
      <xdr:nvSpPr>
        <xdr:cNvPr id="378" name="テキスト ボックス 377"/>
        <xdr:cNvSpPr txBox="1"/>
      </xdr:nvSpPr>
      <xdr:spPr>
        <a:xfrm>
          <a:off x="8515427" y="10247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2,628</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40257</xdr:rowOff>
    </xdr:from>
    <xdr:to>
      <xdr:col>11</xdr:col>
      <xdr:colOff>358775</xdr:colOff>
      <xdr:row>59</xdr:row>
      <xdr:rowOff>141857</xdr:rowOff>
    </xdr:to>
    <xdr:sp macro="" textlink="">
      <xdr:nvSpPr>
        <xdr:cNvPr id="379" name="円/楕円 378"/>
        <xdr:cNvSpPr/>
      </xdr:nvSpPr>
      <xdr:spPr>
        <a:xfrm>
          <a:off x="7810500" y="1015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132984</xdr:rowOff>
    </xdr:from>
    <xdr:ext cx="469744" cy="259045"/>
    <xdr:sp macro="" textlink="">
      <xdr:nvSpPr>
        <xdr:cNvPr id="380" name="テキスト ボックス 379"/>
        <xdr:cNvSpPr txBox="1"/>
      </xdr:nvSpPr>
      <xdr:spPr>
        <a:xfrm>
          <a:off x="7626427" y="10248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2,395</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39715</xdr:rowOff>
    </xdr:from>
    <xdr:to>
      <xdr:col>10</xdr:col>
      <xdr:colOff>155575</xdr:colOff>
      <xdr:row>59</xdr:row>
      <xdr:rowOff>141315</xdr:rowOff>
    </xdr:to>
    <xdr:sp macro="" textlink="">
      <xdr:nvSpPr>
        <xdr:cNvPr id="381" name="円/楕円 380"/>
        <xdr:cNvSpPr/>
      </xdr:nvSpPr>
      <xdr:spPr>
        <a:xfrm>
          <a:off x="6921500" y="1015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132442</xdr:rowOff>
    </xdr:from>
    <xdr:ext cx="469744" cy="259045"/>
    <xdr:sp macro="" textlink="">
      <xdr:nvSpPr>
        <xdr:cNvPr id="382" name="テキスト ボックス 381"/>
        <xdr:cNvSpPr txBox="1"/>
      </xdr:nvSpPr>
      <xdr:spPr>
        <a:xfrm>
          <a:off x="6737427" y="10247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11,228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3" name="直線コネクタ 39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4" name="テキスト ボックス 39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5" name="直線コネクタ 39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6" name="テキスト ボックス 39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7" name="直線コネクタ 39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8" name="テキスト ボックス 39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9" name="直線コネクタ 39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400" name="テキスト ボックス 39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401" name="直線コネクタ 40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2" name="テキスト ボックス 40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3" name="直線コネクタ 40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4" name="テキスト ボックス 403"/>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6" name="テキスト ボックス 40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114227</xdr:rowOff>
    </xdr:from>
    <xdr:to>
      <xdr:col>15</xdr:col>
      <xdr:colOff>180340</xdr:colOff>
      <xdr:row>79</xdr:row>
      <xdr:rowOff>25595</xdr:rowOff>
    </xdr:to>
    <xdr:cxnSp macro="">
      <xdr:nvCxnSpPr>
        <xdr:cNvPr id="408" name="直線コネクタ 407"/>
        <xdr:cNvCxnSpPr/>
      </xdr:nvCxnSpPr>
      <xdr:spPr>
        <a:xfrm flipV="1">
          <a:off x="10475595" y="11944277"/>
          <a:ext cx="1270" cy="162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29422</xdr:rowOff>
    </xdr:from>
    <xdr:ext cx="469744" cy="259045"/>
    <xdr:sp macro="" textlink="">
      <xdr:nvSpPr>
        <xdr:cNvPr id="409" name="商工費最小値テキスト"/>
        <xdr:cNvSpPr txBox="1"/>
      </xdr:nvSpPr>
      <xdr:spPr>
        <a:xfrm>
          <a:off x="10528300" y="1357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2,244</a:t>
          </a:r>
          <a:endParaRPr kumimoji="1" lang="ja-JP" altLang="en-US" sz="1000" b="1">
            <a:latin typeface="ＭＳ Ｐゴシック"/>
          </a:endParaRPr>
        </a:p>
      </xdr:txBody>
    </xdr:sp>
    <xdr:clientData/>
  </xdr:oneCellAnchor>
  <xdr:twoCellAnchor>
    <xdr:from>
      <xdr:col>15</xdr:col>
      <xdr:colOff>92075</xdr:colOff>
      <xdr:row>79</xdr:row>
      <xdr:rowOff>25595</xdr:rowOff>
    </xdr:from>
    <xdr:to>
      <xdr:col>15</xdr:col>
      <xdr:colOff>269875</xdr:colOff>
      <xdr:row>79</xdr:row>
      <xdr:rowOff>25595</xdr:rowOff>
    </xdr:to>
    <xdr:cxnSp macro="">
      <xdr:nvCxnSpPr>
        <xdr:cNvPr id="410" name="直線コネクタ 409"/>
        <xdr:cNvCxnSpPr/>
      </xdr:nvCxnSpPr>
      <xdr:spPr>
        <a:xfrm>
          <a:off x="10388600" y="1357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60904</xdr:rowOff>
    </xdr:from>
    <xdr:ext cx="534377" cy="259045"/>
    <xdr:sp macro="" textlink="">
      <xdr:nvSpPr>
        <xdr:cNvPr id="411" name="商工費最大値テキスト"/>
        <xdr:cNvSpPr txBox="1"/>
      </xdr:nvSpPr>
      <xdr:spPr>
        <a:xfrm>
          <a:off x="10528300" y="1171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52,030</a:t>
          </a:r>
          <a:endParaRPr kumimoji="1" lang="ja-JP" altLang="en-US" sz="1000" b="1">
            <a:latin typeface="ＭＳ Ｐゴシック"/>
          </a:endParaRPr>
        </a:p>
      </xdr:txBody>
    </xdr:sp>
    <xdr:clientData/>
  </xdr:oneCellAnchor>
  <xdr:twoCellAnchor>
    <xdr:from>
      <xdr:col>15</xdr:col>
      <xdr:colOff>92075</xdr:colOff>
      <xdr:row>69</xdr:row>
      <xdr:rowOff>114227</xdr:rowOff>
    </xdr:from>
    <xdr:to>
      <xdr:col>15</xdr:col>
      <xdr:colOff>269875</xdr:colOff>
      <xdr:row>69</xdr:row>
      <xdr:rowOff>114227</xdr:rowOff>
    </xdr:to>
    <xdr:cxnSp macro="">
      <xdr:nvCxnSpPr>
        <xdr:cNvPr id="412" name="直線コネクタ 411"/>
        <xdr:cNvCxnSpPr/>
      </xdr:nvCxnSpPr>
      <xdr:spPr>
        <a:xfrm>
          <a:off x="10388600" y="11944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94666</xdr:rowOff>
    </xdr:from>
    <xdr:to>
      <xdr:col>15</xdr:col>
      <xdr:colOff>180975</xdr:colOff>
      <xdr:row>78</xdr:row>
      <xdr:rowOff>135618</xdr:rowOff>
    </xdr:to>
    <xdr:cxnSp macro="">
      <xdr:nvCxnSpPr>
        <xdr:cNvPr id="413" name="直線コネクタ 412"/>
        <xdr:cNvCxnSpPr/>
      </xdr:nvCxnSpPr>
      <xdr:spPr>
        <a:xfrm flipV="1">
          <a:off x="9639300" y="13467766"/>
          <a:ext cx="838200" cy="4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135715</xdr:rowOff>
    </xdr:from>
    <xdr:ext cx="534377" cy="259045"/>
    <xdr:sp macro="" textlink="">
      <xdr:nvSpPr>
        <xdr:cNvPr id="414" name="商工費平均値テキスト"/>
        <xdr:cNvSpPr txBox="1"/>
      </xdr:nvSpPr>
      <xdr:spPr>
        <a:xfrm>
          <a:off x="10528300" y="129944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112838</xdr:rowOff>
    </xdr:from>
    <xdr:to>
      <xdr:col>15</xdr:col>
      <xdr:colOff>231775</xdr:colOff>
      <xdr:row>77</xdr:row>
      <xdr:rowOff>42988</xdr:rowOff>
    </xdr:to>
    <xdr:sp macro="" textlink="">
      <xdr:nvSpPr>
        <xdr:cNvPr id="415" name="フローチャート : 判断 414"/>
        <xdr:cNvSpPr/>
      </xdr:nvSpPr>
      <xdr:spPr>
        <a:xfrm>
          <a:off x="10426700" y="1314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135618</xdr:rowOff>
    </xdr:from>
    <xdr:to>
      <xdr:col>14</xdr:col>
      <xdr:colOff>28575</xdr:colOff>
      <xdr:row>78</xdr:row>
      <xdr:rowOff>139962</xdr:rowOff>
    </xdr:to>
    <xdr:cxnSp macro="">
      <xdr:nvCxnSpPr>
        <xdr:cNvPr id="416" name="直線コネクタ 415"/>
        <xdr:cNvCxnSpPr/>
      </xdr:nvCxnSpPr>
      <xdr:spPr>
        <a:xfrm flipV="1">
          <a:off x="8750300" y="13508718"/>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95986</xdr:rowOff>
    </xdr:from>
    <xdr:to>
      <xdr:col>14</xdr:col>
      <xdr:colOff>79375</xdr:colOff>
      <xdr:row>78</xdr:row>
      <xdr:rowOff>26136</xdr:rowOff>
    </xdr:to>
    <xdr:sp macro="" textlink="">
      <xdr:nvSpPr>
        <xdr:cNvPr id="417" name="フローチャート : 判断 416"/>
        <xdr:cNvSpPr/>
      </xdr:nvSpPr>
      <xdr:spPr>
        <a:xfrm>
          <a:off x="9588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42663</xdr:rowOff>
    </xdr:from>
    <xdr:ext cx="469744" cy="259045"/>
    <xdr:sp macro="" textlink="">
      <xdr:nvSpPr>
        <xdr:cNvPr id="418" name="テキスト ボックス 417"/>
        <xdr:cNvSpPr txBox="1"/>
      </xdr:nvSpPr>
      <xdr:spPr>
        <a:xfrm>
          <a:off x="9404427" y="1307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139962</xdr:rowOff>
    </xdr:from>
    <xdr:to>
      <xdr:col>12</xdr:col>
      <xdr:colOff>511175</xdr:colOff>
      <xdr:row>78</xdr:row>
      <xdr:rowOff>141170</xdr:rowOff>
    </xdr:to>
    <xdr:cxnSp macro="">
      <xdr:nvCxnSpPr>
        <xdr:cNvPr id="419" name="直線コネクタ 418"/>
        <xdr:cNvCxnSpPr/>
      </xdr:nvCxnSpPr>
      <xdr:spPr>
        <a:xfrm flipV="1">
          <a:off x="7861300" y="13513062"/>
          <a:ext cx="889000" cy="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109376</xdr:rowOff>
    </xdr:from>
    <xdr:to>
      <xdr:col>12</xdr:col>
      <xdr:colOff>561975</xdr:colOff>
      <xdr:row>78</xdr:row>
      <xdr:rowOff>39526</xdr:rowOff>
    </xdr:to>
    <xdr:sp macro="" textlink="">
      <xdr:nvSpPr>
        <xdr:cNvPr id="420" name="フローチャート : 判断 419"/>
        <xdr:cNvSpPr/>
      </xdr:nvSpPr>
      <xdr:spPr>
        <a:xfrm>
          <a:off x="8699500" y="1331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56053</xdr:rowOff>
    </xdr:from>
    <xdr:ext cx="469744" cy="259045"/>
    <xdr:sp macro="" textlink="">
      <xdr:nvSpPr>
        <xdr:cNvPr id="421" name="テキスト ボックス 420"/>
        <xdr:cNvSpPr txBox="1"/>
      </xdr:nvSpPr>
      <xdr:spPr>
        <a:xfrm>
          <a:off x="8515427" y="1308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141170</xdr:rowOff>
    </xdr:from>
    <xdr:to>
      <xdr:col>11</xdr:col>
      <xdr:colOff>307975</xdr:colOff>
      <xdr:row>78</xdr:row>
      <xdr:rowOff>161906</xdr:rowOff>
    </xdr:to>
    <xdr:cxnSp macro="">
      <xdr:nvCxnSpPr>
        <xdr:cNvPr id="422" name="直線コネクタ 421"/>
        <xdr:cNvCxnSpPr/>
      </xdr:nvCxnSpPr>
      <xdr:spPr>
        <a:xfrm flipV="1">
          <a:off x="6972300" y="13514270"/>
          <a:ext cx="889000" cy="20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122864</xdr:rowOff>
    </xdr:from>
    <xdr:to>
      <xdr:col>11</xdr:col>
      <xdr:colOff>358775</xdr:colOff>
      <xdr:row>78</xdr:row>
      <xdr:rowOff>53014</xdr:rowOff>
    </xdr:to>
    <xdr:sp macro="" textlink="">
      <xdr:nvSpPr>
        <xdr:cNvPr id="423" name="フローチャート : 判断 422"/>
        <xdr:cNvSpPr/>
      </xdr:nvSpPr>
      <xdr:spPr>
        <a:xfrm>
          <a:off x="7810500" y="1332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69541</xdr:rowOff>
    </xdr:from>
    <xdr:ext cx="469744" cy="259045"/>
    <xdr:sp macro="" textlink="">
      <xdr:nvSpPr>
        <xdr:cNvPr id="424" name="テキスト ボックス 423"/>
        <xdr:cNvSpPr txBox="1"/>
      </xdr:nvSpPr>
      <xdr:spPr>
        <a:xfrm>
          <a:off x="7626427" y="13099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113164</xdr:rowOff>
    </xdr:from>
    <xdr:to>
      <xdr:col>10</xdr:col>
      <xdr:colOff>155575</xdr:colOff>
      <xdr:row>78</xdr:row>
      <xdr:rowOff>43314</xdr:rowOff>
    </xdr:to>
    <xdr:sp macro="" textlink="">
      <xdr:nvSpPr>
        <xdr:cNvPr id="425" name="フローチャート : 判断 424"/>
        <xdr:cNvSpPr/>
      </xdr:nvSpPr>
      <xdr:spPr>
        <a:xfrm>
          <a:off x="6921500" y="1331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59841</xdr:rowOff>
    </xdr:from>
    <xdr:ext cx="469744" cy="259045"/>
    <xdr:sp macro="" textlink="">
      <xdr:nvSpPr>
        <xdr:cNvPr id="426" name="テキスト ボックス 425"/>
        <xdr:cNvSpPr txBox="1"/>
      </xdr:nvSpPr>
      <xdr:spPr>
        <a:xfrm>
          <a:off x="6737427" y="130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43866</xdr:rowOff>
    </xdr:from>
    <xdr:to>
      <xdr:col>15</xdr:col>
      <xdr:colOff>231775</xdr:colOff>
      <xdr:row>78</xdr:row>
      <xdr:rowOff>145466</xdr:rowOff>
    </xdr:to>
    <xdr:sp macro="" textlink="">
      <xdr:nvSpPr>
        <xdr:cNvPr id="432" name="円/楕円 431"/>
        <xdr:cNvSpPr/>
      </xdr:nvSpPr>
      <xdr:spPr>
        <a:xfrm>
          <a:off x="10426700" y="1341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130243</xdr:rowOff>
    </xdr:from>
    <xdr:ext cx="469744" cy="259045"/>
    <xdr:sp macro="" textlink="">
      <xdr:nvSpPr>
        <xdr:cNvPr id="433" name="商工費該当値テキスト"/>
        <xdr:cNvSpPr txBox="1"/>
      </xdr:nvSpPr>
      <xdr:spPr>
        <a:xfrm>
          <a:off x="10528300" y="1333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5,379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84818</xdr:rowOff>
    </xdr:from>
    <xdr:to>
      <xdr:col>14</xdr:col>
      <xdr:colOff>79375</xdr:colOff>
      <xdr:row>79</xdr:row>
      <xdr:rowOff>14968</xdr:rowOff>
    </xdr:to>
    <xdr:sp macro="" textlink="">
      <xdr:nvSpPr>
        <xdr:cNvPr id="434" name="円/楕円 433"/>
        <xdr:cNvSpPr/>
      </xdr:nvSpPr>
      <xdr:spPr>
        <a:xfrm>
          <a:off x="9588500" y="1345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6095</xdr:rowOff>
    </xdr:from>
    <xdr:ext cx="469744" cy="259045"/>
    <xdr:sp macro="" textlink="">
      <xdr:nvSpPr>
        <xdr:cNvPr id="435" name="テキスト ボックス 434"/>
        <xdr:cNvSpPr txBox="1"/>
      </xdr:nvSpPr>
      <xdr:spPr>
        <a:xfrm>
          <a:off x="9404427" y="1355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89162</xdr:rowOff>
    </xdr:from>
    <xdr:to>
      <xdr:col>12</xdr:col>
      <xdr:colOff>561975</xdr:colOff>
      <xdr:row>79</xdr:row>
      <xdr:rowOff>19312</xdr:rowOff>
    </xdr:to>
    <xdr:sp macro="" textlink="">
      <xdr:nvSpPr>
        <xdr:cNvPr id="436" name="円/楕円 435"/>
        <xdr:cNvSpPr/>
      </xdr:nvSpPr>
      <xdr:spPr>
        <a:xfrm>
          <a:off x="8699500" y="1346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10439</xdr:rowOff>
    </xdr:from>
    <xdr:ext cx="469744" cy="259045"/>
    <xdr:sp macro="" textlink="">
      <xdr:nvSpPr>
        <xdr:cNvPr id="437" name="テキスト ボックス 436"/>
        <xdr:cNvSpPr txBox="1"/>
      </xdr:nvSpPr>
      <xdr:spPr>
        <a:xfrm>
          <a:off x="8515427" y="13554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90370</xdr:rowOff>
    </xdr:from>
    <xdr:to>
      <xdr:col>11</xdr:col>
      <xdr:colOff>358775</xdr:colOff>
      <xdr:row>79</xdr:row>
      <xdr:rowOff>20520</xdr:rowOff>
    </xdr:to>
    <xdr:sp macro="" textlink="">
      <xdr:nvSpPr>
        <xdr:cNvPr id="438" name="円/楕円 437"/>
        <xdr:cNvSpPr/>
      </xdr:nvSpPr>
      <xdr:spPr>
        <a:xfrm>
          <a:off x="7810500" y="1346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11647</xdr:rowOff>
    </xdr:from>
    <xdr:ext cx="469744" cy="259045"/>
    <xdr:sp macro="" textlink="">
      <xdr:nvSpPr>
        <xdr:cNvPr id="439" name="テキスト ボックス 438"/>
        <xdr:cNvSpPr txBox="1"/>
      </xdr:nvSpPr>
      <xdr:spPr>
        <a:xfrm>
          <a:off x="7626427" y="1355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111106</xdr:rowOff>
    </xdr:from>
    <xdr:to>
      <xdr:col>10</xdr:col>
      <xdr:colOff>155575</xdr:colOff>
      <xdr:row>79</xdr:row>
      <xdr:rowOff>41256</xdr:rowOff>
    </xdr:to>
    <xdr:sp macro="" textlink="">
      <xdr:nvSpPr>
        <xdr:cNvPr id="440" name="円/楕円 439"/>
        <xdr:cNvSpPr/>
      </xdr:nvSpPr>
      <xdr:spPr>
        <a:xfrm>
          <a:off x="6921500" y="1348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32383</xdr:rowOff>
    </xdr:from>
    <xdr:ext cx="469744" cy="259045"/>
    <xdr:sp macro="" textlink="">
      <xdr:nvSpPr>
        <xdr:cNvPr id="441" name="テキスト ボックス 440"/>
        <xdr:cNvSpPr txBox="1"/>
      </xdr:nvSpPr>
      <xdr:spPr>
        <a:xfrm>
          <a:off x="6737427" y="13576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33,269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2" name="直線コネクタ 45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3" name="テキスト ボックス 45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4" name="直線コネクタ 45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5" name="テキスト ボックス 454"/>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6" name="直線コネクタ 45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7" name="テキスト ボックス 45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8" name="直線コネクタ 45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9" name="テキスト ボックス 45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60" name="直線コネクタ 45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61" name="テキスト ボックス 46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3" name="テキスト ボックス 46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100781</xdr:rowOff>
    </xdr:from>
    <xdr:to>
      <xdr:col>15</xdr:col>
      <xdr:colOff>180340</xdr:colOff>
      <xdr:row>99</xdr:row>
      <xdr:rowOff>19597</xdr:rowOff>
    </xdr:to>
    <xdr:cxnSp macro="">
      <xdr:nvCxnSpPr>
        <xdr:cNvPr id="465" name="直線コネクタ 464"/>
        <xdr:cNvCxnSpPr/>
      </xdr:nvCxnSpPr>
      <xdr:spPr>
        <a:xfrm flipV="1">
          <a:off x="10475595" y="15531281"/>
          <a:ext cx="1270" cy="1461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23424</xdr:rowOff>
    </xdr:from>
    <xdr:ext cx="534377" cy="259045"/>
    <xdr:sp macro="" textlink="">
      <xdr:nvSpPr>
        <xdr:cNvPr id="466" name="土木費最小値テキスト"/>
        <xdr:cNvSpPr txBox="1"/>
      </xdr:nvSpPr>
      <xdr:spPr>
        <a:xfrm>
          <a:off x="10528300" y="1699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13,046</a:t>
          </a:r>
          <a:endParaRPr kumimoji="1" lang="ja-JP" altLang="en-US" sz="1000" b="1">
            <a:latin typeface="ＭＳ Ｐゴシック"/>
          </a:endParaRPr>
        </a:p>
      </xdr:txBody>
    </xdr:sp>
    <xdr:clientData/>
  </xdr:oneCellAnchor>
  <xdr:twoCellAnchor>
    <xdr:from>
      <xdr:col>15</xdr:col>
      <xdr:colOff>92075</xdr:colOff>
      <xdr:row>99</xdr:row>
      <xdr:rowOff>19597</xdr:rowOff>
    </xdr:from>
    <xdr:to>
      <xdr:col>15</xdr:col>
      <xdr:colOff>269875</xdr:colOff>
      <xdr:row>99</xdr:row>
      <xdr:rowOff>19597</xdr:rowOff>
    </xdr:to>
    <xdr:cxnSp macro="">
      <xdr:nvCxnSpPr>
        <xdr:cNvPr id="467" name="直線コネクタ 466"/>
        <xdr:cNvCxnSpPr/>
      </xdr:nvCxnSpPr>
      <xdr:spPr>
        <a:xfrm>
          <a:off x="10388600" y="16993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47458</xdr:rowOff>
    </xdr:from>
    <xdr:ext cx="599010" cy="259045"/>
    <xdr:sp macro="" textlink="">
      <xdr:nvSpPr>
        <xdr:cNvPr id="468" name="土木費最大値テキスト"/>
        <xdr:cNvSpPr txBox="1"/>
      </xdr:nvSpPr>
      <xdr:spPr>
        <a:xfrm>
          <a:off x="10528300" y="15306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780,430</a:t>
          </a:r>
          <a:endParaRPr kumimoji="1" lang="ja-JP" altLang="en-US" sz="1000" b="1">
            <a:latin typeface="ＭＳ Ｐゴシック"/>
          </a:endParaRPr>
        </a:p>
      </xdr:txBody>
    </xdr:sp>
    <xdr:clientData/>
  </xdr:oneCellAnchor>
  <xdr:twoCellAnchor>
    <xdr:from>
      <xdr:col>15</xdr:col>
      <xdr:colOff>92075</xdr:colOff>
      <xdr:row>90</xdr:row>
      <xdr:rowOff>100781</xdr:rowOff>
    </xdr:from>
    <xdr:to>
      <xdr:col>15</xdr:col>
      <xdr:colOff>269875</xdr:colOff>
      <xdr:row>90</xdr:row>
      <xdr:rowOff>100781</xdr:rowOff>
    </xdr:to>
    <xdr:cxnSp macro="">
      <xdr:nvCxnSpPr>
        <xdr:cNvPr id="469" name="直線コネクタ 468"/>
        <xdr:cNvCxnSpPr/>
      </xdr:nvCxnSpPr>
      <xdr:spPr>
        <a:xfrm>
          <a:off x="10388600" y="1553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142548</xdr:rowOff>
    </xdr:from>
    <xdr:to>
      <xdr:col>15</xdr:col>
      <xdr:colOff>180975</xdr:colOff>
      <xdr:row>98</xdr:row>
      <xdr:rowOff>145879</xdr:rowOff>
    </xdr:to>
    <xdr:cxnSp macro="">
      <xdr:nvCxnSpPr>
        <xdr:cNvPr id="470" name="直線コネクタ 469"/>
        <xdr:cNvCxnSpPr/>
      </xdr:nvCxnSpPr>
      <xdr:spPr>
        <a:xfrm>
          <a:off x="9639300" y="16944648"/>
          <a:ext cx="838200" cy="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70418</xdr:rowOff>
    </xdr:from>
    <xdr:ext cx="534377" cy="259045"/>
    <xdr:sp macro="" textlink="">
      <xdr:nvSpPr>
        <xdr:cNvPr id="471" name="土木費平均値テキスト"/>
        <xdr:cNvSpPr txBox="1"/>
      </xdr:nvSpPr>
      <xdr:spPr>
        <a:xfrm>
          <a:off x="10528300" y="16701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47541</xdr:rowOff>
    </xdr:from>
    <xdr:to>
      <xdr:col>15</xdr:col>
      <xdr:colOff>231775</xdr:colOff>
      <xdr:row>98</xdr:row>
      <xdr:rowOff>149141</xdr:rowOff>
    </xdr:to>
    <xdr:sp macro="" textlink="">
      <xdr:nvSpPr>
        <xdr:cNvPr id="472" name="フローチャート : 判断 471"/>
        <xdr:cNvSpPr/>
      </xdr:nvSpPr>
      <xdr:spPr>
        <a:xfrm>
          <a:off x="10426700" y="1684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131141</xdr:rowOff>
    </xdr:from>
    <xdr:to>
      <xdr:col>14</xdr:col>
      <xdr:colOff>28575</xdr:colOff>
      <xdr:row>98</xdr:row>
      <xdr:rowOff>142548</xdr:rowOff>
    </xdr:to>
    <xdr:cxnSp macro="">
      <xdr:nvCxnSpPr>
        <xdr:cNvPr id="473" name="直線コネクタ 472"/>
        <xdr:cNvCxnSpPr/>
      </xdr:nvCxnSpPr>
      <xdr:spPr>
        <a:xfrm>
          <a:off x="8750300" y="16933241"/>
          <a:ext cx="889000" cy="1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75595</xdr:rowOff>
    </xdr:from>
    <xdr:to>
      <xdr:col>14</xdr:col>
      <xdr:colOff>79375</xdr:colOff>
      <xdr:row>99</xdr:row>
      <xdr:rowOff>5745</xdr:rowOff>
    </xdr:to>
    <xdr:sp macro="" textlink="">
      <xdr:nvSpPr>
        <xdr:cNvPr id="474" name="フローチャート : 判断 473"/>
        <xdr:cNvSpPr/>
      </xdr:nvSpPr>
      <xdr:spPr>
        <a:xfrm>
          <a:off x="9588500" y="168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22272</xdr:rowOff>
    </xdr:from>
    <xdr:ext cx="534377" cy="259045"/>
    <xdr:sp macro="" textlink="">
      <xdr:nvSpPr>
        <xdr:cNvPr id="475" name="テキスト ボックス 474"/>
        <xdr:cNvSpPr txBox="1"/>
      </xdr:nvSpPr>
      <xdr:spPr>
        <a:xfrm>
          <a:off x="9372111" y="1665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131141</xdr:rowOff>
    </xdr:from>
    <xdr:to>
      <xdr:col>12</xdr:col>
      <xdr:colOff>511175</xdr:colOff>
      <xdr:row>98</xdr:row>
      <xdr:rowOff>146883</xdr:rowOff>
    </xdr:to>
    <xdr:cxnSp macro="">
      <xdr:nvCxnSpPr>
        <xdr:cNvPr id="476" name="直線コネクタ 475"/>
        <xdr:cNvCxnSpPr/>
      </xdr:nvCxnSpPr>
      <xdr:spPr>
        <a:xfrm flipV="1">
          <a:off x="7861300" y="16933241"/>
          <a:ext cx="889000" cy="15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72645</xdr:rowOff>
    </xdr:from>
    <xdr:to>
      <xdr:col>12</xdr:col>
      <xdr:colOff>561975</xdr:colOff>
      <xdr:row>99</xdr:row>
      <xdr:rowOff>2795</xdr:rowOff>
    </xdr:to>
    <xdr:sp macro="" textlink="">
      <xdr:nvSpPr>
        <xdr:cNvPr id="477" name="フローチャート : 判断 476"/>
        <xdr:cNvSpPr/>
      </xdr:nvSpPr>
      <xdr:spPr>
        <a:xfrm>
          <a:off x="8699500" y="1687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19322</xdr:rowOff>
    </xdr:from>
    <xdr:ext cx="534377" cy="259045"/>
    <xdr:sp macro="" textlink="">
      <xdr:nvSpPr>
        <xdr:cNvPr id="478" name="テキスト ボックス 477"/>
        <xdr:cNvSpPr txBox="1"/>
      </xdr:nvSpPr>
      <xdr:spPr>
        <a:xfrm>
          <a:off x="8483111" y="1664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146883</xdr:rowOff>
    </xdr:from>
    <xdr:to>
      <xdr:col>11</xdr:col>
      <xdr:colOff>307975</xdr:colOff>
      <xdr:row>98</xdr:row>
      <xdr:rowOff>160747</xdr:rowOff>
    </xdr:to>
    <xdr:cxnSp macro="">
      <xdr:nvCxnSpPr>
        <xdr:cNvPr id="479" name="直線コネクタ 478"/>
        <xdr:cNvCxnSpPr/>
      </xdr:nvCxnSpPr>
      <xdr:spPr>
        <a:xfrm flipV="1">
          <a:off x="6972300" y="16948983"/>
          <a:ext cx="889000" cy="13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85519</xdr:rowOff>
    </xdr:from>
    <xdr:to>
      <xdr:col>11</xdr:col>
      <xdr:colOff>358775</xdr:colOff>
      <xdr:row>99</xdr:row>
      <xdr:rowOff>15669</xdr:rowOff>
    </xdr:to>
    <xdr:sp macro="" textlink="">
      <xdr:nvSpPr>
        <xdr:cNvPr id="480" name="フローチャート : 判断 479"/>
        <xdr:cNvSpPr/>
      </xdr:nvSpPr>
      <xdr:spPr>
        <a:xfrm>
          <a:off x="7810500" y="1688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32196</xdr:rowOff>
    </xdr:from>
    <xdr:ext cx="534377" cy="259045"/>
    <xdr:sp macro="" textlink="">
      <xdr:nvSpPr>
        <xdr:cNvPr id="481" name="テキスト ボックス 480"/>
        <xdr:cNvSpPr txBox="1"/>
      </xdr:nvSpPr>
      <xdr:spPr>
        <a:xfrm>
          <a:off x="7594111" y="1666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83353</xdr:rowOff>
    </xdr:from>
    <xdr:to>
      <xdr:col>10</xdr:col>
      <xdr:colOff>155575</xdr:colOff>
      <xdr:row>99</xdr:row>
      <xdr:rowOff>13503</xdr:rowOff>
    </xdr:to>
    <xdr:sp macro="" textlink="">
      <xdr:nvSpPr>
        <xdr:cNvPr id="482" name="フローチャート : 判断 481"/>
        <xdr:cNvSpPr/>
      </xdr:nvSpPr>
      <xdr:spPr>
        <a:xfrm>
          <a:off x="6921500" y="1688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30030</xdr:rowOff>
    </xdr:from>
    <xdr:ext cx="534377" cy="259045"/>
    <xdr:sp macro="" textlink="">
      <xdr:nvSpPr>
        <xdr:cNvPr id="483" name="テキスト ボックス 482"/>
        <xdr:cNvSpPr txBox="1"/>
      </xdr:nvSpPr>
      <xdr:spPr>
        <a:xfrm>
          <a:off x="6705111" y="1666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95079</xdr:rowOff>
    </xdr:from>
    <xdr:to>
      <xdr:col>15</xdr:col>
      <xdr:colOff>231775</xdr:colOff>
      <xdr:row>99</xdr:row>
      <xdr:rowOff>25229</xdr:rowOff>
    </xdr:to>
    <xdr:sp macro="" textlink="">
      <xdr:nvSpPr>
        <xdr:cNvPr id="489" name="円/楕円 488"/>
        <xdr:cNvSpPr/>
      </xdr:nvSpPr>
      <xdr:spPr>
        <a:xfrm>
          <a:off x="10426700" y="1689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25967</xdr:rowOff>
    </xdr:from>
    <xdr:ext cx="534377" cy="259045"/>
    <xdr:sp macro="" textlink="">
      <xdr:nvSpPr>
        <xdr:cNvPr id="490" name="土木費該当値テキスト"/>
        <xdr:cNvSpPr txBox="1"/>
      </xdr:nvSpPr>
      <xdr:spPr>
        <a:xfrm>
          <a:off x="10528300" y="1682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36,756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91748</xdr:rowOff>
    </xdr:from>
    <xdr:to>
      <xdr:col>14</xdr:col>
      <xdr:colOff>79375</xdr:colOff>
      <xdr:row>99</xdr:row>
      <xdr:rowOff>21898</xdr:rowOff>
    </xdr:to>
    <xdr:sp macro="" textlink="">
      <xdr:nvSpPr>
        <xdr:cNvPr id="491" name="円/楕円 490"/>
        <xdr:cNvSpPr/>
      </xdr:nvSpPr>
      <xdr:spPr>
        <a:xfrm>
          <a:off x="9588500" y="1689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13025</xdr:rowOff>
    </xdr:from>
    <xdr:ext cx="534377" cy="259045"/>
    <xdr:sp macro="" textlink="">
      <xdr:nvSpPr>
        <xdr:cNvPr id="492" name="テキスト ボックス 491"/>
        <xdr:cNvSpPr txBox="1"/>
      </xdr:nvSpPr>
      <xdr:spPr>
        <a:xfrm>
          <a:off x="9372111" y="1698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38,505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80341</xdr:rowOff>
    </xdr:from>
    <xdr:to>
      <xdr:col>12</xdr:col>
      <xdr:colOff>561975</xdr:colOff>
      <xdr:row>99</xdr:row>
      <xdr:rowOff>10491</xdr:rowOff>
    </xdr:to>
    <xdr:sp macro="" textlink="">
      <xdr:nvSpPr>
        <xdr:cNvPr id="493" name="円/楕円 492"/>
        <xdr:cNvSpPr/>
      </xdr:nvSpPr>
      <xdr:spPr>
        <a:xfrm>
          <a:off x="8699500" y="1688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1618</xdr:rowOff>
    </xdr:from>
    <xdr:ext cx="534377" cy="259045"/>
    <xdr:sp macro="" textlink="">
      <xdr:nvSpPr>
        <xdr:cNvPr id="494" name="テキスト ボックス 493"/>
        <xdr:cNvSpPr txBox="1"/>
      </xdr:nvSpPr>
      <xdr:spPr>
        <a:xfrm>
          <a:off x="8483111" y="1697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44,493</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96083</xdr:rowOff>
    </xdr:from>
    <xdr:to>
      <xdr:col>11</xdr:col>
      <xdr:colOff>358775</xdr:colOff>
      <xdr:row>99</xdr:row>
      <xdr:rowOff>26233</xdr:rowOff>
    </xdr:to>
    <xdr:sp macro="" textlink="">
      <xdr:nvSpPr>
        <xdr:cNvPr id="495" name="円/楕円 494"/>
        <xdr:cNvSpPr/>
      </xdr:nvSpPr>
      <xdr:spPr>
        <a:xfrm>
          <a:off x="7810500" y="1689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17360</xdr:rowOff>
    </xdr:from>
    <xdr:ext cx="534377" cy="259045"/>
    <xdr:sp macro="" textlink="">
      <xdr:nvSpPr>
        <xdr:cNvPr id="496" name="テキスト ボックス 495"/>
        <xdr:cNvSpPr txBox="1"/>
      </xdr:nvSpPr>
      <xdr:spPr>
        <a:xfrm>
          <a:off x="7594111" y="16990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36,230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109947</xdr:rowOff>
    </xdr:from>
    <xdr:to>
      <xdr:col>10</xdr:col>
      <xdr:colOff>155575</xdr:colOff>
      <xdr:row>99</xdr:row>
      <xdr:rowOff>40097</xdr:rowOff>
    </xdr:to>
    <xdr:sp macro="" textlink="">
      <xdr:nvSpPr>
        <xdr:cNvPr id="497" name="円/楕円 496"/>
        <xdr:cNvSpPr/>
      </xdr:nvSpPr>
      <xdr:spPr>
        <a:xfrm>
          <a:off x="6921500" y="1691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31224</xdr:rowOff>
    </xdr:from>
    <xdr:ext cx="534377" cy="259045"/>
    <xdr:sp macro="" textlink="">
      <xdr:nvSpPr>
        <xdr:cNvPr id="498" name="テキスト ボックス 497"/>
        <xdr:cNvSpPr txBox="1"/>
      </xdr:nvSpPr>
      <xdr:spPr>
        <a:xfrm>
          <a:off x="6705111" y="1700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28,952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14,567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9" name="直線コネクタ 50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10" name="テキスト ボックス 50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11" name="直線コネクタ 51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2" name="テキスト ボックス 51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3" name="直線コネクタ 51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4" name="テキスト ボックス 51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5" name="直線コネクタ 51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6" name="テキスト ボックス 51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7" name="直線コネクタ 51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8" name="テキスト ボックス 51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20" name="テキスト ボックス 51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135604</xdr:rowOff>
    </xdr:from>
    <xdr:to>
      <xdr:col>23</xdr:col>
      <xdr:colOff>516889</xdr:colOff>
      <xdr:row>38</xdr:row>
      <xdr:rowOff>41973</xdr:rowOff>
    </xdr:to>
    <xdr:cxnSp macro="">
      <xdr:nvCxnSpPr>
        <xdr:cNvPr id="522" name="直線コネクタ 521"/>
        <xdr:cNvCxnSpPr/>
      </xdr:nvCxnSpPr>
      <xdr:spPr>
        <a:xfrm flipV="1">
          <a:off x="16317595" y="5279104"/>
          <a:ext cx="1269" cy="127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45800</xdr:rowOff>
    </xdr:from>
    <xdr:ext cx="469744" cy="259045"/>
    <xdr:sp macro="" textlink="">
      <xdr:nvSpPr>
        <xdr:cNvPr id="523" name="消防費最小値テキスト"/>
        <xdr:cNvSpPr txBox="1"/>
      </xdr:nvSpPr>
      <xdr:spPr>
        <a:xfrm>
          <a:off x="16370300" y="656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9,130</a:t>
          </a:r>
          <a:endParaRPr kumimoji="1" lang="ja-JP" altLang="en-US" sz="1000" b="1">
            <a:latin typeface="ＭＳ Ｐゴシック"/>
          </a:endParaRPr>
        </a:p>
      </xdr:txBody>
    </xdr:sp>
    <xdr:clientData/>
  </xdr:oneCellAnchor>
  <xdr:twoCellAnchor>
    <xdr:from>
      <xdr:col>23</xdr:col>
      <xdr:colOff>428625</xdr:colOff>
      <xdr:row>38</xdr:row>
      <xdr:rowOff>41973</xdr:rowOff>
    </xdr:from>
    <xdr:to>
      <xdr:col>23</xdr:col>
      <xdr:colOff>606425</xdr:colOff>
      <xdr:row>38</xdr:row>
      <xdr:rowOff>41973</xdr:rowOff>
    </xdr:to>
    <xdr:cxnSp macro="">
      <xdr:nvCxnSpPr>
        <xdr:cNvPr id="524" name="直線コネクタ 523"/>
        <xdr:cNvCxnSpPr/>
      </xdr:nvCxnSpPr>
      <xdr:spPr>
        <a:xfrm>
          <a:off x="16230600" y="6557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82281</xdr:rowOff>
    </xdr:from>
    <xdr:ext cx="534377" cy="259045"/>
    <xdr:sp macro="" textlink="">
      <xdr:nvSpPr>
        <xdr:cNvPr id="525" name="消防費最大値テキスト"/>
        <xdr:cNvSpPr txBox="1"/>
      </xdr:nvSpPr>
      <xdr:spPr>
        <a:xfrm>
          <a:off x="16370300" y="505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76,215</a:t>
          </a:r>
          <a:endParaRPr kumimoji="1" lang="ja-JP" altLang="en-US" sz="1000" b="1">
            <a:latin typeface="ＭＳ Ｐゴシック"/>
          </a:endParaRPr>
        </a:p>
      </xdr:txBody>
    </xdr:sp>
    <xdr:clientData/>
  </xdr:oneCellAnchor>
  <xdr:twoCellAnchor>
    <xdr:from>
      <xdr:col>23</xdr:col>
      <xdr:colOff>428625</xdr:colOff>
      <xdr:row>30</xdr:row>
      <xdr:rowOff>135604</xdr:rowOff>
    </xdr:from>
    <xdr:to>
      <xdr:col>23</xdr:col>
      <xdr:colOff>606425</xdr:colOff>
      <xdr:row>30</xdr:row>
      <xdr:rowOff>135604</xdr:rowOff>
    </xdr:to>
    <xdr:cxnSp macro="">
      <xdr:nvCxnSpPr>
        <xdr:cNvPr id="526" name="直線コネクタ 525"/>
        <xdr:cNvCxnSpPr/>
      </xdr:nvCxnSpPr>
      <xdr:spPr>
        <a:xfrm>
          <a:off x="16230600" y="5279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15799</xdr:rowOff>
    </xdr:from>
    <xdr:to>
      <xdr:col>23</xdr:col>
      <xdr:colOff>517525</xdr:colOff>
      <xdr:row>37</xdr:row>
      <xdr:rowOff>18275</xdr:rowOff>
    </xdr:to>
    <xdr:cxnSp macro="">
      <xdr:nvCxnSpPr>
        <xdr:cNvPr id="527" name="直線コネクタ 526"/>
        <xdr:cNvCxnSpPr/>
      </xdr:nvCxnSpPr>
      <xdr:spPr>
        <a:xfrm>
          <a:off x="15481300" y="6359449"/>
          <a:ext cx="8382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150601</xdr:rowOff>
    </xdr:from>
    <xdr:ext cx="534377" cy="259045"/>
    <xdr:sp macro="" textlink="">
      <xdr:nvSpPr>
        <xdr:cNvPr id="528" name="消防費平均値テキスト"/>
        <xdr:cNvSpPr txBox="1"/>
      </xdr:nvSpPr>
      <xdr:spPr>
        <a:xfrm>
          <a:off x="16370300" y="61513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127724</xdr:rowOff>
    </xdr:from>
    <xdr:to>
      <xdr:col>23</xdr:col>
      <xdr:colOff>568325</xdr:colOff>
      <xdr:row>37</xdr:row>
      <xdr:rowOff>57874</xdr:rowOff>
    </xdr:to>
    <xdr:sp macro="" textlink="">
      <xdr:nvSpPr>
        <xdr:cNvPr id="529" name="フローチャート : 判断 528"/>
        <xdr:cNvSpPr/>
      </xdr:nvSpPr>
      <xdr:spPr>
        <a:xfrm>
          <a:off x="16268700" y="629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147168</xdr:rowOff>
    </xdr:from>
    <xdr:to>
      <xdr:col>22</xdr:col>
      <xdr:colOff>365125</xdr:colOff>
      <xdr:row>37</xdr:row>
      <xdr:rowOff>15799</xdr:rowOff>
    </xdr:to>
    <xdr:cxnSp macro="">
      <xdr:nvCxnSpPr>
        <xdr:cNvPr id="530" name="直線コネクタ 529"/>
        <xdr:cNvCxnSpPr/>
      </xdr:nvCxnSpPr>
      <xdr:spPr>
        <a:xfrm>
          <a:off x="14592300" y="6319368"/>
          <a:ext cx="889000" cy="4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7785</xdr:rowOff>
    </xdr:from>
    <xdr:to>
      <xdr:col>22</xdr:col>
      <xdr:colOff>415925</xdr:colOff>
      <xdr:row>37</xdr:row>
      <xdr:rowOff>109385</xdr:rowOff>
    </xdr:to>
    <xdr:sp macro="" textlink="">
      <xdr:nvSpPr>
        <xdr:cNvPr id="531" name="フローチャート : 判断 530"/>
        <xdr:cNvSpPr/>
      </xdr:nvSpPr>
      <xdr:spPr>
        <a:xfrm>
          <a:off x="15430500" y="63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100512</xdr:rowOff>
    </xdr:from>
    <xdr:ext cx="534377" cy="259045"/>
    <xdr:sp macro="" textlink="">
      <xdr:nvSpPr>
        <xdr:cNvPr id="532" name="テキスト ボックス 531"/>
        <xdr:cNvSpPr txBox="1"/>
      </xdr:nvSpPr>
      <xdr:spPr>
        <a:xfrm>
          <a:off x="15214111" y="644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147168</xdr:rowOff>
    </xdr:from>
    <xdr:to>
      <xdr:col>21</xdr:col>
      <xdr:colOff>161925</xdr:colOff>
      <xdr:row>36</xdr:row>
      <xdr:rowOff>148615</xdr:rowOff>
    </xdr:to>
    <xdr:cxnSp macro="">
      <xdr:nvCxnSpPr>
        <xdr:cNvPr id="533" name="直線コネクタ 532"/>
        <xdr:cNvCxnSpPr/>
      </xdr:nvCxnSpPr>
      <xdr:spPr>
        <a:xfrm flipV="1">
          <a:off x="13703300" y="6319368"/>
          <a:ext cx="889000" cy="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19615</xdr:rowOff>
    </xdr:from>
    <xdr:to>
      <xdr:col>21</xdr:col>
      <xdr:colOff>212725</xdr:colOff>
      <xdr:row>37</xdr:row>
      <xdr:rowOff>121215</xdr:rowOff>
    </xdr:to>
    <xdr:sp macro="" textlink="">
      <xdr:nvSpPr>
        <xdr:cNvPr id="534" name="フローチャート : 判断 533"/>
        <xdr:cNvSpPr/>
      </xdr:nvSpPr>
      <xdr:spPr>
        <a:xfrm>
          <a:off x="14541500" y="636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112342</xdr:rowOff>
    </xdr:from>
    <xdr:ext cx="534377" cy="259045"/>
    <xdr:sp macro="" textlink="">
      <xdr:nvSpPr>
        <xdr:cNvPr id="535" name="テキスト ボックス 534"/>
        <xdr:cNvSpPr txBox="1"/>
      </xdr:nvSpPr>
      <xdr:spPr>
        <a:xfrm>
          <a:off x="14325111" y="645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132175</xdr:rowOff>
    </xdr:from>
    <xdr:to>
      <xdr:col>19</xdr:col>
      <xdr:colOff>644525</xdr:colOff>
      <xdr:row>36</xdr:row>
      <xdr:rowOff>148615</xdr:rowOff>
    </xdr:to>
    <xdr:cxnSp macro="">
      <xdr:nvCxnSpPr>
        <xdr:cNvPr id="536" name="直線コネクタ 535"/>
        <xdr:cNvCxnSpPr/>
      </xdr:nvCxnSpPr>
      <xdr:spPr>
        <a:xfrm>
          <a:off x="12814300" y="6304375"/>
          <a:ext cx="889000" cy="16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34893</xdr:rowOff>
    </xdr:from>
    <xdr:to>
      <xdr:col>20</xdr:col>
      <xdr:colOff>9525</xdr:colOff>
      <xdr:row>37</xdr:row>
      <xdr:rowOff>136493</xdr:rowOff>
    </xdr:to>
    <xdr:sp macro="" textlink="">
      <xdr:nvSpPr>
        <xdr:cNvPr id="537" name="フローチャート : 判断 536"/>
        <xdr:cNvSpPr/>
      </xdr:nvSpPr>
      <xdr:spPr>
        <a:xfrm>
          <a:off x="13652500" y="637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127620</xdr:rowOff>
    </xdr:from>
    <xdr:ext cx="534377" cy="259045"/>
    <xdr:sp macro="" textlink="">
      <xdr:nvSpPr>
        <xdr:cNvPr id="538" name="テキスト ボックス 537"/>
        <xdr:cNvSpPr txBox="1"/>
      </xdr:nvSpPr>
      <xdr:spPr>
        <a:xfrm>
          <a:off x="13436111" y="647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40494</xdr:rowOff>
    </xdr:from>
    <xdr:to>
      <xdr:col>18</xdr:col>
      <xdr:colOff>492125</xdr:colOff>
      <xdr:row>37</xdr:row>
      <xdr:rowOff>142094</xdr:rowOff>
    </xdr:to>
    <xdr:sp macro="" textlink="">
      <xdr:nvSpPr>
        <xdr:cNvPr id="539" name="フローチャート : 判断 538"/>
        <xdr:cNvSpPr/>
      </xdr:nvSpPr>
      <xdr:spPr>
        <a:xfrm>
          <a:off x="12763500" y="638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133221</xdr:rowOff>
    </xdr:from>
    <xdr:ext cx="534377" cy="259045"/>
    <xdr:sp macro="" textlink="">
      <xdr:nvSpPr>
        <xdr:cNvPr id="540" name="テキスト ボックス 539"/>
        <xdr:cNvSpPr txBox="1"/>
      </xdr:nvSpPr>
      <xdr:spPr>
        <a:xfrm>
          <a:off x="12547111" y="647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138925</xdr:rowOff>
    </xdr:from>
    <xdr:to>
      <xdr:col>23</xdr:col>
      <xdr:colOff>568325</xdr:colOff>
      <xdr:row>37</xdr:row>
      <xdr:rowOff>69075</xdr:rowOff>
    </xdr:to>
    <xdr:sp macro="" textlink="">
      <xdr:nvSpPr>
        <xdr:cNvPr id="546" name="円/楕円 545"/>
        <xdr:cNvSpPr/>
      </xdr:nvSpPr>
      <xdr:spPr>
        <a:xfrm>
          <a:off x="16268700" y="631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117352</xdr:rowOff>
    </xdr:from>
    <xdr:ext cx="534377" cy="259045"/>
    <xdr:sp macro="" textlink="">
      <xdr:nvSpPr>
        <xdr:cNvPr id="547" name="消防費該当値テキスト"/>
        <xdr:cNvSpPr txBox="1"/>
      </xdr:nvSpPr>
      <xdr:spPr>
        <a:xfrm>
          <a:off x="16370300" y="628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19,374</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136449</xdr:rowOff>
    </xdr:from>
    <xdr:to>
      <xdr:col>22</xdr:col>
      <xdr:colOff>415925</xdr:colOff>
      <xdr:row>37</xdr:row>
      <xdr:rowOff>66599</xdr:rowOff>
    </xdr:to>
    <xdr:sp macro="" textlink="">
      <xdr:nvSpPr>
        <xdr:cNvPr id="548" name="円/楕円 547"/>
        <xdr:cNvSpPr/>
      </xdr:nvSpPr>
      <xdr:spPr>
        <a:xfrm>
          <a:off x="15430500" y="630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83126</xdr:rowOff>
    </xdr:from>
    <xdr:ext cx="534377" cy="259045"/>
    <xdr:sp macro="" textlink="">
      <xdr:nvSpPr>
        <xdr:cNvPr id="549" name="テキスト ボックス 548"/>
        <xdr:cNvSpPr txBox="1"/>
      </xdr:nvSpPr>
      <xdr:spPr>
        <a:xfrm>
          <a:off x="15214111" y="608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19,504</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96368</xdr:rowOff>
    </xdr:from>
    <xdr:to>
      <xdr:col>21</xdr:col>
      <xdr:colOff>212725</xdr:colOff>
      <xdr:row>37</xdr:row>
      <xdr:rowOff>26518</xdr:rowOff>
    </xdr:to>
    <xdr:sp macro="" textlink="">
      <xdr:nvSpPr>
        <xdr:cNvPr id="550" name="円/楕円 549"/>
        <xdr:cNvSpPr/>
      </xdr:nvSpPr>
      <xdr:spPr>
        <a:xfrm>
          <a:off x="14541500" y="626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43045</xdr:rowOff>
    </xdr:from>
    <xdr:ext cx="534377" cy="259045"/>
    <xdr:sp macro="" textlink="">
      <xdr:nvSpPr>
        <xdr:cNvPr id="551" name="テキスト ボックス 550"/>
        <xdr:cNvSpPr txBox="1"/>
      </xdr:nvSpPr>
      <xdr:spPr>
        <a:xfrm>
          <a:off x="14325111" y="604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21,608</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97815</xdr:rowOff>
    </xdr:from>
    <xdr:to>
      <xdr:col>20</xdr:col>
      <xdr:colOff>9525</xdr:colOff>
      <xdr:row>37</xdr:row>
      <xdr:rowOff>27965</xdr:rowOff>
    </xdr:to>
    <xdr:sp macro="" textlink="">
      <xdr:nvSpPr>
        <xdr:cNvPr id="552" name="円/楕円 551"/>
        <xdr:cNvSpPr/>
      </xdr:nvSpPr>
      <xdr:spPr>
        <a:xfrm>
          <a:off x="13652500" y="62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44492</xdr:rowOff>
    </xdr:from>
    <xdr:ext cx="534377" cy="259045"/>
    <xdr:sp macro="" textlink="">
      <xdr:nvSpPr>
        <xdr:cNvPr id="553" name="テキスト ボックス 552"/>
        <xdr:cNvSpPr txBox="1"/>
      </xdr:nvSpPr>
      <xdr:spPr>
        <a:xfrm>
          <a:off x="13436111" y="604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21,532</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81375</xdr:rowOff>
    </xdr:from>
    <xdr:to>
      <xdr:col>18</xdr:col>
      <xdr:colOff>492125</xdr:colOff>
      <xdr:row>37</xdr:row>
      <xdr:rowOff>11525</xdr:rowOff>
    </xdr:to>
    <xdr:sp macro="" textlink="">
      <xdr:nvSpPr>
        <xdr:cNvPr id="554" name="円/楕円 553"/>
        <xdr:cNvSpPr/>
      </xdr:nvSpPr>
      <xdr:spPr>
        <a:xfrm>
          <a:off x="12763500" y="625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28052</xdr:rowOff>
    </xdr:from>
    <xdr:ext cx="534377" cy="259045"/>
    <xdr:sp macro="" textlink="">
      <xdr:nvSpPr>
        <xdr:cNvPr id="555" name="テキスト ボックス 554"/>
        <xdr:cNvSpPr txBox="1"/>
      </xdr:nvSpPr>
      <xdr:spPr>
        <a:xfrm>
          <a:off x="12547111" y="602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22,395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43,214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6" name="テキスト ボックス 56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7" name="直線コネクタ 56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8" name="テキスト ボックス 567"/>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9" name="直線コネクタ 56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70" name="テキスト ボックス 56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71" name="直線コネクタ 57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2" name="テキスト ボックス 571"/>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3" name="直線コネクタ 57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74" name="テキスト ボックス 573"/>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5" name="直線コネクタ 57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6" name="テキスト ボックス 57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8" name="テキスト ボックス 57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160293</xdr:rowOff>
    </xdr:from>
    <xdr:to>
      <xdr:col>23</xdr:col>
      <xdr:colOff>516889</xdr:colOff>
      <xdr:row>58</xdr:row>
      <xdr:rowOff>159931</xdr:rowOff>
    </xdr:to>
    <xdr:cxnSp macro="">
      <xdr:nvCxnSpPr>
        <xdr:cNvPr id="580" name="直線コネクタ 579"/>
        <xdr:cNvCxnSpPr/>
      </xdr:nvCxnSpPr>
      <xdr:spPr>
        <a:xfrm flipV="1">
          <a:off x="16317595" y="8561343"/>
          <a:ext cx="1269" cy="154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163758</xdr:rowOff>
    </xdr:from>
    <xdr:ext cx="534377" cy="259045"/>
    <xdr:sp macro="" textlink="">
      <xdr:nvSpPr>
        <xdr:cNvPr id="581" name="教育費最小値テキスト"/>
        <xdr:cNvSpPr txBox="1"/>
      </xdr:nvSpPr>
      <xdr:spPr>
        <a:xfrm>
          <a:off x="16370300" y="1010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22,938</a:t>
          </a:r>
          <a:endParaRPr kumimoji="1" lang="ja-JP" altLang="en-US" sz="1000" b="1">
            <a:latin typeface="ＭＳ Ｐゴシック"/>
          </a:endParaRPr>
        </a:p>
      </xdr:txBody>
    </xdr:sp>
    <xdr:clientData/>
  </xdr:oneCellAnchor>
  <xdr:twoCellAnchor>
    <xdr:from>
      <xdr:col>23</xdr:col>
      <xdr:colOff>428625</xdr:colOff>
      <xdr:row>58</xdr:row>
      <xdr:rowOff>159931</xdr:rowOff>
    </xdr:from>
    <xdr:to>
      <xdr:col>23</xdr:col>
      <xdr:colOff>606425</xdr:colOff>
      <xdr:row>58</xdr:row>
      <xdr:rowOff>159931</xdr:rowOff>
    </xdr:to>
    <xdr:cxnSp macro="">
      <xdr:nvCxnSpPr>
        <xdr:cNvPr id="582" name="直線コネクタ 581"/>
        <xdr:cNvCxnSpPr/>
      </xdr:nvCxnSpPr>
      <xdr:spPr>
        <a:xfrm>
          <a:off x="16230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106970</xdr:rowOff>
    </xdr:from>
    <xdr:ext cx="599010" cy="259045"/>
    <xdr:sp macro="" textlink="">
      <xdr:nvSpPr>
        <xdr:cNvPr id="583" name="教育費最大値テキスト"/>
        <xdr:cNvSpPr txBox="1"/>
      </xdr:nvSpPr>
      <xdr:spPr>
        <a:xfrm>
          <a:off x="16370300" y="833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103,919</a:t>
          </a:r>
          <a:endParaRPr kumimoji="1" lang="ja-JP" altLang="en-US" sz="1000" b="1">
            <a:latin typeface="ＭＳ Ｐゴシック"/>
          </a:endParaRPr>
        </a:p>
      </xdr:txBody>
    </xdr:sp>
    <xdr:clientData/>
  </xdr:oneCellAnchor>
  <xdr:twoCellAnchor>
    <xdr:from>
      <xdr:col>23</xdr:col>
      <xdr:colOff>428625</xdr:colOff>
      <xdr:row>49</xdr:row>
      <xdr:rowOff>160293</xdr:rowOff>
    </xdr:from>
    <xdr:to>
      <xdr:col>23</xdr:col>
      <xdr:colOff>606425</xdr:colOff>
      <xdr:row>49</xdr:row>
      <xdr:rowOff>160293</xdr:rowOff>
    </xdr:to>
    <xdr:cxnSp macro="">
      <xdr:nvCxnSpPr>
        <xdr:cNvPr id="584" name="直線コネクタ 583"/>
        <xdr:cNvCxnSpPr/>
      </xdr:nvCxnSpPr>
      <xdr:spPr>
        <a:xfrm>
          <a:off x="16230600" y="856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52</xdr:row>
      <xdr:rowOff>25571</xdr:rowOff>
    </xdr:from>
    <xdr:to>
      <xdr:col>23</xdr:col>
      <xdr:colOff>517525</xdr:colOff>
      <xdr:row>54</xdr:row>
      <xdr:rowOff>63862</xdr:rowOff>
    </xdr:to>
    <xdr:cxnSp macro="">
      <xdr:nvCxnSpPr>
        <xdr:cNvPr id="585" name="直線コネクタ 584"/>
        <xdr:cNvCxnSpPr/>
      </xdr:nvCxnSpPr>
      <xdr:spPr>
        <a:xfrm>
          <a:off x="15481300" y="8940971"/>
          <a:ext cx="838200" cy="38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67860</xdr:rowOff>
    </xdr:from>
    <xdr:ext cx="534377" cy="259045"/>
    <xdr:sp macro="" textlink="">
      <xdr:nvSpPr>
        <xdr:cNvPr id="586" name="教育費平均値テキスト"/>
        <xdr:cNvSpPr txBox="1"/>
      </xdr:nvSpPr>
      <xdr:spPr>
        <a:xfrm>
          <a:off x="16370300" y="9497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89433</xdr:rowOff>
    </xdr:from>
    <xdr:to>
      <xdr:col>23</xdr:col>
      <xdr:colOff>568325</xdr:colOff>
      <xdr:row>56</xdr:row>
      <xdr:rowOff>19583</xdr:rowOff>
    </xdr:to>
    <xdr:sp macro="" textlink="">
      <xdr:nvSpPr>
        <xdr:cNvPr id="587" name="フローチャート : 判断 586"/>
        <xdr:cNvSpPr/>
      </xdr:nvSpPr>
      <xdr:spPr>
        <a:xfrm>
          <a:off x="162687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52</xdr:row>
      <xdr:rowOff>25571</xdr:rowOff>
    </xdr:from>
    <xdr:to>
      <xdr:col>22</xdr:col>
      <xdr:colOff>365125</xdr:colOff>
      <xdr:row>54</xdr:row>
      <xdr:rowOff>41878</xdr:rowOff>
    </xdr:to>
    <xdr:cxnSp macro="">
      <xdr:nvCxnSpPr>
        <xdr:cNvPr id="588" name="直線コネクタ 587"/>
        <xdr:cNvCxnSpPr/>
      </xdr:nvCxnSpPr>
      <xdr:spPr>
        <a:xfrm flipV="1">
          <a:off x="14592300" y="8940971"/>
          <a:ext cx="889000" cy="35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89" name="フローチャート : 判断 588"/>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96417</xdr:rowOff>
    </xdr:from>
    <xdr:ext cx="534377" cy="259045"/>
    <xdr:sp macro="" textlink="">
      <xdr:nvSpPr>
        <xdr:cNvPr id="590" name="テキスト ボックス 589"/>
        <xdr:cNvSpPr txBox="1"/>
      </xdr:nvSpPr>
      <xdr:spPr>
        <a:xfrm>
          <a:off x="15214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41878</xdr:rowOff>
    </xdr:from>
    <xdr:to>
      <xdr:col>21</xdr:col>
      <xdr:colOff>161925</xdr:colOff>
      <xdr:row>55</xdr:row>
      <xdr:rowOff>61405</xdr:rowOff>
    </xdr:to>
    <xdr:cxnSp macro="">
      <xdr:nvCxnSpPr>
        <xdr:cNvPr id="591" name="直線コネクタ 590"/>
        <xdr:cNvCxnSpPr/>
      </xdr:nvCxnSpPr>
      <xdr:spPr>
        <a:xfrm flipV="1">
          <a:off x="13703300" y="9300178"/>
          <a:ext cx="889000" cy="190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92" name="フローチャート : 判断 591"/>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104741</xdr:rowOff>
    </xdr:from>
    <xdr:ext cx="534377" cy="259045"/>
    <xdr:sp macro="" textlink="">
      <xdr:nvSpPr>
        <xdr:cNvPr id="593" name="テキスト ボックス 592"/>
        <xdr:cNvSpPr txBox="1"/>
      </xdr:nvSpPr>
      <xdr:spPr>
        <a:xfrm>
          <a:off x="14325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13151</xdr:rowOff>
    </xdr:from>
    <xdr:to>
      <xdr:col>19</xdr:col>
      <xdr:colOff>644525</xdr:colOff>
      <xdr:row>55</xdr:row>
      <xdr:rowOff>61405</xdr:rowOff>
    </xdr:to>
    <xdr:cxnSp macro="">
      <xdr:nvCxnSpPr>
        <xdr:cNvPr id="594" name="直線コネクタ 593"/>
        <xdr:cNvCxnSpPr/>
      </xdr:nvCxnSpPr>
      <xdr:spPr>
        <a:xfrm>
          <a:off x="12814300" y="9442901"/>
          <a:ext cx="889000" cy="4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95" name="フローチャート : 判断 594"/>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129259</xdr:rowOff>
    </xdr:from>
    <xdr:ext cx="534377" cy="259045"/>
    <xdr:sp macro="" textlink="">
      <xdr:nvSpPr>
        <xdr:cNvPr id="596" name="テキスト ボックス 595"/>
        <xdr:cNvSpPr txBox="1"/>
      </xdr:nvSpPr>
      <xdr:spPr>
        <a:xfrm>
          <a:off x="13436111" y="973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97" name="フローチャート : 判断 596"/>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168787</xdr:rowOff>
    </xdr:from>
    <xdr:ext cx="534377" cy="259045"/>
    <xdr:sp macro="" textlink="">
      <xdr:nvSpPr>
        <xdr:cNvPr id="598" name="テキスト ボックス 597"/>
        <xdr:cNvSpPr txBox="1"/>
      </xdr:nvSpPr>
      <xdr:spPr>
        <a:xfrm>
          <a:off x="12547111" y="976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13062</xdr:rowOff>
    </xdr:from>
    <xdr:to>
      <xdr:col>23</xdr:col>
      <xdr:colOff>568325</xdr:colOff>
      <xdr:row>54</xdr:row>
      <xdr:rowOff>114662</xdr:rowOff>
    </xdr:to>
    <xdr:sp macro="" textlink="">
      <xdr:nvSpPr>
        <xdr:cNvPr id="604" name="円/楕円 603"/>
        <xdr:cNvSpPr/>
      </xdr:nvSpPr>
      <xdr:spPr>
        <a:xfrm>
          <a:off x="16268700" y="927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35939</xdr:rowOff>
    </xdr:from>
    <xdr:ext cx="534377" cy="259045"/>
    <xdr:sp macro="" textlink="">
      <xdr:nvSpPr>
        <xdr:cNvPr id="605" name="教育費該当値テキスト"/>
        <xdr:cNvSpPr txBox="1"/>
      </xdr:nvSpPr>
      <xdr:spPr>
        <a:xfrm>
          <a:off x="16370300" y="9122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63,981</a:t>
          </a:r>
          <a:endParaRPr kumimoji="1" lang="ja-JP" altLang="en-US" sz="1000" b="1">
            <a:solidFill>
              <a:srgbClr val="FF0000"/>
            </a:solidFill>
            <a:latin typeface="ＭＳ Ｐゴシック"/>
          </a:endParaRPr>
        </a:p>
      </xdr:txBody>
    </xdr:sp>
    <xdr:clientData/>
  </xdr:oneCellAnchor>
  <xdr:twoCellAnchor>
    <xdr:from>
      <xdr:col>22</xdr:col>
      <xdr:colOff>314325</xdr:colOff>
      <xdr:row>51</xdr:row>
      <xdr:rowOff>146221</xdr:rowOff>
    </xdr:from>
    <xdr:to>
      <xdr:col>22</xdr:col>
      <xdr:colOff>415925</xdr:colOff>
      <xdr:row>52</xdr:row>
      <xdr:rowOff>76371</xdr:rowOff>
    </xdr:to>
    <xdr:sp macro="" textlink="">
      <xdr:nvSpPr>
        <xdr:cNvPr id="606" name="円/楕円 605"/>
        <xdr:cNvSpPr/>
      </xdr:nvSpPr>
      <xdr:spPr>
        <a:xfrm>
          <a:off x="15430500" y="889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50</xdr:row>
      <xdr:rowOff>92898</xdr:rowOff>
    </xdr:from>
    <xdr:ext cx="534377" cy="259045"/>
    <xdr:sp macro="" textlink="">
      <xdr:nvSpPr>
        <xdr:cNvPr id="607" name="テキスト ボックス 606"/>
        <xdr:cNvSpPr txBox="1"/>
      </xdr:nvSpPr>
      <xdr:spPr>
        <a:xfrm>
          <a:off x="15214111" y="866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83,991</a:t>
          </a:r>
          <a:endParaRPr kumimoji="1" lang="ja-JP" altLang="en-US" sz="1000" b="1">
            <a:solidFill>
              <a:srgbClr val="FF0000"/>
            </a:solidFill>
            <a:latin typeface="ＭＳ Ｐゴシック"/>
          </a:endParaRPr>
        </a:p>
      </xdr:txBody>
    </xdr:sp>
    <xdr:clientData/>
  </xdr:oneCellAnchor>
  <xdr:twoCellAnchor>
    <xdr:from>
      <xdr:col>21</xdr:col>
      <xdr:colOff>111125</xdr:colOff>
      <xdr:row>53</xdr:row>
      <xdr:rowOff>162528</xdr:rowOff>
    </xdr:from>
    <xdr:to>
      <xdr:col>21</xdr:col>
      <xdr:colOff>212725</xdr:colOff>
      <xdr:row>54</xdr:row>
      <xdr:rowOff>92678</xdr:rowOff>
    </xdr:to>
    <xdr:sp macro="" textlink="">
      <xdr:nvSpPr>
        <xdr:cNvPr id="608" name="円/楕円 607"/>
        <xdr:cNvSpPr/>
      </xdr:nvSpPr>
      <xdr:spPr>
        <a:xfrm>
          <a:off x="14541500" y="924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52</xdr:row>
      <xdr:rowOff>109205</xdr:rowOff>
    </xdr:from>
    <xdr:ext cx="534377" cy="259045"/>
    <xdr:sp macro="" textlink="">
      <xdr:nvSpPr>
        <xdr:cNvPr id="609" name="テキスト ボックス 608"/>
        <xdr:cNvSpPr txBox="1"/>
      </xdr:nvSpPr>
      <xdr:spPr>
        <a:xfrm>
          <a:off x="14325111" y="902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65,135</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10605</xdr:rowOff>
    </xdr:from>
    <xdr:to>
      <xdr:col>20</xdr:col>
      <xdr:colOff>9525</xdr:colOff>
      <xdr:row>55</xdr:row>
      <xdr:rowOff>112205</xdr:rowOff>
    </xdr:to>
    <xdr:sp macro="" textlink="">
      <xdr:nvSpPr>
        <xdr:cNvPr id="610" name="円/楕円 609"/>
        <xdr:cNvSpPr/>
      </xdr:nvSpPr>
      <xdr:spPr>
        <a:xfrm>
          <a:off x="13652500" y="944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128732</xdr:rowOff>
    </xdr:from>
    <xdr:ext cx="534377" cy="259045"/>
    <xdr:sp macro="" textlink="">
      <xdr:nvSpPr>
        <xdr:cNvPr id="611" name="テキスト ボックス 610"/>
        <xdr:cNvSpPr txBox="1"/>
      </xdr:nvSpPr>
      <xdr:spPr>
        <a:xfrm>
          <a:off x="13436111" y="921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55,110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133801</xdr:rowOff>
    </xdr:from>
    <xdr:to>
      <xdr:col>18</xdr:col>
      <xdr:colOff>492125</xdr:colOff>
      <xdr:row>55</xdr:row>
      <xdr:rowOff>63951</xdr:rowOff>
    </xdr:to>
    <xdr:sp macro="" textlink="">
      <xdr:nvSpPr>
        <xdr:cNvPr id="612" name="円/楕円 611"/>
        <xdr:cNvSpPr/>
      </xdr:nvSpPr>
      <xdr:spPr>
        <a:xfrm>
          <a:off x="12763500" y="939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80478</xdr:rowOff>
    </xdr:from>
    <xdr:ext cx="534377" cy="259045"/>
    <xdr:sp macro="" textlink="">
      <xdr:nvSpPr>
        <xdr:cNvPr id="613" name="テキスト ボックス 612"/>
        <xdr:cNvSpPr txBox="1"/>
      </xdr:nvSpPr>
      <xdr:spPr>
        <a:xfrm>
          <a:off x="12547111" y="916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57,643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4" name="直線コネクタ 62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5" name="テキスト ボックス 62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6" name="直線コネクタ 62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7" name="テキスト ボックス 626"/>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8" name="直線コネクタ 62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9" name="テキスト ボックス 62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30" name="直線コネクタ 62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31" name="テキスト ボックス 63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3" name="テキスト ボックス 63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110823</xdr:rowOff>
    </xdr:from>
    <xdr:to>
      <xdr:col>23</xdr:col>
      <xdr:colOff>516889</xdr:colOff>
      <xdr:row>78</xdr:row>
      <xdr:rowOff>139700</xdr:rowOff>
    </xdr:to>
    <xdr:cxnSp macro="">
      <xdr:nvCxnSpPr>
        <xdr:cNvPr id="635" name="直線コネクタ 634"/>
        <xdr:cNvCxnSpPr/>
      </xdr:nvCxnSpPr>
      <xdr:spPr>
        <a:xfrm flipV="1">
          <a:off x="16317595" y="12112323"/>
          <a:ext cx="1269" cy="140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6"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7" name="直線コネクタ 636"/>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57500</xdr:rowOff>
    </xdr:from>
    <xdr:ext cx="599010" cy="259045"/>
    <xdr:sp macro="" textlink="">
      <xdr:nvSpPr>
        <xdr:cNvPr id="638" name="災害復旧費最大値テキスト"/>
        <xdr:cNvSpPr txBox="1"/>
      </xdr:nvSpPr>
      <xdr:spPr>
        <a:xfrm>
          <a:off x="16370300" y="1188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70</xdr:row>
      <xdr:rowOff>110823</xdr:rowOff>
    </xdr:from>
    <xdr:to>
      <xdr:col>23</xdr:col>
      <xdr:colOff>606425</xdr:colOff>
      <xdr:row>70</xdr:row>
      <xdr:rowOff>110823</xdr:rowOff>
    </xdr:to>
    <xdr:cxnSp macro="">
      <xdr:nvCxnSpPr>
        <xdr:cNvPr id="639" name="直線コネクタ 638"/>
        <xdr:cNvCxnSpPr/>
      </xdr:nvCxnSpPr>
      <xdr:spPr>
        <a:xfrm>
          <a:off x="16230600" y="121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117901</xdr:rowOff>
    </xdr:from>
    <xdr:to>
      <xdr:col>23</xdr:col>
      <xdr:colOff>517525</xdr:colOff>
      <xdr:row>78</xdr:row>
      <xdr:rowOff>139700</xdr:rowOff>
    </xdr:to>
    <xdr:cxnSp macro="">
      <xdr:nvCxnSpPr>
        <xdr:cNvPr id="640" name="直線コネクタ 639"/>
        <xdr:cNvCxnSpPr/>
      </xdr:nvCxnSpPr>
      <xdr:spPr>
        <a:xfrm>
          <a:off x="15481300" y="13491001"/>
          <a:ext cx="838200" cy="2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55486</xdr:rowOff>
    </xdr:from>
    <xdr:ext cx="469744" cy="259045"/>
    <xdr:sp macro="" textlink="">
      <xdr:nvSpPr>
        <xdr:cNvPr id="641" name="災害復旧費平均値テキスト"/>
        <xdr:cNvSpPr txBox="1"/>
      </xdr:nvSpPr>
      <xdr:spPr>
        <a:xfrm>
          <a:off x="16370300" y="132571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32609</xdr:rowOff>
    </xdr:from>
    <xdr:to>
      <xdr:col>23</xdr:col>
      <xdr:colOff>568325</xdr:colOff>
      <xdr:row>78</xdr:row>
      <xdr:rowOff>134209</xdr:rowOff>
    </xdr:to>
    <xdr:sp macro="" textlink="">
      <xdr:nvSpPr>
        <xdr:cNvPr id="642" name="フローチャート : 判断 641"/>
        <xdr:cNvSpPr/>
      </xdr:nvSpPr>
      <xdr:spPr>
        <a:xfrm>
          <a:off x="16268700" y="1340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117901</xdr:rowOff>
    </xdr:from>
    <xdr:to>
      <xdr:col>22</xdr:col>
      <xdr:colOff>365125</xdr:colOff>
      <xdr:row>78</xdr:row>
      <xdr:rowOff>130666</xdr:rowOff>
    </xdr:to>
    <xdr:cxnSp macro="">
      <xdr:nvCxnSpPr>
        <xdr:cNvPr id="643" name="直線コネクタ 642"/>
        <xdr:cNvCxnSpPr/>
      </xdr:nvCxnSpPr>
      <xdr:spPr>
        <a:xfrm flipV="1">
          <a:off x="14592300" y="13491001"/>
          <a:ext cx="889000" cy="1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53284</xdr:rowOff>
    </xdr:from>
    <xdr:to>
      <xdr:col>22</xdr:col>
      <xdr:colOff>415925</xdr:colOff>
      <xdr:row>78</xdr:row>
      <xdr:rowOff>154884</xdr:rowOff>
    </xdr:to>
    <xdr:sp macro="" textlink="">
      <xdr:nvSpPr>
        <xdr:cNvPr id="644" name="フローチャート : 判断 643"/>
        <xdr:cNvSpPr/>
      </xdr:nvSpPr>
      <xdr:spPr>
        <a:xfrm>
          <a:off x="15430500" y="1342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171411</xdr:rowOff>
    </xdr:from>
    <xdr:ext cx="469744" cy="259045"/>
    <xdr:sp macro="" textlink="">
      <xdr:nvSpPr>
        <xdr:cNvPr id="645" name="テキスト ボックス 644"/>
        <xdr:cNvSpPr txBox="1"/>
      </xdr:nvSpPr>
      <xdr:spPr>
        <a:xfrm>
          <a:off x="15246427" y="1320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88604</xdr:rowOff>
    </xdr:from>
    <xdr:to>
      <xdr:col>21</xdr:col>
      <xdr:colOff>161925</xdr:colOff>
      <xdr:row>78</xdr:row>
      <xdr:rowOff>130666</xdr:rowOff>
    </xdr:to>
    <xdr:cxnSp macro="">
      <xdr:nvCxnSpPr>
        <xdr:cNvPr id="646" name="直線コネクタ 645"/>
        <xdr:cNvCxnSpPr/>
      </xdr:nvCxnSpPr>
      <xdr:spPr>
        <a:xfrm>
          <a:off x="13703300" y="13461704"/>
          <a:ext cx="889000" cy="4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50660</xdr:rowOff>
    </xdr:from>
    <xdr:to>
      <xdr:col>21</xdr:col>
      <xdr:colOff>212725</xdr:colOff>
      <xdr:row>78</xdr:row>
      <xdr:rowOff>152260</xdr:rowOff>
    </xdr:to>
    <xdr:sp macro="" textlink="">
      <xdr:nvSpPr>
        <xdr:cNvPr id="647" name="フローチャート : 判断 646"/>
        <xdr:cNvSpPr/>
      </xdr:nvSpPr>
      <xdr:spPr>
        <a:xfrm>
          <a:off x="14541500" y="134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168787</xdr:rowOff>
    </xdr:from>
    <xdr:ext cx="469744" cy="259045"/>
    <xdr:sp macro="" textlink="">
      <xdr:nvSpPr>
        <xdr:cNvPr id="648" name="テキスト ボックス 647"/>
        <xdr:cNvSpPr txBox="1"/>
      </xdr:nvSpPr>
      <xdr:spPr>
        <a:xfrm>
          <a:off x="14357427" y="131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88604</xdr:rowOff>
    </xdr:from>
    <xdr:to>
      <xdr:col>19</xdr:col>
      <xdr:colOff>644525</xdr:colOff>
      <xdr:row>78</xdr:row>
      <xdr:rowOff>99366</xdr:rowOff>
    </xdr:to>
    <xdr:cxnSp macro="">
      <xdr:nvCxnSpPr>
        <xdr:cNvPr id="649" name="直線コネクタ 648"/>
        <xdr:cNvCxnSpPr/>
      </xdr:nvCxnSpPr>
      <xdr:spPr>
        <a:xfrm flipV="1">
          <a:off x="12814300" y="13461704"/>
          <a:ext cx="889000" cy="10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44881</xdr:rowOff>
    </xdr:from>
    <xdr:to>
      <xdr:col>20</xdr:col>
      <xdr:colOff>9525</xdr:colOff>
      <xdr:row>78</xdr:row>
      <xdr:rowOff>146481</xdr:rowOff>
    </xdr:to>
    <xdr:sp macro="" textlink="">
      <xdr:nvSpPr>
        <xdr:cNvPr id="650" name="フローチャート : 判断 649"/>
        <xdr:cNvSpPr/>
      </xdr:nvSpPr>
      <xdr:spPr>
        <a:xfrm>
          <a:off x="13652500" y="1341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137608</xdr:rowOff>
    </xdr:from>
    <xdr:ext cx="469744" cy="259045"/>
    <xdr:sp macro="" textlink="">
      <xdr:nvSpPr>
        <xdr:cNvPr id="651" name="テキスト ボックス 650"/>
        <xdr:cNvSpPr txBox="1"/>
      </xdr:nvSpPr>
      <xdr:spPr>
        <a:xfrm>
          <a:off x="13468427" y="13510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54958</xdr:rowOff>
    </xdr:from>
    <xdr:to>
      <xdr:col>18</xdr:col>
      <xdr:colOff>492125</xdr:colOff>
      <xdr:row>78</xdr:row>
      <xdr:rowOff>156558</xdr:rowOff>
    </xdr:to>
    <xdr:sp macro="" textlink="">
      <xdr:nvSpPr>
        <xdr:cNvPr id="652" name="フローチャート : 判断 651"/>
        <xdr:cNvSpPr/>
      </xdr:nvSpPr>
      <xdr:spPr>
        <a:xfrm>
          <a:off x="12763500" y="1342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147685</xdr:rowOff>
    </xdr:from>
    <xdr:ext cx="469744" cy="259045"/>
    <xdr:sp macro="" textlink="">
      <xdr:nvSpPr>
        <xdr:cNvPr id="653" name="テキスト ボックス 652"/>
        <xdr:cNvSpPr txBox="1"/>
      </xdr:nvSpPr>
      <xdr:spPr>
        <a:xfrm>
          <a:off x="12579427" y="1352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9" name="円/楕円 658"/>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11037</xdr:rowOff>
    </xdr:from>
    <xdr:ext cx="249299" cy="259045"/>
    <xdr:sp macro="" textlink="">
      <xdr:nvSpPr>
        <xdr:cNvPr id="660" name="災害復旧費該当値テキスト"/>
        <xdr:cNvSpPr txBox="1"/>
      </xdr:nvSpPr>
      <xdr:spPr>
        <a:xfrm>
          <a:off x="16370300" y="13384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67101</xdr:rowOff>
    </xdr:from>
    <xdr:to>
      <xdr:col>22</xdr:col>
      <xdr:colOff>415925</xdr:colOff>
      <xdr:row>78</xdr:row>
      <xdr:rowOff>168701</xdr:rowOff>
    </xdr:to>
    <xdr:sp macro="" textlink="">
      <xdr:nvSpPr>
        <xdr:cNvPr id="661" name="円/楕円 660"/>
        <xdr:cNvSpPr/>
      </xdr:nvSpPr>
      <xdr:spPr>
        <a:xfrm>
          <a:off x="15430500" y="1344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159828</xdr:rowOff>
    </xdr:from>
    <xdr:ext cx="469744" cy="259045"/>
    <xdr:sp macro="" textlink="">
      <xdr:nvSpPr>
        <xdr:cNvPr id="662" name="テキスト ボックス 661"/>
        <xdr:cNvSpPr txBox="1"/>
      </xdr:nvSpPr>
      <xdr:spPr>
        <a:xfrm>
          <a:off x="15246427" y="1353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79866</xdr:rowOff>
    </xdr:from>
    <xdr:to>
      <xdr:col>21</xdr:col>
      <xdr:colOff>212725</xdr:colOff>
      <xdr:row>79</xdr:row>
      <xdr:rowOff>10016</xdr:rowOff>
    </xdr:to>
    <xdr:sp macro="" textlink="">
      <xdr:nvSpPr>
        <xdr:cNvPr id="663" name="円/楕円 662"/>
        <xdr:cNvSpPr/>
      </xdr:nvSpPr>
      <xdr:spPr>
        <a:xfrm>
          <a:off x="14541500" y="1345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1143</xdr:rowOff>
    </xdr:from>
    <xdr:ext cx="378565" cy="259045"/>
    <xdr:sp macro="" textlink="">
      <xdr:nvSpPr>
        <xdr:cNvPr id="664" name="テキスト ボックス 663"/>
        <xdr:cNvSpPr txBox="1"/>
      </xdr:nvSpPr>
      <xdr:spPr>
        <a:xfrm>
          <a:off x="14403017" y="13545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37804</xdr:rowOff>
    </xdr:from>
    <xdr:to>
      <xdr:col>20</xdr:col>
      <xdr:colOff>9525</xdr:colOff>
      <xdr:row>78</xdr:row>
      <xdr:rowOff>139404</xdr:rowOff>
    </xdr:to>
    <xdr:sp macro="" textlink="">
      <xdr:nvSpPr>
        <xdr:cNvPr id="665" name="円/楕円 664"/>
        <xdr:cNvSpPr/>
      </xdr:nvSpPr>
      <xdr:spPr>
        <a:xfrm>
          <a:off x="13652500" y="1341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155931</xdr:rowOff>
    </xdr:from>
    <xdr:ext cx="469744" cy="259045"/>
    <xdr:sp macro="" textlink="">
      <xdr:nvSpPr>
        <xdr:cNvPr id="666" name="テキスト ボックス 665"/>
        <xdr:cNvSpPr txBox="1"/>
      </xdr:nvSpPr>
      <xdr:spPr>
        <a:xfrm>
          <a:off x="13468427" y="13186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48566</xdr:rowOff>
    </xdr:from>
    <xdr:to>
      <xdr:col>18</xdr:col>
      <xdr:colOff>492125</xdr:colOff>
      <xdr:row>78</xdr:row>
      <xdr:rowOff>150166</xdr:rowOff>
    </xdr:to>
    <xdr:sp macro="" textlink="">
      <xdr:nvSpPr>
        <xdr:cNvPr id="667" name="円/楕円 666"/>
        <xdr:cNvSpPr/>
      </xdr:nvSpPr>
      <xdr:spPr>
        <a:xfrm>
          <a:off x="12763500" y="1342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166693</xdr:rowOff>
    </xdr:from>
    <xdr:ext cx="469744" cy="259045"/>
    <xdr:sp macro="" textlink="">
      <xdr:nvSpPr>
        <xdr:cNvPr id="668" name="テキスト ボックス 667"/>
        <xdr:cNvSpPr txBox="1"/>
      </xdr:nvSpPr>
      <xdr:spPr>
        <a:xfrm>
          <a:off x="12579427" y="13196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31,024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4" name="テキスト ボックス 68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6" name="テキスト ボックス 68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12395</xdr:rowOff>
    </xdr:from>
    <xdr:to>
      <xdr:col>23</xdr:col>
      <xdr:colOff>516889</xdr:colOff>
      <xdr:row>97</xdr:row>
      <xdr:rowOff>157314</xdr:rowOff>
    </xdr:to>
    <xdr:cxnSp macro="">
      <xdr:nvCxnSpPr>
        <xdr:cNvPr id="692" name="直線コネクタ 691"/>
        <xdr:cNvCxnSpPr/>
      </xdr:nvCxnSpPr>
      <xdr:spPr>
        <a:xfrm flipV="1">
          <a:off x="16317595" y="15442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161141</xdr:rowOff>
    </xdr:from>
    <xdr:ext cx="534377" cy="259045"/>
    <xdr:sp macro="" textlink="">
      <xdr:nvSpPr>
        <xdr:cNvPr id="693" name="公債費最小値テキスト"/>
        <xdr:cNvSpPr txBox="1"/>
      </xdr:nvSpPr>
      <xdr:spPr>
        <a:xfrm>
          <a:off x="16370300" y="1679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97</xdr:row>
      <xdr:rowOff>157314</xdr:rowOff>
    </xdr:from>
    <xdr:to>
      <xdr:col>23</xdr:col>
      <xdr:colOff>606425</xdr:colOff>
      <xdr:row>97</xdr:row>
      <xdr:rowOff>157314</xdr:rowOff>
    </xdr:to>
    <xdr:cxnSp macro="">
      <xdr:nvCxnSpPr>
        <xdr:cNvPr id="694" name="直線コネクタ 693"/>
        <xdr:cNvCxnSpPr/>
      </xdr:nvCxnSpPr>
      <xdr:spPr>
        <a:xfrm>
          <a:off x="16230600" y="1678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130522</xdr:rowOff>
    </xdr:from>
    <xdr:ext cx="599010" cy="259045"/>
    <xdr:sp macro="" textlink="">
      <xdr:nvSpPr>
        <xdr:cNvPr id="695" name="公債費最大値テキスト"/>
        <xdr:cNvSpPr txBox="1"/>
      </xdr:nvSpPr>
      <xdr:spPr>
        <a:xfrm>
          <a:off x="16370300" y="15218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90</xdr:row>
      <xdr:rowOff>12395</xdr:rowOff>
    </xdr:from>
    <xdr:to>
      <xdr:col>23</xdr:col>
      <xdr:colOff>606425</xdr:colOff>
      <xdr:row>90</xdr:row>
      <xdr:rowOff>12395</xdr:rowOff>
    </xdr:to>
    <xdr:cxnSp macro="">
      <xdr:nvCxnSpPr>
        <xdr:cNvPr id="696" name="直線コネクタ 695"/>
        <xdr:cNvCxnSpPr/>
      </xdr:nvCxnSpPr>
      <xdr:spPr>
        <a:xfrm>
          <a:off x="16230600" y="1544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242</xdr:rowOff>
    </xdr:from>
    <xdr:to>
      <xdr:col>23</xdr:col>
      <xdr:colOff>517525</xdr:colOff>
      <xdr:row>97</xdr:row>
      <xdr:rowOff>58116</xdr:rowOff>
    </xdr:to>
    <xdr:cxnSp macro="">
      <xdr:nvCxnSpPr>
        <xdr:cNvPr id="697" name="直線コネクタ 696"/>
        <xdr:cNvCxnSpPr/>
      </xdr:nvCxnSpPr>
      <xdr:spPr>
        <a:xfrm>
          <a:off x="15481300" y="16630892"/>
          <a:ext cx="838200" cy="5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37228</xdr:rowOff>
    </xdr:from>
    <xdr:ext cx="534377" cy="259045"/>
    <xdr:sp macro="" textlink="">
      <xdr:nvSpPr>
        <xdr:cNvPr id="698" name="公債費平均値テキスト"/>
        <xdr:cNvSpPr txBox="1"/>
      </xdr:nvSpPr>
      <xdr:spPr>
        <a:xfrm>
          <a:off x="16370300" y="16153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14351</xdr:rowOff>
    </xdr:from>
    <xdr:to>
      <xdr:col>23</xdr:col>
      <xdr:colOff>568325</xdr:colOff>
      <xdr:row>95</xdr:row>
      <xdr:rowOff>115951</xdr:rowOff>
    </xdr:to>
    <xdr:sp macro="" textlink="">
      <xdr:nvSpPr>
        <xdr:cNvPr id="699" name="フローチャート : 判断 698"/>
        <xdr:cNvSpPr/>
      </xdr:nvSpPr>
      <xdr:spPr>
        <a:xfrm>
          <a:off x="162687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159562</xdr:rowOff>
    </xdr:from>
    <xdr:to>
      <xdr:col>22</xdr:col>
      <xdr:colOff>365125</xdr:colOff>
      <xdr:row>97</xdr:row>
      <xdr:rowOff>242</xdr:rowOff>
    </xdr:to>
    <xdr:cxnSp macro="">
      <xdr:nvCxnSpPr>
        <xdr:cNvPr id="700" name="直線コネクタ 699"/>
        <xdr:cNvCxnSpPr/>
      </xdr:nvCxnSpPr>
      <xdr:spPr>
        <a:xfrm>
          <a:off x="14592300" y="16618762"/>
          <a:ext cx="889000" cy="1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107810</xdr:rowOff>
    </xdr:from>
    <xdr:to>
      <xdr:col>22</xdr:col>
      <xdr:colOff>415925</xdr:colOff>
      <xdr:row>96</xdr:row>
      <xdr:rowOff>37960</xdr:rowOff>
    </xdr:to>
    <xdr:sp macro="" textlink="">
      <xdr:nvSpPr>
        <xdr:cNvPr id="701" name="フローチャート : 判断 700"/>
        <xdr:cNvSpPr/>
      </xdr:nvSpPr>
      <xdr:spPr>
        <a:xfrm>
          <a:off x="15430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54487</xdr:rowOff>
    </xdr:from>
    <xdr:ext cx="534377" cy="259045"/>
    <xdr:sp macro="" textlink="">
      <xdr:nvSpPr>
        <xdr:cNvPr id="702" name="テキスト ボックス 701"/>
        <xdr:cNvSpPr txBox="1"/>
      </xdr:nvSpPr>
      <xdr:spPr>
        <a:xfrm>
          <a:off x="15214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154330</xdr:rowOff>
    </xdr:from>
    <xdr:to>
      <xdr:col>21</xdr:col>
      <xdr:colOff>161925</xdr:colOff>
      <xdr:row>96</xdr:row>
      <xdr:rowOff>159562</xdr:rowOff>
    </xdr:to>
    <xdr:cxnSp macro="">
      <xdr:nvCxnSpPr>
        <xdr:cNvPr id="703" name="直線コネクタ 702"/>
        <xdr:cNvCxnSpPr/>
      </xdr:nvCxnSpPr>
      <xdr:spPr>
        <a:xfrm>
          <a:off x="13703300" y="16613530"/>
          <a:ext cx="889000" cy="5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109995</xdr:rowOff>
    </xdr:from>
    <xdr:to>
      <xdr:col>21</xdr:col>
      <xdr:colOff>212725</xdr:colOff>
      <xdr:row>96</xdr:row>
      <xdr:rowOff>40145</xdr:rowOff>
    </xdr:to>
    <xdr:sp macro="" textlink="">
      <xdr:nvSpPr>
        <xdr:cNvPr id="704" name="フローチャート : 判断 703"/>
        <xdr:cNvSpPr/>
      </xdr:nvSpPr>
      <xdr:spPr>
        <a:xfrm>
          <a:off x="14541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56672</xdr:rowOff>
    </xdr:from>
    <xdr:ext cx="534377" cy="259045"/>
    <xdr:sp macro="" textlink="">
      <xdr:nvSpPr>
        <xdr:cNvPr id="705" name="テキスト ボックス 704"/>
        <xdr:cNvSpPr txBox="1"/>
      </xdr:nvSpPr>
      <xdr:spPr>
        <a:xfrm>
          <a:off x="14325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132587</xdr:rowOff>
    </xdr:from>
    <xdr:to>
      <xdr:col>19</xdr:col>
      <xdr:colOff>644525</xdr:colOff>
      <xdr:row>96</xdr:row>
      <xdr:rowOff>154330</xdr:rowOff>
    </xdr:to>
    <xdr:cxnSp macro="">
      <xdr:nvCxnSpPr>
        <xdr:cNvPr id="706" name="直線コネクタ 705"/>
        <xdr:cNvCxnSpPr/>
      </xdr:nvCxnSpPr>
      <xdr:spPr>
        <a:xfrm>
          <a:off x="12814300" y="16591787"/>
          <a:ext cx="889000" cy="2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108293</xdr:rowOff>
    </xdr:from>
    <xdr:to>
      <xdr:col>20</xdr:col>
      <xdr:colOff>9525</xdr:colOff>
      <xdr:row>96</xdr:row>
      <xdr:rowOff>38443</xdr:rowOff>
    </xdr:to>
    <xdr:sp macro="" textlink="">
      <xdr:nvSpPr>
        <xdr:cNvPr id="707" name="フローチャート : 判断 706"/>
        <xdr:cNvSpPr/>
      </xdr:nvSpPr>
      <xdr:spPr>
        <a:xfrm>
          <a:off x="13652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54970</xdr:rowOff>
    </xdr:from>
    <xdr:ext cx="534377" cy="259045"/>
    <xdr:sp macro="" textlink="">
      <xdr:nvSpPr>
        <xdr:cNvPr id="708" name="テキスト ボックス 707"/>
        <xdr:cNvSpPr txBox="1"/>
      </xdr:nvSpPr>
      <xdr:spPr>
        <a:xfrm>
          <a:off x="13436111" y="1617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93701</xdr:rowOff>
    </xdr:from>
    <xdr:to>
      <xdr:col>18</xdr:col>
      <xdr:colOff>492125</xdr:colOff>
      <xdr:row>96</xdr:row>
      <xdr:rowOff>23851</xdr:rowOff>
    </xdr:to>
    <xdr:sp macro="" textlink="">
      <xdr:nvSpPr>
        <xdr:cNvPr id="709" name="フローチャート : 判断 708"/>
        <xdr:cNvSpPr/>
      </xdr:nvSpPr>
      <xdr:spPr>
        <a:xfrm>
          <a:off x="12763500" y="1638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40378</xdr:rowOff>
    </xdr:from>
    <xdr:ext cx="534377" cy="259045"/>
    <xdr:sp macro="" textlink="">
      <xdr:nvSpPr>
        <xdr:cNvPr id="710" name="テキスト ボックス 709"/>
        <xdr:cNvSpPr txBox="1"/>
      </xdr:nvSpPr>
      <xdr:spPr>
        <a:xfrm>
          <a:off x="12547111" y="1615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7316</xdr:rowOff>
    </xdr:from>
    <xdr:to>
      <xdr:col>23</xdr:col>
      <xdr:colOff>568325</xdr:colOff>
      <xdr:row>97</xdr:row>
      <xdr:rowOff>108916</xdr:rowOff>
    </xdr:to>
    <xdr:sp macro="" textlink="">
      <xdr:nvSpPr>
        <xdr:cNvPr id="716" name="円/楕円 715"/>
        <xdr:cNvSpPr/>
      </xdr:nvSpPr>
      <xdr:spPr>
        <a:xfrm>
          <a:off x="16268700" y="1663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93693</xdr:rowOff>
    </xdr:from>
    <xdr:ext cx="534377" cy="259045"/>
    <xdr:sp macro="" textlink="">
      <xdr:nvSpPr>
        <xdr:cNvPr id="717" name="公債費該当値テキスト"/>
        <xdr:cNvSpPr txBox="1"/>
      </xdr:nvSpPr>
      <xdr:spPr>
        <a:xfrm>
          <a:off x="16370300" y="1655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25,924</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120892</xdr:rowOff>
    </xdr:from>
    <xdr:to>
      <xdr:col>22</xdr:col>
      <xdr:colOff>415925</xdr:colOff>
      <xdr:row>97</xdr:row>
      <xdr:rowOff>51042</xdr:rowOff>
    </xdr:to>
    <xdr:sp macro="" textlink="">
      <xdr:nvSpPr>
        <xdr:cNvPr id="718" name="円/楕円 717"/>
        <xdr:cNvSpPr/>
      </xdr:nvSpPr>
      <xdr:spPr>
        <a:xfrm>
          <a:off x="15430500" y="1658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42169</xdr:rowOff>
    </xdr:from>
    <xdr:ext cx="534377" cy="259045"/>
    <xdr:sp macro="" textlink="">
      <xdr:nvSpPr>
        <xdr:cNvPr id="719" name="テキスト ボックス 718"/>
        <xdr:cNvSpPr txBox="1"/>
      </xdr:nvSpPr>
      <xdr:spPr>
        <a:xfrm>
          <a:off x="15214111" y="16672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30,481</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108762</xdr:rowOff>
    </xdr:from>
    <xdr:to>
      <xdr:col>21</xdr:col>
      <xdr:colOff>212725</xdr:colOff>
      <xdr:row>97</xdr:row>
      <xdr:rowOff>38912</xdr:rowOff>
    </xdr:to>
    <xdr:sp macro="" textlink="">
      <xdr:nvSpPr>
        <xdr:cNvPr id="720" name="円/楕円 719"/>
        <xdr:cNvSpPr/>
      </xdr:nvSpPr>
      <xdr:spPr>
        <a:xfrm>
          <a:off x="14541500" y="1656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30039</xdr:rowOff>
    </xdr:from>
    <xdr:ext cx="534377" cy="259045"/>
    <xdr:sp macro="" textlink="">
      <xdr:nvSpPr>
        <xdr:cNvPr id="721" name="テキスト ボックス 720"/>
        <xdr:cNvSpPr txBox="1"/>
      </xdr:nvSpPr>
      <xdr:spPr>
        <a:xfrm>
          <a:off x="14325111" y="1666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31,436</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103530</xdr:rowOff>
    </xdr:from>
    <xdr:to>
      <xdr:col>20</xdr:col>
      <xdr:colOff>9525</xdr:colOff>
      <xdr:row>97</xdr:row>
      <xdr:rowOff>33680</xdr:rowOff>
    </xdr:to>
    <xdr:sp macro="" textlink="">
      <xdr:nvSpPr>
        <xdr:cNvPr id="722" name="円/楕円 721"/>
        <xdr:cNvSpPr/>
      </xdr:nvSpPr>
      <xdr:spPr>
        <a:xfrm>
          <a:off x="13652500" y="1656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24807</xdr:rowOff>
    </xdr:from>
    <xdr:ext cx="534377" cy="259045"/>
    <xdr:sp macro="" textlink="">
      <xdr:nvSpPr>
        <xdr:cNvPr id="723" name="テキスト ボックス 722"/>
        <xdr:cNvSpPr txBox="1"/>
      </xdr:nvSpPr>
      <xdr:spPr>
        <a:xfrm>
          <a:off x="13436111" y="1665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31,848</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81787</xdr:rowOff>
    </xdr:from>
    <xdr:to>
      <xdr:col>18</xdr:col>
      <xdr:colOff>492125</xdr:colOff>
      <xdr:row>97</xdr:row>
      <xdr:rowOff>11937</xdr:rowOff>
    </xdr:to>
    <xdr:sp macro="" textlink="">
      <xdr:nvSpPr>
        <xdr:cNvPr id="724" name="円/楕円 723"/>
        <xdr:cNvSpPr/>
      </xdr:nvSpPr>
      <xdr:spPr>
        <a:xfrm>
          <a:off x="12763500" y="1654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3064</xdr:rowOff>
    </xdr:from>
    <xdr:ext cx="534377" cy="259045"/>
    <xdr:sp macro="" textlink="">
      <xdr:nvSpPr>
        <xdr:cNvPr id="725" name="テキスト ボックス 724"/>
        <xdr:cNvSpPr txBox="1"/>
      </xdr:nvSpPr>
      <xdr:spPr>
        <a:xfrm>
          <a:off x="12547111" y="16633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33,560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6" name="直線コネクタ 73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7" name="テキスト ボックス 73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8" name="直線コネクタ 73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9" name="テキスト ボックス 73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40" name="直線コネクタ 73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41" name="テキスト ボックス 74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2" name="直線コネクタ 74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43" name="テキスト ボックス 74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79807</xdr:rowOff>
    </xdr:from>
    <xdr:to>
      <xdr:col>32</xdr:col>
      <xdr:colOff>186689</xdr:colOff>
      <xdr:row>38</xdr:row>
      <xdr:rowOff>139700</xdr:rowOff>
    </xdr:to>
    <xdr:cxnSp macro="">
      <xdr:nvCxnSpPr>
        <xdr:cNvPr id="747" name="直線コネクタ 746"/>
        <xdr:cNvCxnSpPr/>
      </xdr:nvCxnSpPr>
      <xdr:spPr>
        <a:xfrm flipV="1">
          <a:off x="22159595" y="5566207"/>
          <a:ext cx="1269" cy="1088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145864</xdr:rowOff>
    </xdr:from>
    <xdr:ext cx="249299" cy="259045"/>
    <xdr:sp macro="" textlink="">
      <xdr:nvSpPr>
        <xdr:cNvPr id="748" name="諸支出金最小値テキスト"/>
        <xdr:cNvSpPr txBox="1"/>
      </xdr:nvSpPr>
      <xdr:spPr>
        <a:xfrm>
          <a:off x="22212300" y="6660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9" name="直線コネクタ 74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26484</xdr:rowOff>
    </xdr:from>
    <xdr:ext cx="469744" cy="259045"/>
    <xdr:sp macro="" textlink="">
      <xdr:nvSpPr>
        <xdr:cNvPr id="750" name="諸支出金最大値テキスト"/>
        <xdr:cNvSpPr txBox="1"/>
      </xdr:nvSpPr>
      <xdr:spPr>
        <a:xfrm>
          <a:off x="22212300" y="5341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2,381</a:t>
          </a:r>
          <a:endParaRPr kumimoji="1" lang="ja-JP" altLang="en-US" sz="1000" b="1">
            <a:latin typeface="ＭＳ Ｐゴシック"/>
          </a:endParaRPr>
        </a:p>
      </xdr:txBody>
    </xdr:sp>
    <xdr:clientData/>
  </xdr:oneCellAnchor>
  <xdr:twoCellAnchor>
    <xdr:from>
      <xdr:col>32</xdr:col>
      <xdr:colOff>98425</xdr:colOff>
      <xdr:row>32</xdr:row>
      <xdr:rowOff>79807</xdr:rowOff>
    </xdr:from>
    <xdr:to>
      <xdr:col>32</xdr:col>
      <xdr:colOff>276225</xdr:colOff>
      <xdr:row>32</xdr:row>
      <xdr:rowOff>79807</xdr:rowOff>
    </xdr:to>
    <xdr:cxnSp macro="">
      <xdr:nvCxnSpPr>
        <xdr:cNvPr id="751" name="直線コネクタ 750"/>
        <xdr:cNvCxnSpPr/>
      </xdr:nvCxnSpPr>
      <xdr:spPr>
        <a:xfrm>
          <a:off x="22072600" y="5566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2" name="直線コネクタ 75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63314</xdr:rowOff>
    </xdr:from>
    <xdr:ext cx="378565" cy="259045"/>
    <xdr:sp macro="" textlink="">
      <xdr:nvSpPr>
        <xdr:cNvPr id="753" name="諸支出金平均値テキスト"/>
        <xdr:cNvSpPr txBox="1"/>
      </xdr:nvSpPr>
      <xdr:spPr>
        <a:xfrm>
          <a:off x="22212300" y="64069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40437</xdr:rowOff>
    </xdr:from>
    <xdr:to>
      <xdr:col>32</xdr:col>
      <xdr:colOff>238125</xdr:colOff>
      <xdr:row>38</xdr:row>
      <xdr:rowOff>142037</xdr:rowOff>
    </xdr:to>
    <xdr:sp macro="" textlink="">
      <xdr:nvSpPr>
        <xdr:cNvPr id="754" name="フローチャート : 判断 753"/>
        <xdr:cNvSpPr/>
      </xdr:nvSpPr>
      <xdr:spPr>
        <a:xfrm>
          <a:off x="22110700" y="6555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5" name="直線コネクタ 75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23063</xdr:rowOff>
    </xdr:from>
    <xdr:to>
      <xdr:col>31</xdr:col>
      <xdr:colOff>85725</xdr:colOff>
      <xdr:row>38</xdr:row>
      <xdr:rowOff>124663</xdr:rowOff>
    </xdr:to>
    <xdr:sp macro="" textlink="">
      <xdr:nvSpPr>
        <xdr:cNvPr id="756" name="フローチャート : 判断 755"/>
        <xdr:cNvSpPr/>
      </xdr:nvSpPr>
      <xdr:spPr>
        <a:xfrm>
          <a:off x="21272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141190</xdr:rowOff>
    </xdr:from>
    <xdr:ext cx="378565" cy="259045"/>
    <xdr:sp macro="" textlink="">
      <xdr:nvSpPr>
        <xdr:cNvPr id="757" name="テキスト ボックス 756"/>
        <xdr:cNvSpPr txBox="1"/>
      </xdr:nvSpPr>
      <xdr:spPr>
        <a:xfrm>
          <a:off x="21134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8" name="直線コネクタ 75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29007</xdr:rowOff>
    </xdr:from>
    <xdr:to>
      <xdr:col>29</xdr:col>
      <xdr:colOff>568325</xdr:colOff>
      <xdr:row>38</xdr:row>
      <xdr:rowOff>130607</xdr:rowOff>
    </xdr:to>
    <xdr:sp macro="" textlink="">
      <xdr:nvSpPr>
        <xdr:cNvPr id="759" name="フローチャート : 判断 758"/>
        <xdr:cNvSpPr/>
      </xdr:nvSpPr>
      <xdr:spPr>
        <a:xfrm>
          <a:off x="20383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147134</xdr:rowOff>
    </xdr:from>
    <xdr:ext cx="378565" cy="259045"/>
    <xdr:sp macro="" textlink="">
      <xdr:nvSpPr>
        <xdr:cNvPr id="760" name="テキスト ボックス 759"/>
        <xdr:cNvSpPr txBox="1"/>
      </xdr:nvSpPr>
      <xdr:spPr>
        <a:xfrm>
          <a:off x="20245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61" name="直線コネクタ 76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152451</xdr:rowOff>
    </xdr:from>
    <xdr:to>
      <xdr:col>28</xdr:col>
      <xdr:colOff>365125</xdr:colOff>
      <xdr:row>38</xdr:row>
      <xdr:rowOff>82601</xdr:rowOff>
    </xdr:to>
    <xdr:sp macro="" textlink="">
      <xdr:nvSpPr>
        <xdr:cNvPr id="762" name="フローチャート : 判断 761"/>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99128</xdr:rowOff>
    </xdr:from>
    <xdr:ext cx="378565" cy="259045"/>
    <xdr:sp macro="" textlink="">
      <xdr:nvSpPr>
        <xdr:cNvPr id="763" name="テキスト ボックス 762"/>
        <xdr:cNvSpPr txBox="1"/>
      </xdr:nvSpPr>
      <xdr:spPr>
        <a:xfrm>
          <a:off x="19356017" y="627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135077</xdr:rowOff>
    </xdr:from>
    <xdr:to>
      <xdr:col>27</xdr:col>
      <xdr:colOff>161925</xdr:colOff>
      <xdr:row>38</xdr:row>
      <xdr:rowOff>65227</xdr:rowOff>
    </xdr:to>
    <xdr:sp macro="" textlink="">
      <xdr:nvSpPr>
        <xdr:cNvPr id="764" name="フローチャート : 判断 763"/>
        <xdr:cNvSpPr/>
      </xdr:nvSpPr>
      <xdr:spPr>
        <a:xfrm>
          <a:off x="18605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81754</xdr:rowOff>
    </xdr:from>
    <xdr:ext cx="378565" cy="259045"/>
    <xdr:sp macro="" textlink="">
      <xdr:nvSpPr>
        <xdr:cNvPr id="765" name="テキスト ボックス 764"/>
        <xdr:cNvSpPr txBox="1"/>
      </xdr:nvSpPr>
      <xdr:spPr>
        <a:xfrm>
          <a:off x="18467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71" name="円/楕円 77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18864</xdr:rowOff>
    </xdr:from>
    <xdr:ext cx="249299" cy="259045"/>
    <xdr:sp macro="" textlink="">
      <xdr:nvSpPr>
        <xdr:cNvPr id="772" name="諸支出金該当値テキスト"/>
        <xdr:cNvSpPr txBox="1"/>
      </xdr:nvSpPr>
      <xdr:spPr>
        <a:xfrm>
          <a:off x="22212300" y="6533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3" name="円/楕円 77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4" name="テキスト ボックス 773"/>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5" name="円/楕円 77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6" name="テキスト ボックス 775"/>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7" name="円/楕円 77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8" name="テキスト ボックス 777"/>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9" name="円/楕円 77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80" name="テキスト ボックス 779"/>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91" name="直線コネクタ 79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92" name="テキスト ボックス 79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93" name="直線コネクタ 79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94" name="テキスト ボックス 793"/>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5" name="直線コネクタ 79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96" name="テキスト ボックス 795"/>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7" name="直線コネクタ 79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98" name="テキスト ボックス 797"/>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9" name="直線コネクタ 79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800" name="テキスト ボックス 799"/>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801" name="直線コネクタ 80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802" name="テキスト ボックス 801"/>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3" name="直線コネクタ 80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4" name="テキスト ボックス 803"/>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6" name="直線コネクタ 805"/>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7"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8" name="直線コネクタ 80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09"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10" name="直線コネクタ 809"/>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11" name="直線コネクタ 810"/>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12"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3" name="フローチャート : 判断 812"/>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4" name="直線コネクタ 813"/>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815" name="フローチャート : 判断 814"/>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16" name="テキスト ボックス 815"/>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7" name="直線コネクタ 816"/>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18" name="フローチャート : 判断 817"/>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19" name="テキスト ボックス 818"/>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20" name="直線コネクタ 819"/>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21" name="フローチャート : 判断 820"/>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22" name="テキスト ボックス 821"/>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23" name="フローチャート : 判断 822"/>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24" name="テキスト ボックス 823"/>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5" name="テキスト ボックス 82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6" name="テキスト ボックス 82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7" name="テキスト ボックス 82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8" name="テキスト ボックス 82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9" name="テキスト ボックス 82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30" name="円/楕円 829"/>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31"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32" name="円/楕円 831"/>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33" name="テキスト ボックス 832"/>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4" name="円/楕円 833"/>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35" name="テキスト ボックス 834"/>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6" name="円/楕円 835"/>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37" name="テキスト ボックス 836"/>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8" name="円/楕円 837"/>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9" name="テキスト ボックス 838"/>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40" name="正方形/長方形 83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1" name="正方形/長方形 84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2" name="テキスト ボックス 84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目的別においては、住民一人当たりのコストが類似団体平均値を下回っている状況にある。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類似団体平均値を上回っている教育費については、学校給食センター整備事業、小学校施設整備改修事業等の実施が要因となっている。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今後も、住民一人当たりのコストを下げる取組みとして、印西市行政改革大綱に基づき策定された、印西市行政改革実施計画で掲げられている持続可能な財政運営の推進（歳出経費の抑制や計画的な財政運営の推進など）、公共施設等の適正な管理（公共施設の見直しや計画的な維持管理）、効率的な行政運営の推進（組織の見直しや電算化による効率的な事務処理の推進など）、効率的・効果的な行政サービスの推進（事務事業の見直しや行政サービスの見直しなど）を目標とした行政改革の推進を図っ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千葉県印西市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平成２７年度決算においては、国庫支出金や繰入金等の減、扶助費等の増により、実質収支比率が下がり、実質単年度収支も赤字となった。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財政調整基金については、経済変動や緊急課題等に柔軟に対応するための財源として充実を図る。また、予算編成やその執行に当たっては、赤字が生じないよう収支均衡を図るとともに、経費節減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千葉県印西市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特別会計及び公営企業会計においては、いずれも赤字は生じていないが、国民健康保険特別会計、後期高齢者医療特別会計及び介護保険特別会計においては、高齢化社会の進展や各種サービスの需要増により、一般会計からの繰出金が増大する傾向にあるため、サービスに見合う適正な負担水準を適宜見直ししていく。また、公営企業にあたっても適正な料金体系となるよう適宜見直し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33494643</v>
      </c>
      <c r="BO4" s="409"/>
      <c r="BP4" s="409"/>
      <c r="BQ4" s="409"/>
      <c r="BR4" s="409"/>
      <c r="BS4" s="409"/>
      <c r="BT4" s="409"/>
      <c r="BU4" s="410"/>
      <c r="BV4" s="408">
        <v>36010810</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8.5</v>
      </c>
      <c r="CU4" s="586"/>
      <c r="CV4" s="586"/>
      <c r="CW4" s="586"/>
      <c r="CX4" s="586"/>
      <c r="CY4" s="586"/>
      <c r="CZ4" s="586"/>
      <c r="DA4" s="587"/>
      <c r="DB4" s="585">
        <v>11</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31119330</v>
      </c>
      <c r="BO5" s="414"/>
      <c r="BP5" s="414"/>
      <c r="BQ5" s="414"/>
      <c r="BR5" s="414"/>
      <c r="BS5" s="414"/>
      <c r="BT5" s="414"/>
      <c r="BU5" s="415"/>
      <c r="BV5" s="413">
        <v>32957658</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83.7</v>
      </c>
      <c r="CU5" s="384"/>
      <c r="CV5" s="384"/>
      <c r="CW5" s="384"/>
      <c r="CX5" s="384"/>
      <c r="CY5" s="384"/>
      <c r="CZ5" s="384"/>
      <c r="DA5" s="385"/>
      <c r="DB5" s="383">
        <v>86.1</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2375313</v>
      </c>
      <c r="BO6" s="414"/>
      <c r="BP6" s="414"/>
      <c r="BQ6" s="414"/>
      <c r="BR6" s="414"/>
      <c r="BS6" s="414"/>
      <c r="BT6" s="414"/>
      <c r="BU6" s="415"/>
      <c r="BV6" s="413">
        <v>3053152</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83.7</v>
      </c>
      <c r="CU6" s="560"/>
      <c r="CV6" s="560"/>
      <c r="CW6" s="560"/>
      <c r="CX6" s="560"/>
      <c r="CY6" s="560"/>
      <c r="CZ6" s="560"/>
      <c r="DA6" s="561"/>
      <c r="DB6" s="559">
        <v>86.1</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88</v>
      </c>
      <c r="AV7" s="471"/>
      <c r="AW7" s="471"/>
      <c r="AX7" s="471"/>
      <c r="AY7" s="393" t="s">
        <v>89</v>
      </c>
      <c r="AZ7" s="394"/>
      <c r="BA7" s="394"/>
      <c r="BB7" s="394"/>
      <c r="BC7" s="394"/>
      <c r="BD7" s="394"/>
      <c r="BE7" s="394"/>
      <c r="BF7" s="394"/>
      <c r="BG7" s="394"/>
      <c r="BH7" s="394"/>
      <c r="BI7" s="394"/>
      <c r="BJ7" s="394"/>
      <c r="BK7" s="394"/>
      <c r="BL7" s="394"/>
      <c r="BM7" s="395"/>
      <c r="BN7" s="413">
        <v>601204</v>
      </c>
      <c r="BO7" s="414"/>
      <c r="BP7" s="414"/>
      <c r="BQ7" s="414"/>
      <c r="BR7" s="414"/>
      <c r="BS7" s="414"/>
      <c r="BT7" s="414"/>
      <c r="BU7" s="415"/>
      <c r="BV7" s="413">
        <v>803780</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20810421</v>
      </c>
      <c r="CU7" s="414"/>
      <c r="CV7" s="414"/>
      <c r="CW7" s="414"/>
      <c r="CX7" s="414"/>
      <c r="CY7" s="414"/>
      <c r="CZ7" s="414"/>
      <c r="DA7" s="415"/>
      <c r="DB7" s="413">
        <v>20533812</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77</v>
      </c>
      <c r="AV8" s="471"/>
      <c r="AW8" s="471"/>
      <c r="AX8" s="471"/>
      <c r="AY8" s="393" t="s">
        <v>92</v>
      </c>
      <c r="AZ8" s="394"/>
      <c r="BA8" s="394"/>
      <c r="BB8" s="394"/>
      <c r="BC8" s="394"/>
      <c r="BD8" s="394"/>
      <c r="BE8" s="394"/>
      <c r="BF8" s="394"/>
      <c r="BG8" s="394"/>
      <c r="BH8" s="394"/>
      <c r="BI8" s="394"/>
      <c r="BJ8" s="394"/>
      <c r="BK8" s="394"/>
      <c r="BL8" s="394"/>
      <c r="BM8" s="395"/>
      <c r="BN8" s="413">
        <v>1774109</v>
      </c>
      <c r="BO8" s="414"/>
      <c r="BP8" s="414"/>
      <c r="BQ8" s="414"/>
      <c r="BR8" s="414"/>
      <c r="BS8" s="414"/>
      <c r="BT8" s="414"/>
      <c r="BU8" s="415"/>
      <c r="BV8" s="413">
        <v>2249372</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0.97</v>
      </c>
      <c r="CU8" s="523"/>
      <c r="CV8" s="523"/>
      <c r="CW8" s="523"/>
      <c r="CX8" s="523"/>
      <c r="CY8" s="523"/>
      <c r="CZ8" s="523"/>
      <c r="DA8" s="524"/>
      <c r="DB8" s="522">
        <v>0.96</v>
      </c>
      <c r="DC8" s="523"/>
      <c r="DD8" s="523"/>
      <c r="DE8" s="523"/>
      <c r="DF8" s="523"/>
      <c r="DG8" s="523"/>
      <c r="DH8" s="523"/>
      <c r="DI8" s="524"/>
      <c r="DJ8" s="137"/>
      <c r="DK8" s="137"/>
      <c r="DL8" s="137"/>
      <c r="DM8" s="137"/>
      <c r="DN8" s="137"/>
      <c r="DO8" s="137"/>
    </row>
    <row r="9" spans="1:119" ht="18.75" customHeight="1" thickBot="1" x14ac:dyDescent="0.2">
      <c r="A9" s="138"/>
      <c r="B9" s="548" t="s">
        <v>94</v>
      </c>
      <c r="C9" s="549"/>
      <c r="D9" s="549"/>
      <c r="E9" s="549"/>
      <c r="F9" s="549"/>
      <c r="G9" s="549"/>
      <c r="H9" s="549"/>
      <c r="I9" s="549"/>
      <c r="J9" s="549"/>
      <c r="K9" s="476"/>
      <c r="L9" s="550" t="s">
        <v>95</v>
      </c>
      <c r="M9" s="551"/>
      <c r="N9" s="551"/>
      <c r="O9" s="551"/>
      <c r="P9" s="551"/>
      <c r="Q9" s="552"/>
      <c r="R9" s="553">
        <v>92670</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77</v>
      </c>
      <c r="AV9" s="471"/>
      <c r="AW9" s="471"/>
      <c r="AX9" s="471"/>
      <c r="AY9" s="393" t="s">
        <v>98</v>
      </c>
      <c r="AZ9" s="394"/>
      <c r="BA9" s="394"/>
      <c r="BB9" s="394"/>
      <c r="BC9" s="394"/>
      <c r="BD9" s="394"/>
      <c r="BE9" s="394"/>
      <c r="BF9" s="394"/>
      <c r="BG9" s="394"/>
      <c r="BH9" s="394"/>
      <c r="BI9" s="394"/>
      <c r="BJ9" s="394"/>
      <c r="BK9" s="394"/>
      <c r="BL9" s="394"/>
      <c r="BM9" s="395"/>
      <c r="BN9" s="413">
        <v>-475263</v>
      </c>
      <c r="BO9" s="414"/>
      <c r="BP9" s="414"/>
      <c r="BQ9" s="414"/>
      <c r="BR9" s="414"/>
      <c r="BS9" s="414"/>
      <c r="BT9" s="414"/>
      <c r="BU9" s="415"/>
      <c r="BV9" s="413">
        <v>143739</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9.3000000000000007</v>
      </c>
      <c r="CU9" s="384"/>
      <c r="CV9" s="384"/>
      <c r="CW9" s="384"/>
      <c r="CX9" s="384"/>
      <c r="CY9" s="384"/>
      <c r="CZ9" s="384"/>
      <c r="DA9" s="385"/>
      <c r="DB9" s="383">
        <v>10.8</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100</v>
      </c>
      <c r="M10" s="387"/>
      <c r="N10" s="387"/>
      <c r="O10" s="387"/>
      <c r="P10" s="387"/>
      <c r="Q10" s="388"/>
      <c r="R10" s="389">
        <v>88176</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77</v>
      </c>
      <c r="AV10" s="471"/>
      <c r="AW10" s="471"/>
      <c r="AX10" s="471"/>
      <c r="AY10" s="393" t="s">
        <v>102</v>
      </c>
      <c r="AZ10" s="394"/>
      <c r="BA10" s="394"/>
      <c r="BB10" s="394"/>
      <c r="BC10" s="394"/>
      <c r="BD10" s="394"/>
      <c r="BE10" s="394"/>
      <c r="BF10" s="394"/>
      <c r="BG10" s="394"/>
      <c r="BH10" s="394"/>
      <c r="BI10" s="394"/>
      <c r="BJ10" s="394"/>
      <c r="BK10" s="394"/>
      <c r="BL10" s="394"/>
      <c r="BM10" s="395"/>
      <c r="BN10" s="413">
        <v>16115</v>
      </c>
      <c r="BO10" s="414"/>
      <c r="BP10" s="414"/>
      <c r="BQ10" s="414"/>
      <c r="BR10" s="414"/>
      <c r="BS10" s="414"/>
      <c r="BT10" s="414"/>
      <c r="BU10" s="415"/>
      <c r="BV10" s="413">
        <v>14622</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77</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x14ac:dyDescent="0.15">
      <c r="A12" s="138"/>
      <c r="B12" s="525" t="s">
        <v>110</v>
      </c>
      <c r="C12" s="526"/>
      <c r="D12" s="526"/>
      <c r="E12" s="526"/>
      <c r="F12" s="526"/>
      <c r="G12" s="526"/>
      <c r="H12" s="526"/>
      <c r="I12" s="526"/>
      <c r="J12" s="526"/>
      <c r="K12" s="527"/>
      <c r="L12" s="534" t="s">
        <v>111</v>
      </c>
      <c r="M12" s="535"/>
      <c r="N12" s="535"/>
      <c r="O12" s="535"/>
      <c r="P12" s="535"/>
      <c r="Q12" s="536"/>
      <c r="R12" s="537">
        <v>95040</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v>220104</v>
      </c>
      <c r="BO12" s="414"/>
      <c r="BP12" s="414"/>
      <c r="BQ12" s="414"/>
      <c r="BR12" s="414"/>
      <c r="BS12" s="414"/>
      <c r="BT12" s="414"/>
      <c r="BU12" s="415"/>
      <c r="BV12" s="413">
        <v>400818</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119</v>
      </c>
      <c r="N13" s="512"/>
      <c r="O13" s="512"/>
      <c r="P13" s="512"/>
      <c r="Q13" s="513"/>
      <c r="R13" s="514">
        <v>93694</v>
      </c>
      <c r="S13" s="515"/>
      <c r="T13" s="515"/>
      <c r="U13" s="515"/>
      <c r="V13" s="516"/>
      <c r="W13" s="502" t="s">
        <v>120</v>
      </c>
      <c r="X13" s="426"/>
      <c r="Y13" s="426"/>
      <c r="Z13" s="426"/>
      <c r="AA13" s="426"/>
      <c r="AB13" s="427"/>
      <c r="AC13" s="389">
        <v>1738</v>
      </c>
      <c r="AD13" s="390"/>
      <c r="AE13" s="390"/>
      <c r="AF13" s="390"/>
      <c r="AG13" s="391"/>
      <c r="AH13" s="389">
        <v>2420</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-679252</v>
      </c>
      <c r="BO13" s="414"/>
      <c r="BP13" s="414"/>
      <c r="BQ13" s="414"/>
      <c r="BR13" s="414"/>
      <c r="BS13" s="414"/>
      <c r="BT13" s="414"/>
      <c r="BU13" s="415"/>
      <c r="BV13" s="413">
        <v>-242457</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6.5</v>
      </c>
      <c r="CU13" s="384"/>
      <c r="CV13" s="384"/>
      <c r="CW13" s="384"/>
      <c r="CX13" s="384"/>
      <c r="CY13" s="384"/>
      <c r="CZ13" s="384"/>
      <c r="DA13" s="385"/>
      <c r="DB13" s="383">
        <v>8</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125</v>
      </c>
      <c r="M14" s="543"/>
      <c r="N14" s="543"/>
      <c r="O14" s="543"/>
      <c r="P14" s="543"/>
      <c r="Q14" s="544"/>
      <c r="R14" s="514">
        <v>93722</v>
      </c>
      <c r="S14" s="515"/>
      <c r="T14" s="515"/>
      <c r="U14" s="515"/>
      <c r="V14" s="516"/>
      <c r="W14" s="517"/>
      <c r="X14" s="429"/>
      <c r="Y14" s="429"/>
      <c r="Z14" s="429"/>
      <c r="AA14" s="429"/>
      <c r="AB14" s="430"/>
      <c r="AC14" s="507">
        <v>4.2</v>
      </c>
      <c r="AD14" s="508"/>
      <c r="AE14" s="508"/>
      <c r="AF14" s="508"/>
      <c r="AG14" s="509"/>
      <c r="AH14" s="507">
        <v>6.1</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t="s">
        <v>118</v>
      </c>
      <c r="CU14" s="486"/>
      <c r="CV14" s="486"/>
      <c r="CW14" s="486"/>
      <c r="CX14" s="486"/>
      <c r="CY14" s="486"/>
      <c r="CZ14" s="486"/>
      <c r="DA14" s="487"/>
      <c r="DB14" s="518">
        <v>5.0999999999999996</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119</v>
      </c>
      <c r="N15" s="512"/>
      <c r="O15" s="512"/>
      <c r="P15" s="512"/>
      <c r="Q15" s="513"/>
      <c r="R15" s="514">
        <v>92553</v>
      </c>
      <c r="S15" s="515"/>
      <c r="T15" s="515"/>
      <c r="U15" s="515"/>
      <c r="V15" s="516"/>
      <c r="W15" s="502" t="s">
        <v>127</v>
      </c>
      <c r="X15" s="426"/>
      <c r="Y15" s="426"/>
      <c r="Z15" s="426"/>
      <c r="AA15" s="426"/>
      <c r="AB15" s="427"/>
      <c r="AC15" s="389">
        <v>6615</v>
      </c>
      <c r="AD15" s="390"/>
      <c r="AE15" s="390"/>
      <c r="AF15" s="390"/>
      <c r="AG15" s="391"/>
      <c r="AH15" s="389">
        <v>6962</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14047663</v>
      </c>
      <c r="BO15" s="409"/>
      <c r="BP15" s="409"/>
      <c r="BQ15" s="409"/>
      <c r="BR15" s="409"/>
      <c r="BS15" s="409"/>
      <c r="BT15" s="409"/>
      <c r="BU15" s="410"/>
      <c r="BV15" s="408">
        <v>13462706</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16.100000000000001</v>
      </c>
      <c r="AD16" s="508"/>
      <c r="AE16" s="508"/>
      <c r="AF16" s="508"/>
      <c r="AG16" s="509"/>
      <c r="AH16" s="507">
        <v>17.5</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14278485</v>
      </c>
      <c r="BO16" s="414"/>
      <c r="BP16" s="414"/>
      <c r="BQ16" s="414"/>
      <c r="BR16" s="414"/>
      <c r="BS16" s="414"/>
      <c r="BT16" s="414"/>
      <c r="BU16" s="415"/>
      <c r="BV16" s="413">
        <v>13773668</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133</v>
      </c>
      <c r="N17" s="497"/>
      <c r="O17" s="497"/>
      <c r="P17" s="497"/>
      <c r="Q17" s="498"/>
      <c r="R17" s="499" t="s">
        <v>134</v>
      </c>
      <c r="S17" s="500"/>
      <c r="T17" s="500"/>
      <c r="U17" s="500"/>
      <c r="V17" s="501"/>
      <c r="W17" s="502" t="s">
        <v>135</v>
      </c>
      <c r="X17" s="426"/>
      <c r="Y17" s="426"/>
      <c r="Z17" s="426"/>
      <c r="AA17" s="426"/>
      <c r="AB17" s="427"/>
      <c r="AC17" s="389">
        <v>32645</v>
      </c>
      <c r="AD17" s="390"/>
      <c r="AE17" s="390"/>
      <c r="AF17" s="390"/>
      <c r="AG17" s="391"/>
      <c r="AH17" s="389">
        <v>29468</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18195108</v>
      </c>
      <c r="BO17" s="414"/>
      <c r="BP17" s="414"/>
      <c r="BQ17" s="414"/>
      <c r="BR17" s="414"/>
      <c r="BS17" s="414"/>
      <c r="BT17" s="414"/>
      <c r="BU17" s="415"/>
      <c r="BV17" s="413">
        <v>17570929</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137</v>
      </c>
      <c r="C18" s="476"/>
      <c r="D18" s="476"/>
      <c r="E18" s="477"/>
      <c r="F18" s="477"/>
      <c r="G18" s="477"/>
      <c r="H18" s="477"/>
      <c r="I18" s="477"/>
      <c r="J18" s="477"/>
      <c r="K18" s="477"/>
      <c r="L18" s="478">
        <v>123.79</v>
      </c>
      <c r="M18" s="478"/>
      <c r="N18" s="478"/>
      <c r="O18" s="478"/>
      <c r="P18" s="478"/>
      <c r="Q18" s="478"/>
      <c r="R18" s="479"/>
      <c r="S18" s="479"/>
      <c r="T18" s="479"/>
      <c r="U18" s="479"/>
      <c r="V18" s="480"/>
      <c r="W18" s="494"/>
      <c r="X18" s="495"/>
      <c r="Y18" s="495"/>
      <c r="Z18" s="495"/>
      <c r="AA18" s="495"/>
      <c r="AB18" s="503"/>
      <c r="AC18" s="377">
        <v>79.599999999999994</v>
      </c>
      <c r="AD18" s="378"/>
      <c r="AE18" s="378"/>
      <c r="AF18" s="378"/>
      <c r="AG18" s="481"/>
      <c r="AH18" s="377">
        <v>74</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17504443</v>
      </c>
      <c r="BO18" s="414"/>
      <c r="BP18" s="414"/>
      <c r="BQ18" s="414"/>
      <c r="BR18" s="414"/>
      <c r="BS18" s="414"/>
      <c r="BT18" s="414"/>
      <c r="BU18" s="415"/>
      <c r="BV18" s="413">
        <v>17643997</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139</v>
      </c>
      <c r="C19" s="476"/>
      <c r="D19" s="476"/>
      <c r="E19" s="477"/>
      <c r="F19" s="477"/>
      <c r="G19" s="477"/>
      <c r="H19" s="477"/>
      <c r="I19" s="477"/>
      <c r="J19" s="477"/>
      <c r="K19" s="477"/>
      <c r="L19" s="483">
        <v>749</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26490607</v>
      </c>
      <c r="BO19" s="414"/>
      <c r="BP19" s="414"/>
      <c r="BQ19" s="414"/>
      <c r="BR19" s="414"/>
      <c r="BS19" s="414"/>
      <c r="BT19" s="414"/>
      <c r="BU19" s="415"/>
      <c r="BV19" s="413">
        <v>26468030</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141</v>
      </c>
      <c r="C20" s="476"/>
      <c r="D20" s="476"/>
      <c r="E20" s="477"/>
      <c r="F20" s="477"/>
      <c r="G20" s="477"/>
      <c r="H20" s="477"/>
      <c r="I20" s="477"/>
      <c r="J20" s="477"/>
      <c r="K20" s="477"/>
      <c r="L20" s="483">
        <v>32590</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17906076</v>
      </c>
      <c r="BO23" s="414"/>
      <c r="BP23" s="414"/>
      <c r="BQ23" s="414"/>
      <c r="BR23" s="414"/>
      <c r="BS23" s="414"/>
      <c r="BT23" s="414"/>
      <c r="BU23" s="415"/>
      <c r="BV23" s="413">
        <v>20052745</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150</v>
      </c>
      <c r="F24" s="387"/>
      <c r="G24" s="387"/>
      <c r="H24" s="387"/>
      <c r="I24" s="387"/>
      <c r="J24" s="387"/>
      <c r="K24" s="388"/>
      <c r="L24" s="389">
        <v>1</v>
      </c>
      <c r="M24" s="390"/>
      <c r="N24" s="390"/>
      <c r="O24" s="390"/>
      <c r="P24" s="391"/>
      <c r="Q24" s="389">
        <v>8500</v>
      </c>
      <c r="R24" s="390"/>
      <c r="S24" s="390"/>
      <c r="T24" s="390"/>
      <c r="U24" s="390"/>
      <c r="V24" s="391"/>
      <c r="W24" s="455"/>
      <c r="X24" s="446"/>
      <c r="Y24" s="447"/>
      <c r="Z24" s="386" t="s">
        <v>151</v>
      </c>
      <c r="AA24" s="387"/>
      <c r="AB24" s="387"/>
      <c r="AC24" s="387"/>
      <c r="AD24" s="387"/>
      <c r="AE24" s="387"/>
      <c r="AF24" s="387"/>
      <c r="AG24" s="388"/>
      <c r="AH24" s="389">
        <v>586</v>
      </c>
      <c r="AI24" s="390"/>
      <c r="AJ24" s="390"/>
      <c r="AK24" s="390"/>
      <c r="AL24" s="391"/>
      <c r="AM24" s="389">
        <v>1945520</v>
      </c>
      <c r="AN24" s="390"/>
      <c r="AO24" s="390"/>
      <c r="AP24" s="390"/>
      <c r="AQ24" s="390"/>
      <c r="AR24" s="391"/>
      <c r="AS24" s="389">
        <v>3320</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17369810</v>
      </c>
      <c r="BO24" s="414"/>
      <c r="BP24" s="414"/>
      <c r="BQ24" s="414"/>
      <c r="BR24" s="414"/>
      <c r="BS24" s="414"/>
      <c r="BT24" s="414"/>
      <c r="BU24" s="415"/>
      <c r="BV24" s="413">
        <v>19438655</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153</v>
      </c>
      <c r="F25" s="387"/>
      <c r="G25" s="387"/>
      <c r="H25" s="387"/>
      <c r="I25" s="387"/>
      <c r="J25" s="387"/>
      <c r="K25" s="388"/>
      <c r="L25" s="389">
        <v>1</v>
      </c>
      <c r="M25" s="390"/>
      <c r="N25" s="390"/>
      <c r="O25" s="390"/>
      <c r="P25" s="391"/>
      <c r="Q25" s="389">
        <v>7100</v>
      </c>
      <c r="R25" s="390"/>
      <c r="S25" s="390"/>
      <c r="T25" s="390"/>
      <c r="U25" s="390"/>
      <c r="V25" s="391"/>
      <c r="W25" s="455"/>
      <c r="X25" s="446"/>
      <c r="Y25" s="447"/>
      <c r="Z25" s="386" t="s">
        <v>154</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10467246</v>
      </c>
      <c r="BO25" s="409"/>
      <c r="BP25" s="409"/>
      <c r="BQ25" s="409"/>
      <c r="BR25" s="409"/>
      <c r="BS25" s="409"/>
      <c r="BT25" s="409"/>
      <c r="BU25" s="410"/>
      <c r="BV25" s="408">
        <v>10457041</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156</v>
      </c>
      <c r="F26" s="387"/>
      <c r="G26" s="387"/>
      <c r="H26" s="387"/>
      <c r="I26" s="387"/>
      <c r="J26" s="387"/>
      <c r="K26" s="388"/>
      <c r="L26" s="389">
        <v>1</v>
      </c>
      <c r="M26" s="390"/>
      <c r="N26" s="390"/>
      <c r="O26" s="390"/>
      <c r="P26" s="391"/>
      <c r="Q26" s="389">
        <v>6700</v>
      </c>
      <c r="R26" s="390"/>
      <c r="S26" s="390"/>
      <c r="T26" s="390"/>
      <c r="U26" s="390"/>
      <c r="V26" s="391"/>
      <c r="W26" s="455"/>
      <c r="X26" s="446"/>
      <c r="Y26" s="447"/>
      <c r="Z26" s="386" t="s">
        <v>157</v>
      </c>
      <c r="AA26" s="468"/>
      <c r="AB26" s="468"/>
      <c r="AC26" s="468"/>
      <c r="AD26" s="468"/>
      <c r="AE26" s="468"/>
      <c r="AF26" s="468"/>
      <c r="AG26" s="469"/>
      <c r="AH26" s="389">
        <v>22</v>
      </c>
      <c r="AI26" s="390"/>
      <c r="AJ26" s="390"/>
      <c r="AK26" s="390"/>
      <c r="AL26" s="391"/>
      <c r="AM26" s="389">
        <v>60896</v>
      </c>
      <c r="AN26" s="390"/>
      <c r="AO26" s="390"/>
      <c r="AP26" s="390"/>
      <c r="AQ26" s="390"/>
      <c r="AR26" s="391"/>
      <c r="AS26" s="389">
        <v>2768</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159</v>
      </c>
      <c r="F27" s="387"/>
      <c r="G27" s="387"/>
      <c r="H27" s="387"/>
      <c r="I27" s="387"/>
      <c r="J27" s="387"/>
      <c r="K27" s="388"/>
      <c r="L27" s="389">
        <v>1</v>
      </c>
      <c r="M27" s="390"/>
      <c r="N27" s="390"/>
      <c r="O27" s="390"/>
      <c r="P27" s="391"/>
      <c r="Q27" s="389">
        <v>4600</v>
      </c>
      <c r="R27" s="390"/>
      <c r="S27" s="390"/>
      <c r="T27" s="390"/>
      <c r="U27" s="390"/>
      <c r="V27" s="391"/>
      <c r="W27" s="455"/>
      <c r="X27" s="446"/>
      <c r="Y27" s="447"/>
      <c r="Z27" s="386" t="s">
        <v>160</v>
      </c>
      <c r="AA27" s="387"/>
      <c r="AB27" s="387"/>
      <c r="AC27" s="387"/>
      <c r="AD27" s="387"/>
      <c r="AE27" s="387"/>
      <c r="AF27" s="387"/>
      <c r="AG27" s="388"/>
      <c r="AH27" s="389">
        <v>22</v>
      </c>
      <c r="AI27" s="390"/>
      <c r="AJ27" s="390"/>
      <c r="AK27" s="390"/>
      <c r="AL27" s="391"/>
      <c r="AM27" s="389">
        <v>79950</v>
      </c>
      <c r="AN27" s="390"/>
      <c r="AO27" s="390"/>
      <c r="AP27" s="390"/>
      <c r="AQ27" s="390"/>
      <c r="AR27" s="391"/>
      <c r="AS27" s="389">
        <v>3634</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v>100000</v>
      </c>
      <c r="BO27" s="417"/>
      <c r="BP27" s="417"/>
      <c r="BQ27" s="417"/>
      <c r="BR27" s="417"/>
      <c r="BS27" s="417"/>
      <c r="BT27" s="417"/>
      <c r="BU27" s="418"/>
      <c r="BV27" s="416">
        <v>100000</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162</v>
      </c>
      <c r="F28" s="387"/>
      <c r="G28" s="387"/>
      <c r="H28" s="387"/>
      <c r="I28" s="387"/>
      <c r="J28" s="387"/>
      <c r="K28" s="388"/>
      <c r="L28" s="389">
        <v>1</v>
      </c>
      <c r="M28" s="390"/>
      <c r="N28" s="390"/>
      <c r="O28" s="390"/>
      <c r="P28" s="391"/>
      <c r="Q28" s="389">
        <v>3900</v>
      </c>
      <c r="R28" s="390"/>
      <c r="S28" s="390"/>
      <c r="T28" s="390"/>
      <c r="U28" s="390"/>
      <c r="V28" s="391"/>
      <c r="W28" s="455"/>
      <c r="X28" s="446"/>
      <c r="Y28" s="447"/>
      <c r="Z28" s="386" t="s">
        <v>163</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8395904</v>
      </c>
      <c r="BO28" s="409"/>
      <c r="BP28" s="409"/>
      <c r="BQ28" s="409"/>
      <c r="BR28" s="409"/>
      <c r="BS28" s="409"/>
      <c r="BT28" s="409"/>
      <c r="BU28" s="410"/>
      <c r="BV28" s="408">
        <v>7399893</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166</v>
      </c>
      <c r="F29" s="387"/>
      <c r="G29" s="387"/>
      <c r="H29" s="387"/>
      <c r="I29" s="387"/>
      <c r="J29" s="387"/>
      <c r="K29" s="388"/>
      <c r="L29" s="389">
        <v>22</v>
      </c>
      <c r="M29" s="390"/>
      <c r="N29" s="390"/>
      <c r="O29" s="390"/>
      <c r="P29" s="391"/>
      <c r="Q29" s="389">
        <v>3700</v>
      </c>
      <c r="R29" s="390"/>
      <c r="S29" s="390"/>
      <c r="T29" s="390"/>
      <c r="U29" s="390"/>
      <c r="V29" s="391"/>
      <c r="W29" s="456"/>
      <c r="X29" s="457"/>
      <c r="Y29" s="458"/>
      <c r="Z29" s="386" t="s">
        <v>167</v>
      </c>
      <c r="AA29" s="387"/>
      <c r="AB29" s="387"/>
      <c r="AC29" s="387"/>
      <c r="AD29" s="387"/>
      <c r="AE29" s="387"/>
      <c r="AF29" s="387"/>
      <c r="AG29" s="388"/>
      <c r="AH29" s="389">
        <v>608</v>
      </c>
      <c r="AI29" s="390"/>
      <c r="AJ29" s="390"/>
      <c r="AK29" s="390"/>
      <c r="AL29" s="391"/>
      <c r="AM29" s="389">
        <v>2025470</v>
      </c>
      <c r="AN29" s="390"/>
      <c r="AO29" s="390"/>
      <c r="AP29" s="390"/>
      <c r="AQ29" s="390"/>
      <c r="AR29" s="391"/>
      <c r="AS29" s="389">
        <v>3331</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181158</v>
      </c>
      <c r="BO29" s="414"/>
      <c r="BP29" s="414"/>
      <c r="BQ29" s="414"/>
      <c r="BR29" s="414"/>
      <c r="BS29" s="414"/>
      <c r="BT29" s="414"/>
      <c r="BU29" s="415"/>
      <c r="BV29" s="413">
        <v>196059</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101.9</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4351375</v>
      </c>
      <c r="BO30" s="417"/>
      <c r="BP30" s="417"/>
      <c r="BQ30" s="417"/>
      <c r="BR30" s="417"/>
      <c r="BS30" s="417"/>
      <c r="BT30" s="417"/>
      <c r="BU30" s="418"/>
      <c r="BV30" s="416">
        <v>4383854</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5</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5"/>
      <c r="BE34" s="373">
        <f>IF(BG34="","",MAX(C34:D43,U34:V43,AM34:AN43)+1)</f>
        <v>6</v>
      </c>
      <c r="BF34" s="373"/>
      <c r="BG34" s="372" t="str">
        <f>IF('各会計、関係団体の財政状況及び健全化判断比率'!B32="","",'各会計、関係団体の財政状況及び健全化判断比率'!B32)</f>
        <v>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7</v>
      </c>
      <c r="BX34" s="373"/>
      <c r="BY34" s="372" t="str">
        <f>IF('各会計、関係団体の財政状況及び健全化判断比率'!B68="","",'各会計、関係団体の財政状況及び健全化判断比率'!B68)</f>
        <v>千葉県市町村総合事務組合（一般会計）</v>
      </c>
      <c r="BZ34" s="372"/>
      <c r="CA34" s="372"/>
      <c r="CB34" s="372"/>
      <c r="CC34" s="372"/>
      <c r="CD34" s="372"/>
      <c r="CE34" s="372"/>
      <c r="CF34" s="372"/>
      <c r="CG34" s="372"/>
      <c r="CH34" s="372"/>
      <c r="CI34" s="372"/>
      <c r="CJ34" s="372"/>
      <c r="CK34" s="372"/>
      <c r="CL34" s="372"/>
      <c r="CM34" s="372"/>
      <c r="CN34" s="165"/>
      <c r="CO34" s="373" t="str">
        <f>IF(CQ34="","",MAX(C34:D43,U34:V43,AM34:AN43,BE34:BF43,BW34:BX43)+1)</f>
        <v/>
      </c>
      <c r="CP34" s="373"/>
      <c r="CQ34" s="372" t="str">
        <f>IF('各会計、関係団体の財政状況及び健全化判断比率'!BS7="","",'各会計、関係団体の財政状況及び健全化判断比率'!BS7)</f>
        <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8</v>
      </c>
      <c r="BX35" s="373"/>
      <c r="BY35" s="372" t="str">
        <f>IF('各会計、関係団体の財政状況及び健全化判断比率'!B69="","",'各会計、関係団体の財政状況及び健全化判断比率'!B69)</f>
        <v>千葉県市町村総合事務組合（千葉県自治会館管理運営特別会計）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9</v>
      </c>
      <c r="BX36" s="373"/>
      <c r="BY36" s="372" t="str">
        <f>IF('各会計、関係団体の財政状況及び健全化判断比率'!B70="","",'各会計、関係団体の財政状況及び健全化判断比率'!B70)</f>
        <v>千葉県市町村総合事務組合（千葉県自治研修センター特別会計）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10</v>
      </c>
      <c r="BX37" s="373"/>
      <c r="BY37" s="372" t="str">
        <f>IF('各会計、関係団体の財政状況及び健全化判断比率'!B71="","",'各会計、関係団体の財政状況及び健全化判断比率'!B71)</f>
        <v>千葉県市町村総合事務組合（千葉県市町村交通災害共済特別会計）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11</v>
      </c>
      <c r="BX38" s="373"/>
      <c r="BY38" s="372" t="str">
        <f>IF('各会計、関係団体の財政状況及び健全化判断比率'!B72="","",'各会計、関係団体の財政状況及び健全化判断比率'!B72)</f>
        <v>千葉県後期高齢者医療広域連合（一般会計）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12</v>
      </c>
      <c r="BX39" s="373"/>
      <c r="BY39" s="372" t="str">
        <f>IF('各会計、関係団体の財政状況及び健全化判断比率'!B73="","",'各会計、関係団体の財政状況及び健全化判断比率'!B73)</f>
        <v>千葉県後期高齢者医療広域連合（後期高齢者医療特別会計）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13</v>
      </c>
      <c r="BX40" s="373"/>
      <c r="BY40" s="372" t="str">
        <f>IF('各会計、関係団体の財政状況及び健全化判断比率'!B74="","",'各会計、関係団体の財政状況及び健全化判断比率'!B74)</f>
        <v>印旛郡市広域市町村圏事務組合（一般会計）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14</v>
      </c>
      <c r="BX41" s="373"/>
      <c r="BY41" s="372" t="str">
        <f>IF('各会計、関係団体の財政状況及び健全化判断比率'!B75="","",'各会計、関係団体の財政状況及び健全化判断比率'!B75)</f>
        <v>印旛郡市広域市町村圏事務組合（水道用水供給事業特別会計）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15</v>
      </c>
      <c r="BX42" s="373"/>
      <c r="BY42" s="372" t="str">
        <f>IF('各会計、関係団体の財政状況及び健全化判断比率'!B76="","",'各会計、関係団体の財政状況及び健全化判断比率'!B76)</f>
        <v>印西地区環境整備事業組合（一般会計）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16</v>
      </c>
      <c r="BX43" s="373"/>
      <c r="BY43" s="372" t="str">
        <f>IF('各会計、関係団体の財政状況及び健全化判断比率'!B77="","",'各会計、関係団体の財政状況及び健全化判断比率'!B77)</f>
        <v>印西地区環境整備事業組合（墓地事業特別会計）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515</v>
      </c>
      <c r="G33" s="29" t="s">
        <v>516</v>
      </c>
      <c r="H33" s="29" t="s">
        <v>517</v>
      </c>
      <c r="I33" s="29" t="s">
        <v>518</v>
      </c>
      <c r="J33" s="30" t="s">
        <v>519</v>
      </c>
      <c r="K33" s="22"/>
      <c r="L33" s="22"/>
      <c r="M33" s="22"/>
      <c r="N33" s="22"/>
      <c r="O33" s="22"/>
      <c r="P33" s="22"/>
    </row>
    <row r="34" spans="1:16" ht="39" customHeight="1" x14ac:dyDescent="0.15">
      <c r="A34" s="22"/>
      <c r="B34" s="31"/>
      <c r="C34" s="1181" t="s">
        <v>524</v>
      </c>
      <c r="D34" s="1181"/>
      <c r="E34" s="1182"/>
      <c r="F34" s="32">
        <v>14.22</v>
      </c>
      <c r="G34" s="33">
        <v>10.62</v>
      </c>
      <c r="H34" s="33">
        <v>10.71</v>
      </c>
      <c r="I34" s="33">
        <v>10.95</v>
      </c>
      <c r="J34" s="34">
        <v>8.52</v>
      </c>
      <c r="K34" s="22"/>
      <c r="L34" s="22"/>
      <c r="M34" s="22"/>
      <c r="N34" s="22"/>
      <c r="O34" s="22"/>
      <c r="P34" s="22"/>
    </row>
    <row r="35" spans="1:16" ht="39" customHeight="1" x14ac:dyDescent="0.15">
      <c r="A35" s="22"/>
      <c r="B35" s="35"/>
      <c r="C35" s="1175" t="s">
        <v>525</v>
      </c>
      <c r="D35" s="1176"/>
      <c r="E35" s="1177"/>
      <c r="F35" s="36">
        <v>7.12</v>
      </c>
      <c r="G35" s="37">
        <v>7.33</v>
      </c>
      <c r="H35" s="37">
        <v>7.49</v>
      </c>
      <c r="I35" s="37">
        <v>7.48</v>
      </c>
      <c r="J35" s="38">
        <v>7.81</v>
      </c>
      <c r="K35" s="22"/>
      <c r="L35" s="22"/>
      <c r="M35" s="22"/>
      <c r="N35" s="22"/>
      <c r="O35" s="22"/>
      <c r="P35" s="22"/>
    </row>
    <row r="36" spans="1:16" ht="39" customHeight="1" x14ac:dyDescent="0.15">
      <c r="A36" s="22"/>
      <c r="B36" s="35"/>
      <c r="C36" s="1175" t="s">
        <v>526</v>
      </c>
      <c r="D36" s="1176"/>
      <c r="E36" s="1177"/>
      <c r="F36" s="36">
        <v>0.76</v>
      </c>
      <c r="G36" s="37">
        <v>1</v>
      </c>
      <c r="H36" s="37">
        <v>0.56000000000000005</v>
      </c>
      <c r="I36" s="37">
        <v>0.36</v>
      </c>
      <c r="J36" s="38">
        <v>0.52</v>
      </c>
      <c r="K36" s="22"/>
      <c r="L36" s="22"/>
      <c r="M36" s="22"/>
      <c r="N36" s="22"/>
      <c r="O36" s="22"/>
      <c r="P36" s="22"/>
    </row>
    <row r="37" spans="1:16" ht="39" customHeight="1" x14ac:dyDescent="0.15">
      <c r="A37" s="22"/>
      <c r="B37" s="35"/>
      <c r="C37" s="1175" t="s">
        <v>527</v>
      </c>
      <c r="D37" s="1176"/>
      <c r="E37" s="1177"/>
      <c r="F37" s="36">
        <v>0.23</v>
      </c>
      <c r="G37" s="37">
        <v>0.45</v>
      </c>
      <c r="H37" s="37">
        <v>0.49</v>
      </c>
      <c r="I37" s="37">
        <v>0.37</v>
      </c>
      <c r="J37" s="38">
        <v>0.44</v>
      </c>
      <c r="K37" s="22"/>
      <c r="L37" s="22"/>
      <c r="M37" s="22"/>
      <c r="N37" s="22"/>
      <c r="O37" s="22"/>
      <c r="P37" s="22"/>
    </row>
    <row r="38" spans="1:16" ht="39" customHeight="1" x14ac:dyDescent="0.15">
      <c r="A38" s="22"/>
      <c r="B38" s="35"/>
      <c r="C38" s="1175" t="s">
        <v>528</v>
      </c>
      <c r="D38" s="1176"/>
      <c r="E38" s="1177"/>
      <c r="F38" s="36">
        <v>0.97</v>
      </c>
      <c r="G38" s="37">
        <v>1.3</v>
      </c>
      <c r="H38" s="37">
        <v>0.28000000000000003</v>
      </c>
      <c r="I38" s="37">
        <v>0.4</v>
      </c>
      <c r="J38" s="38">
        <v>0.14000000000000001</v>
      </c>
      <c r="K38" s="22"/>
      <c r="L38" s="22"/>
      <c r="M38" s="22"/>
      <c r="N38" s="22"/>
      <c r="O38" s="22"/>
      <c r="P38" s="22"/>
    </row>
    <row r="39" spans="1:16" ht="39" customHeight="1" x14ac:dyDescent="0.15">
      <c r="A39" s="22"/>
      <c r="B39" s="35"/>
      <c r="C39" s="1175" t="s">
        <v>529</v>
      </c>
      <c r="D39" s="1176"/>
      <c r="E39" s="1177"/>
      <c r="F39" s="36">
        <v>0.05</v>
      </c>
      <c r="G39" s="37">
        <v>0.03</v>
      </c>
      <c r="H39" s="37">
        <v>0.05</v>
      </c>
      <c r="I39" s="37">
        <v>0.05</v>
      </c>
      <c r="J39" s="38">
        <v>0.05</v>
      </c>
      <c r="K39" s="22"/>
      <c r="L39" s="22"/>
      <c r="M39" s="22"/>
      <c r="N39" s="22"/>
      <c r="O39" s="22"/>
      <c r="P39" s="22"/>
    </row>
    <row r="40" spans="1:16" ht="39" customHeight="1" x14ac:dyDescent="0.15">
      <c r="A40" s="22"/>
      <c r="B40" s="35"/>
      <c r="C40" s="1175"/>
      <c r="D40" s="1176"/>
      <c r="E40" s="1177"/>
      <c r="F40" s="36"/>
      <c r="G40" s="37"/>
      <c r="H40" s="37"/>
      <c r="I40" s="37"/>
      <c r="J40" s="38"/>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530</v>
      </c>
      <c r="D42" s="1176"/>
      <c r="E42" s="1177"/>
      <c r="F42" s="36" t="s">
        <v>475</v>
      </c>
      <c r="G42" s="37" t="s">
        <v>475</v>
      </c>
      <c r="H42" s="37" t="s">
        <v>475</v>
      </c>
      <c r="I42" s="37" t="s">
        <v>475</v>
      </c>
      <c r="J42" s="38" t="s">
        <v>475</v>
      </c>
      <c r="K42" s="22"/>
      <c r="L42" s="22"/>
      <c r="M42" s="22"/>
      <c r="N42" s="22"/>
      <c r="O42" s="22"/>
      <c r="P42" s="22"/>
    </row>
    <row r="43" spans="1:16" ht="39" customHeight="1" thickBot="1" x14ac:dyDescent="0.2">
      <c r="A43" s="22"/>
      <c r="B43" s="40"/>
      <c r="C43" s="1178" t="s">
        <v>531</v>
      </c>
      <c r="D43" s="1179"/>
      <c r="E43" s="1180"/>
      <c r="F43" s="41" t="s">
        <v>475</v>
      </c>
      <c r="G43" s="42" t="s">
        <v>475</v>
      </c>
      <c r="H43" s="42" t="s">
        <v>475</v>
      </c>
      <c r="I43" s="42" t="s">
        <v>475</v>
      </c>
      <c r="J43" s="43" t="s">
        <v>475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3036</v>
      </c>
      <c r="L45" s="60">
        <v>2946</v>
      </c>
      <c r="M45" s="60">
        <v>2914</v>
      </c>
      <c r="N45" s="60">
        <v>2857</v>
      </c>
      <c r="O45" s="61">
        <v>2464</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475</v>
      </c>
      <c r="L46" s="64" t="s">
        <v>475</v>
      </c>
      <c r="M46" s="64" t="s">
        <v>475</v>
      </c>
      <c r="N46" s="64" t="s">
        <v>475</v>
      </c>
      <c r="O46" s="65" t="s">
        <v>475</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475</v>
      </c>
      <c r="L47" s="64" t="s">
        <v>475</v>
      </c>
      <c r="M47" s="64" t="s">
        <v>475</v>
      </c>
      <c r="N47" s="64" t="s">
        <v>475</v>
      </c>
      <c r="O47" s="65" t="s">
        <v>475</v>
      </c>
      <c r="P47" s="48"/>
      <c r="Q47" s="48"/>
      <c r="R47" s="48"/>
      <c r="S47" s="48"/>
      <c r="T47" s="48"/>
      <c r="U47" s="48"/>
    </row>
    <row r="48" spans="1:21" ht="30.75" customHeight="1" x14ac:dyDescent="0.15">
      <c r="A48" s="48"/>
      <c r="B48" s="1193"/>
      <c r="C48" s="1194"/>
      <c r="D48" s="62"/>
      <c r="E48" s="1185" t="s">
        <v>14</v>
      </c>
      <c r="F48" s="1185"/>
      <c r="G48" s="1185"/>
      <c r="H48" s="1185"/>
      <c r="I48" s="1185"/>
      <c r="J48" s="1186"/>
      <c r="K48" s="63">
        <v>248</v>
      </c>
      <c r="L48" s="64">
        <v>223</v>
      </c>
      <c r="M48" s="64">
        <v>219</v>
      </c>
      <c r="N48" s="64">
        <v>234</v>
      </c>
      <c r="O48" s="65">
        <v>216</v>
      </c>
      <c r="P48" s="48"/>
      <c r="Q48" s="48"/>
      <c r="R48" s="48"/>
      <c r="S48" s="48"/>
      <c r="T48" s="48"/>
      <c r="U48" s="48"/>
    </row>
    <row r="49" spans="1:21" ht="30.75" customHeight="1" x14ac:dyDescent="0.15">
      <c r="A49" s="48"/>
      <c r="B49" s="1193"/>
      <c r="C49" s="1194"/>
      <c r="D49" s="62"/>
      <c r="E49" s="1185" t="s">
        <v>15</v>
      </c>
      <c r="F49" s="1185"/>
      <c r="G49" s="1185"/>
      <c r="H49" s="1185"/>
      <c r="I49" s="1185"/>
      <c r="J49" s="1186"/>
      <c r="K49" s="63">
        <v>699</v>
      </c>
      <c r="L49" s="64">
        <v>652</v>
      </c>
      <c r="M49" s="64">
        <v>552</v>
      </c>
      <c r="N49" s="64">
        <v>329</v>
      </c>
      <c r="O49" s="65">
        <v>304</v>
      </c>
      <c r="P49" s="48"/>
      <c r="Q49" s="48"/>
      <c r="R49" s="48"/>
      <c r="S49" s="48"/>
      <c r="T49" s="48"/>
      <c r="U49" s="48"/>
    </row>
    <row r="50" spans="1:21" ht="30.75" customHeight="1" x14ac:dyDescent="0.15">
      <c r="A50" s="48"/>
      <c r="B50" s="1193"/>
      <c r="C50" s="1194"/>
      <c r="D50" s="62"/>
      <c r="E50" s="1185" t="s">
        <v>16</v>
      </c>
      <c r="F50" s="1185"/>
      <c r="G50" s="1185"/>
      <c r="H50" s="1185"/>
      <c r="I50" s="1185"/>
      <c r="J50" s="1186"/>
      <c r="K50" s="63">
        <v>1017</v>
      </c>
      <c r="L50" s="64">
        <v>1018</v>
      </c>
      <c r="M50" s="64">
        <v>1017</v>
      </c>
      <c r="N50" s="64">
        <v>942</v>
      </c>
      <c r="O50" s="65">
        <v>895</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475</v>
      </c>
      <c r="L51" s="64" t="s">
        <v>475</v>
      </c>
      <c r="M51" s="64" t="s">
        <v>475</v>
      </c>
      <c r="N51" s="64" t="s">
        <v>475</v>
      </c>
      <c r="O51" s="65" t="s">
        <v>475</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3313</v>
      </c>
      <c r="L52" s="64">
        <v>3224</v>
      </c>
      <c r="M52" s="64">
        <v>3221</v>
      </c>
      <c r="N52" s="64">
        <v>3199</v>
      </c>
      <c r="O52" s="65">
        <v>2983</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1687</v>
      </c>
      <c r="L53" s="69">
        <v>1615</v>
      </c>
      <c r="M53" s="69">
        <v>1481</v>
      </c>
      <c r="N53" s="69">
        <v>1163</v>
      </c>
      <c r="O53" s="70">
        <v>896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37"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515</v>
      </c>
      <c r="J40" s="79" t="s">
        <v>516</v>
      </c>
      <c r="K40" s="79" t="s">
        <v>517</v>
      </c>
      <c r="L40" s="79" t="s">
        <v>518</v>
      </c>
      <c r="M40" s="80" t="s">
        <v>519</v>
      </c>
    </row>
    <row r="41" spans="2:13" ht="27.75" customHeight="1" x14ac:dyDescent="0.15">
      <c r="B41" s="1211" t="s">
        <v>23</v>
      </c>
      <c r="C41" s="1212"/>
      <c r="D41" s="81"/>
      <c r="E41" s="1213" t="s">
        <v>24</v>
      </c>
      <c r="F41" s="1213"/>
      <c r="G41" s="1213"/>
      <c r="H41" s="1214"/>
      <c r="I41" s="82">
        <v>24815</v>
      </c>
      <c r="J41" s="83">
        <v>22982</v>
      </c>
      <c r="K41" s="83">
        <v>20956</v>
      </c>
      <c r="L41" s="83">
        <v>20053</v>
      </c>
      <c r="M41" s="84">
        <v>17906</v>
      </c>
    </row>
    <row r="42" spans="2:13" ht="27.75" customHeight="1" x14ac:dyDescent="0.15">
      <c r="B42" s="1201"/>
      <c r="C42" s="1202"/>
      <c r="D42" s="85"/>
      <c r="E42" s="1205" t="s">
        <v>25</v>
      </c>
      <c r="F42" s="1205"/>
      <c r="G42" s="1205"/>
      <c r="H42" s="1206"/>
      <c r="I42" s="86">
        <v>13123</v>
      </c>
      <c r="J42" s="87">
        <v>12109</v>
      </c>
      <c r="K42" s="87">
        <v>11092</v>
      </c>
      <c r="L42" s="87">
        <v>10150</v>
      </c>
      <c r="M42" s="88">
        <v>9254</v>
      </c>
    </row>
    <row r="43" spans="2:13" ht="27.75" customHeight="1" x14ac:dyDescent="0.15">
      <c r="B43" s="1201"/>
      <c r="C43" s="1202"/>
      <c r="D43" s="85"/>
      <c r="E43" s="1205" t="s">
        <v>26</v>
      </c>
      <c r="F43" s="1205"/>
      <c r="G43" s="1205"/>
      <c r="H43" s="1206"/>
      <c r="I43" s="86">
        <v>2176</v>
      </c>
      <c r="J43" s="87">
        <v>2127</v>
      </c>
      <c r="K43" s="87">
        <v>1880</v>
      </c>
      <c r="L43" s="87">
        <v>1829</v>
      </c>
      <c r="M43" s="88">
        <v>1889</v>
      </c>
    </row>
    <row r="44" spans="2:13" ht="27.75" customHeight="1" x14ac:dyDescent="0.15">
      <c r="B44" s="1201"/>
      <c r="C44" s="1202"/>
      <c r="D44" s="85"/>
      <c r="E44" s="1205" t="s">
        <v>27</v>
      </c>
      <c r="F44" s="1205"/>
      <c r="G44" s="1205"/>
      <c r="H44" s="1206"/>
      <c r="I44" s="86">
        <v>3552</v>
      </c>
      <c r="J44" s="87">
        <v>3141</v>
      </c>
      <c r="K44" s="87">
        <v>1796</v>
      </c>
      <c r="L44" s="87">
        <v>1585</v>
      </c>
      <c r="M44" s="88">
        <v>1417</v>
      </c>
    </row>
    <row r="45" spans="2:13" ht="27.75" customHeight="1" x14ac:dyDescent="0.15">
      <c r="B45" s="1201"/>
      <c r="C45" s="1202"/>
      <c r="D45" s="85"/>
      <c r="E45" s="1205" t="s">
        <v>28</v>
      </c>
      <c r="F45" s="1205"/>
      <c r="G45" s="1205"/>
      <c r="H45" s="1206"/>
      <c r="I45" s="86">
        <v>3087</v>
      </c>
      <c r="J45" s="87">
        <v>2850</v>
      </c>
      <c r="K45" s="87">
        <v>2912</v>
      </c>
      <c r="L45" s="87">
        <v>2740</v>
      </c>
      <c r="M45" s="88">
        <v>2754</v>
      </c>
    </row>
    <row r="46" spans="2:13" ht="27.75" customHeight="1" x14ac:dyDescent="0.15">
      <c r="B46" s="1201"/>
      <c r="C46" s="1202"/>
      <c r="D46" s="85"/>
      <c r="E46" s="1205" t="s">
        <v>29</v>
      </c>
      <c r="F46" s="1205"/>
      <c r="G46" s="1205"/>
      <c r="H46" s="1206"/>
      <c r="I46" s="86">
        <v>1</v>
      </c>
      <c r="J46" s="87">
        <v>2</v>
      </c>
      <c r="K46" s="87" t="s">
        <v>475</v>
      </c>
      <c r="L46" s="87" t="s">
        <v>475</v>
      </c>
      <c r="M46" s="88" t="s">
        <v>475</v>
      </c>
    </row>
    <row r="47" spans="2:13" ht="27.75" customHeight="1" x14ac:dyDescent="0.15">
      <c r="B47" s="1201"/>
      <c r="C47" s="1202"/>
      <c r="D47" s="85"/>
      <c r="E47" s="1205" t="s">
        <v>30</v>
      </c>
      <c r="F47" s="1205"/>
      <c r="G47" s="1205"/>
      <c r="H47" s="1206"/>
      <c r="I47" s="86" t="s">
        <v>475</v>
      </c>
      <c r="J47" s="87" t="s">
        <v>475</v>
      </c>
      <c r="K47" s="87" t="s">
        <v>475</v>
      </c>
      <c r="L47" s="87" t="s">
        <v>475</v>
      </c>
      <c r="M47" s="88" t="s">
        <v>475</v>
      </c>
    </row>
    <row r="48" spans="2:13" ht="27.75" customHeight="1" x14ac:dyDescent="0.15">
      <c r="B48" s="1203"/>
      <c r="C48" s="1204"/>
      <c r="D48" s="85"/>
      <c r="E48" s="1205" t="s">
        <v>31</v>
      </c>
      <c r="F48" s="1205"/>
      <c r="G48" s="1205"/>
      <c r="H48" s="1206"/>
      <c r="I48" s="86" t="s">
        <v>475</v>
      </c>
      <c r="J48" s="87" t="s">
        <v>475</v>
      </c>
      <c r="K48" s="87" t="s">
        <v>475</v>
      </c>
      <c r="L48" s="87" t="s">
        <v>475</v>
      </c>
      <c r="M48" s="88" t="s">
        <v>475</v>
      </c>
    </row>
    <row r="49" spans="2:13" ht="27.75" customHeight="1" x14ac:dyDescent="0.15">
      <c r="B49" s="1199" t="s">
        <v>32</v>
      </c>
      <c r="C49" s="1200"/>
      <c r="D49" s="89"/>
      <c r="E49" s="1205" t="s">
        <v>33</v>
      </c>
      <c r="F49" s="1205"/>
      <c r="G49" s="1205"/>
      <c r="H49" s="1206"/>
      <c r="I49" s="86">
        <v>9010</v>
      </c>
      <c r="J49" s="87">
        <v>10634</v>
      </c>
      <c r="K49" s="87">
        <v>12946</v>
      </c>
      <c r="L49" s="87">
        <v>12430</v>
      </c>
      <c r="M49" s="88">
        <v>13435</v>
      </c>
    </row>
    <row r="50" spans="2:13" ht="27.75" customHeight="1" x14ac:dyDescent="0.15">
      <c r="B50" s="1201"/>
      <c r="C50" s="1202"/>
      <c r="D50" s="85"/>
      <c r="E50" s="1205" t="s">
        <v>34</v>
      </c>
      <c r="F50" s="1205"/>
      <c r="G50" s="1205"/>
      <c r="H50" s="1206"/>
      <c r="I50" s="86">
        <v>7949</v>
      </c>
      <c r="J50" s="87">
        <v>7359</v>
      </c>
      <c r="K50" s="87">
        <v>6931</v>
      </c>
      <c r="L50" s="87">
        <v>5993</v>
      </c>
      <c r="M50" s="88">
        <v>5800</v>
      </c>
    </row>
    <row r="51" spans="2:13" ht="27.75" customHeight="1" x14ac:dyDescent="0.15">
      <c r="B51" s="1203"/>
      <c r="C51" s="1204"/>
      <c r="D51" s="85"/>
      <c r="E51" s="1205" t="s">
        <v>35</v>
      </c>
      <c r="F51" s="1205"/>
      <c r="G51" s="1205"/>
      <c r="H51" s="1206"/>
      <c r="I51" s="86">
        <v>19864</v>
      </c>
      <c r="J51" s="87">
        <v>18910</v>
      </c>
      <c r="K51" s="87">
        <v>17543</v>
      </c>
      <c r="L51" s="87">
        <v>16984</v>
      </c>
      <c r="M51" s="88">
        <v>16237</v>
      </c>
    </row>
    <row r="52" spans="2:13" ht="27.75" customHeight="1" thickBot="1" x14ac:dyDescent="0.2">
      <c r="B52" s="1207" t="s">
        <v>36</v>
      </c>
      <c r="C52" s="1208"/>
      <c r="D52" s="90"/>
      <c r="E52" s="1209" t="s">
        <v>37</v>
      </c>
      <c r="F52" s="1209"/>
      <c r="G52" s="1209"/>
      <c r="H52" s="1210"/>
      <c r="I52" s="91">
        <v>9931</v>
      </c>
      <c r="J52" s="92">
        <v>6307</v>
      </c>
      <c r="K52" s="92">
        <v>1215</v>
      </c>
      <c r="L52" s="92">
        <v>949</v>
      </c>
      <c r="M52" s="93">
        <v>-2252</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514</v>
      </c>
      <c r="G2" s="111"/>
      <c r="H2" s="112"/>
    </row>
    <row r="3" spans="1:8" x14ac:dyDescent="0.15">
      <c r="A3" s="108" t="s">
        <v>507</v>
      </c>
      <c r="B3" s="113"/>
      <c r="C3" s="114"/>
      <c r="D3" s="115">
        <v>53128</v>
      </c>
      <c r="E3" s="116"/>
      <c r="F3" s="117">
        <v>47569</v>
      </c>
      <c r="G3" s="118"/>
      <c r="H3" s="119"/>
    </row>
    <row r="4" spans="1:8" x14ac:dyDescent="0.15">
      <c r="A4" s="120"/>
      <c r="B4" s="121"/>
      <c r="C4" s="122"/>
      <c r="D4" s="123">
        <v>48853</v>
      </c>
      <c r="E4" s="124"/>
      <c r="F4" s="125">
        <v>26255</v>
      </c>
      <c r="G4" s="126"/>
      <c r="H4" s="127"/>
    </row>
    <row r="5" spans="1:8" x14ac:dyDescent="0.15">
      <c r="A5" s="108" t="s">
        <v>509</v>
      </c>
      <c r="B5" s="113"/>
      <c r="C5" s="114"/>
      <c r="D5" s="115">
        <v>49584</v>
      </c>
      <c r="E5" s="116"/>
      <c r="F5" s="117">
        <v>50880</v>
      </c>
      <c r="G5" s="118"/>
      <c r="H5" s="119"/>
    </row>
    <row r="6" spans="1:8" x14ac:dyDescent="0.15">
      <c r="A6" s="120"/>
      <c r="B6" s="121"/>
      <c r="C6" s="122"/>
      <c r="D6" s="123">
        <v>28616</v>
      </c>
      <c r="E6" s="124"/>
      <c r="F6" s="125">
        <v>26879</v>
      </c>
      <c r="G6" s="126"/>
      <c r="H6" s="127"/>
    </row>
    <row r="7" spans="1:8" x14ac:dyDescent="0.15">
      <c r="A7" s="108" t="s">
        <v>510</v>
      </c>
      <c r="B7" s="113"/>
      <c r="C7" s="114"/>
      <c r="D7" s="115">
        <v>56088</v>
      </c>
      <c r="E7" s="116"/>
      <c r="F7" s="117">
        <v>63956</v>
      </c>
      <c r="G7" s="118"/>
      <c r="H7" s="119"/>
    </row>
    <row r="8" spans="1:8" x14ac:dyDescent="0.15">
      <c r="A8" s="120"/>
      <c r="B8" s="121"/>
      <c r="C8" s="122"/>
      <c r="D8" s="123">
        <v>23765</v>
      </c>
      <c r="E8" s="124"/>
      <c r="F8" s="125">
        <v>29239</v>
      </c>
      <c r="G8" s="126"/>
      <c r="H8" s="127"/>
    </row>
    <row r="9" spans="1:8" x14ac:dyDescent="0.15">
      <c r="A9" s="108" t="s">
        <v>511</v>
      </c>
      <c r="B9" s="113"/>
      <c r="C9" s="114"/>
      <c r="D9" s="115">
        <v>83168</v>
      </c>
      <c r="E9" s="116"/>
      <c r="F9" s="117">
        <v>66255</v>
      </c>
      <c r="G9" s="118"/>
      <c r="H9" s="119"/>
    </row>
    <row r="10" spans="1:8" x14ac:dyDescent="0.15">
      <c r="A10" s="120"/>
      <c r="B10" s="121"/>
      <c r="C10" s="122"/>
      <c r="D10" s="123">
        <v>44863</v>
      </c>
      <c r="E10" s="124"/>
      <c r="F10" s="125">
        <v>31822</v>
      </c>
      <c r="G10" s="126"/>
      <c r="H10" s="127"/>
    </row>
    <row r="11" spans="1:8" x14ac:dyDescent="0.15">
      <c r="A11" s="108" t="s">
        <v>512</v>
      </c>
      <c r="B11" s="113"/>
      <c r="C11" s="114"/>
      <c r="D11" s="115">
        <v>57916</v>
      </c>
      <c r="E11" s="116"/>
      <c r="F11" s="117">
        <v>92247</v>
      </c>
      <c r="G11" s="118"/>
      <c r="H11" s="119"/>
    </row>
    <row r="12" spans="1:8" x14ac:dyDescent="0.15">
      <c r="A12" s="120"/>
      <c r="B12" s="121"/>
      <c r="C12" s="128"/>
      <c r="D12" s="123">
        <v>42263</v>
      </c>
      <c r="E12" s="124"/>
      <c r="F12" s="125">
        <v>37204</v>
      </c>
      <c r="G12" s="126"/>
      <c r="H12" s="127"/>
    </row>
    <row r="13" spans="1:8" x14ac:dyDescent="0.15">
      <c r="A13" s="108"/>
      <c r="B13" s="113"/>
      <c r="C13" s="129"/>
      <c r="D13" s="130">
        <v>59977</v>
      </c>
      <c r="E13" s="131"/>
      <c r="F13" s="132">
        <v>64181</v>
      </c>
      <c r="G13" s="133"/>
      <c r="H13" s="119"/>
    </row>
    <row r="14" spans="1:8" x14ac:dyDescent="0.15">
      <c r="A14" s="120"/>
      <c r="B14" s="121"/>
      <c r="C14" s="122"/>
      <c r="D14" s="123">
        <v>37672</v>
      </c>
      <c r="E14" s="124"/>
      <c r="F14" s="125">
        <v>30280</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14.22</v>
      </c>
      <c r="C19" s="134">
        <f>ROUND(VALUE(SUBSTITUTE(実質収支比率等に係る経年分析!G$48,"▲","-")),2)</f>
        <v>10.62</v>
      </c>
      <c r="D19" s="134">
        <f>ROUND(VALUE(SUBSTITUTE(実質収支比率等に係る経年分析!H$48,"▲","-")),2)</f>
        <v>10.72</v>
      </c>
      <c r="E19" s="134">
        <f>ROUND(VALUE(SUBSTITUTE(実質収支比率等に係る経年分析!I$48,"▲","-")),2)</f>
        <v>10.95</v>
      </c>
      <c r="F19" s="134">
        <f>ROUND(VALUE(SUBSTITUTE(実質収支比率等に係る経年分析!J$48,"▲","-")),2)</f>
        <v>8.5299999999999994</v>
      </c>
    </row>
    <row r="20" spans="1:11" x14ac:dyDescent="0.15">
      <c r="A20" s="134" t="s">
        <v>42</v>
      </c>
      <c r="B20" s="134">
        <f>ROUND(VALUE(SUBSTITUTE(実質収支比率等に係る経年分析!F$47,"▲","-")),2)</f>
        <v>28.1</v>
      </c>
      <c r="C20" s="134">
        <f>ROUND(VALUE(SUBSTITUTE(実質収支比率等に係る経年分析!G$47,"▲","-")),2)</f>
        <v>32.17</v>
      </c>
      <c r="D20" s="134">
        <f>ROUND(VALUE(SUBSTITUTE(実質収支比率等に係る経年分析!H$47,"▲","-")),2)</f>
        <v>34.04</v>
      </c>
      <c r="E20" s="134">
        <f>ROUND(VALUE(SUBSTITUTE(実質収支比率等に係る経年分析!I$47,"▲","-")),2)</f>
        <v>36.04</v>
      </c>
      <c r="F20" s="134">
        <f>ROUND(VALUE(SUBSTITUTE(実質収支比率等に係る経年分析!J$47,"▲","-")),2)</f>
        <v>40.340000000000003</v>
      </c>
    </row>
    <row r="21" spans="1:11" x14ac:dyDescent="0.15">
      <c r="A21" s="134" t="s">
        <v>43</v>
      </c>
      <c r="B21" s="134">
        <f>IF(ISNUMBER(VALUE(SUBSTITUTE(実質収支比率等に係る経年分析!F$49,"▲","-"))),ROUND(VALUE(SUBSTITUTE(実質収支比率等に係る経年分析!F$49,"▲","-")),2),NA())</f>
        <v>2.48</v>
      </c>
      <c r="C21" s="134">
        <f>IF(ISNUMBER(VALUE(SUBSTITUTE(実質収支比率等に係る経年分析!G$49,"▲","-"))),ROUND(VALUE(SUBSTITUTE(実質収支比率等に係る経年分析!G$49,"▲","-")),2),NA())</f>
        <v>-7.61</v>
      </c>
      <c r="D21" s="134">
        <f>IF(ISNUMBER(VALUE(SUBSTITUTE(実質収支比率等に係る経年分析!H$49,"▲","-"))),ROUND(VALUE(SUBSTITUTE(実質収支比率等に係る経年分析!H$49,"▲","-")),2),NA())</f>
        <v>-3.35</v>
      </c>
      <c r="E21" s="134">
        <f>IF(ISNUMBER(VALUE(SUBSTITUTE(実質収支比率等に係る経年分析!I$49,"▲","-"))),ROUND(VALUE(SUBSTITUTE(実質収支比率等に係る経年分析!I$49,"▲","-")),2),NA())</f>
        <v>-1.18</v>
      </c>
      <c r="F21" s="134">
        <f>IF(ISNUMBER(VALUE(SUBSTITUTE(実質収支比率等に係る経年分析!J$49,"▲","-"))),ROUND(VALUE(SUBSTITUTE(実質収支比率等に係る経年分析!J$49,"▲","-")),2),NA())</f>
        <v>-3.26</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0.05</v>
      </c>
    </row>
    <row r="32" spans="1:11" x14ac:dyDescent="0.15">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0.97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0.28000000000000003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0.14000000000000001</v>
      </c>
    </row>
    <row r="33" spans="1:16" x14ac:dyDescent="0.15">
      <c r="A33" s="135" t="str">
        <f>IF(連結実質赤字比率に係る赤字・黒字の構成分析!C$37="",NA(),連結実質赤字比率に係る赤字・黒字の構成分析!C$37)</f>
        <v>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0.44</v>
      </c>
    </row>
    <row r="34" spans="1:16" x14ac:dyDescent="0.15">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0.76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0.56000000000000005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0.36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0.52</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7.12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7.33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7.49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7.48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7.81</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14.22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10.62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10.71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10.95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8.52</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3313</v>
      </c>
      <c r="E42" s="136"/>
      <c r="F42" s="136"/>
      <c r="G42" s="136">
        <f>'実質公債費比率（分子）の構造'!L$52</f>
        <v>3224</v>
      </c>
      <c r="H42" s="136"/>
      <c r="I42" s="136"/>
      <c r="J42" s="136">
        <f>'実質公債費比率（分子）の構造'!M$52</f>
        <v>3221</v>
      </c>
      <c r="K42" s="136"/>
      <c r="L42" s="136"/>
      <c r="M42" s="136">
        <f>'実質公債費比率（分子）の構造'!N$52</f>
        <v>3199</v>
      </c>
      <c r="N42" s="136"/>
      <c r="O42" s="136"/>
      <c r="P42" s="136">
        <f>'実質公債費比率（分子）の構造'!O$52</f>
        <v>2983</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1017</v>
      </c>
      <c r="C44" s="136"/>
      <c r="D44" s="136"/>
      <c r="E44" s="136">
        <f>'実質公債費比率（分子）の構造'!L$50</f>
        <v>1018</v>
      </c>
      <c r="F44" s="136"/>
      <c r="G44" s="136"/>
      <c r="H44" s="136">
        <f>'実質公債費比率（分子）の構造'!M$50</f>
        <v>1017</v>
      </c>
      <c r="I44" s="136"/>
      <c r="J44" s="136"/>
      <c r="K44" s="136">
        <f>'実質公債費比率（分子）の構造'!N$50</f>
        <v>942</v>
      </c>
      <c r="L44" s="136"/>
      <c r="M44" s="136"/>
      <c r="N44" s="136">
        <f>'実質公債費比率（分子）の構造'!O$50</f>
        <v>895</v>
      </c>
      <c r="O44" s="136"/>
      <c r="P44" s="136"/>
    </row>
    <row r="45" spans="1:16" x14ac:dyDescent="0.15">
      <c r="A45" s="136" t="s">
        <v>53</v>
      </c>
      <c r="B45" s="136">
        <f>'実質公債費比率（分子）の構造'!K$49</f>
        <v>699</v>
      </c>
      <c r="C45" s="136"/>
      <c r="D45" s="136"/>
      <c r="E45" s="136">
        <f>'実質公債費比率（分子）の構造'!L$49</f>
        <v>652</v>
      </c>
      <c r="F45" s="136"/>
      <c r="G45" s="136"/>
      <c r="H45" s="136">
        <f>'実質公債費比率（分子）の構造'!M$49</f>
        <v>552</v>
      </c>
      <c r="I45" s="136"/>
      <c r="J45" s="136"/>
      <c r="K45" s="136">
        <f>'実質公債費比率（分子）の構造'!N$49</f>
        <v>329</v>
      </c>
      <c r="L45" s="136"/>
      <c r="M45" s="136"/>
      <c r="N45" s="136">
        <f>'実質公債費比率（分子）の構造'!O$49</f>
        <v>304</v>
      </c>
      <c r="O45" s="136"/>
      <c r="P45" s="136"/>
    </row>
    <row r="46" spans="1:16" x14ac:dyDescent="0.15">
      <c r="A46" s="136" t="s">
        <v>54</v>
      </c>
      <c r="B46" s="136">
        <f>'実質公債費比率（分子）の構造'!K$48</f>
        <v>248</v>
      </c>
      <c r="C46" s="136"/>
      <c r="D46" s="136"/>
      <c r="E46" s="136">
        <f>'実質公債費比率（分子）の構造'!L$48</f>
        <v>223</v>
      </c>
      <c r="F46" s="136"/>
      <c r="G46" s="136"/>
      <c r="H46" s="136">
        <f>'実質公債費比率（分子）の構造'!M$48</f>
        <v>219</v>
      </c>
      <c r="I46" s="136"/>
      <c r="J46" s="136"/>
      <c r="K46" s="136">
        <f>'実質公債費比率（分子）の構造'!N$48</f>
        <v>234</v>
      </c>
      <c r="L46" s="136"/>
      <c r="M46" s="136"/>
      <c r="N46" s="136">
        <f>'実質公債費比率（分子）の構造'!O$48</f>
        <v>216</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3036</v>
      </c>
      <c r="C49" s="136"/>
      <c r="D49" s="136"/>
      <c r="E49" s="136">
        <f>'実質公債費比率（分子）の構造'!L$45</f>
        <v>2946</v>
      </c>
      <c r="F49" s="136"/>
      <c r="G49" s="136"/>
      <c r="H49" s="136">
        <f>'実質公債費比率（分子）の構造'!M$45</f>
        <v>2914</v>
      </c>
      <c r="I49" s="136"/>
      <c r="J49" s="136"/>
      <c r="K49" s="136">
        <f>'実質公債費比率（分子）の構造'!N$45</f>
        <v>2857</v>
      </c>
      <c r="L49" s="136"/>
      <c r="M49" s="136"/>
      <c r="N49" s="136">
        <f>'実質公債費比率（分子）の構造'!O$45</f>
        <v>2464</v>
      </c>
      <c r="O49" s="136"/>
      <c r="P49" s="136"/>
    </row>
    <row r="50" spans="1:16" x14ac:dyDescent="0.15">
      <c r="A50" s="136" t="s">
        <v>58</v>
      </c>
      <c r="B50" s="136" t="e">
        <f>NA()</f>
        <v>#N/A</v>
      </c>
      <c r="C50" s="136">
        <f>IF(ISNUMBER('実質公債費比率（分子）の構造'!K$53),'実質公債費比率（分子）の構造'!K$53,NA())</f>
        <v>1687</v>
      </c>
      <c r="D50" s="136" t="e">
        <f>NA()</f>
        <v>#N/A</v>
      </c>
      <c r="E50" s="136" t="e">
        <f>NA()</f>
        <v>#N/A</v>
      </c>
      <c r="F50" s="136">
        <f>IF(ISNUMBER('実質公債費比率（分子）の構造'!L$53),'実質公債費比率（分子）の構造'!L$53,NA())</f>
        <v>1615</v>
      </c>
      <c r="G50" s="136" t="e">
        <f>NA()</f>
        <v>#N/A</v>
      </c>
      <c r="H50" s="136" t="e">
        <f>NA()</f>
        <v>#N/A</v>
      </c>
      <c r="I50" s="136">
        <f>IF(ISNUMBER('実質公債費比率（分子）の構造'!M$53),'実質公債費比率（分子）の構造'!M$53,NA())</f>
        <v>1481</v>
      </c>
      <c r="J50" s="136" t="e">
        <f>NA()</f>
        <v>#N/A</v>
      </c>
      <c r="K50" s="136" t="e">
        <f>NA()</f>
        <v>#N/A</v>
      </c>
      <c r="L50" s="136">
        <f>IF(ISNUMBER('実質公債費比率（分子）の構造'!N$53),'実質公債費比率（分子）の構造'!N$53,NA())</f>
        <v>1163</v>
      </c>
      <c r="M50" s="136" t="e">
        <f>NA()</f>
        <v>#N/A</v>
      </c>
      <c r="N50" s="136" t="e">
        <f>NA()</f>
        <v>#N/A</v>
      </c>
      <c r="O50" s="136">
        <f>IF(ISNUMBER('実質公債費比率（分子）の構造'!O$53),'実質公債費比率（分子）の構造'!O$53,NA())</f>
        <v>896</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19864</v>
      </c>
      <c r="E56" s="135"/>
      <c r="F56" s="135"/>
      <c r="G56" s="135">
        <f>'将来負担比率（分子）の構造'!J$51</f>
        <v>18910</v>
      </c>
      <c r="H56" s="135"/>
      <c r="I56" s="135"/>
      <c r="J56" s="135">
        <f>'将来負担比率（分子）の構造'!K$51</f>
        <v>17543</v>
      </c>
      <c r="K56" s="135"/>
      <c r="L56" s="135"/>
      <c r="M56" s="135">
        <f>'将来負担比率（分子）の構造'!L$51</f>
        <v>16984</v>
      </c>
      <c r="N56" s="135"/>
      <c r="O56" s="135"/>
      <c r="P56" s="135">
        <f>'将来負担比率（分子）の構造'!M$51</f>
        <v>16237</v>
      </c>
    </row>
    <row r="57" spans="1:16" x14ac:dyDescent="0.15">
      <c r="A57" s="135" t="s">
        <v>34</v>
      </c>
      <c r="B57" s="135"/>
      <c r="C57" s="135"/>
      <c r="D57" s="135">
        <f>'将来負担比率（分子）の構造'!I$50</f>
        <v>7949</v>
      </c>
      <c r="E57" s="135"/>
      <c r="F57" s="135"/>
      <c r="G57" s="135">
        <f>'将来負担比率（分子）の構造'!J$50</f>
        <v>7359</v>
      </c>
      <c r="H57" s="135"/>
      <c r="I57" s="135"/>
      <c r="J57" s="135">
        <f>'将来負担比率（分子）の構造'!K$50</f>
        <v>6931</v>
      </c>
      <c r="K57" s="135"/>
      <c r="L57" s="135"/>
      <c r="M57" s="135">
        <f>'将来負担比率（分子）の構造'!L$50</f>
        <v>5993</v>
      </c>
      <c r="N57" s="135"/>
      <c r="O57" s="135"/>
      <c r="P57" s="135">
        <f>'将来負担比率（分子）の構造'!M$50</f>
        <v>5800</v>
      </c>
    </row>
    <row r="58" spans="1:16" x14ac:dyDescent="0.15">
      <c r="A58" s="135" t="s">
        <v>33</v>
      </c>
      <c r="B58" s="135"/>
      <c r="C58" s="135"/>
      <c r="D58" s="135">
        <f>'将来負担比率（分子）の構造'!I$49</f>
        <v>9010</v>
      </c>
      <c r="E58" s="135"/>
      <c r="F58" s="135"/>
      <c r="G58" s="135">
        <f>'将来負担比率（分子）の構造'!J$49</f>
        <v>10634</v>
      </c>
      <c r="H58" s="135"/>
      <c r="I58" s="135"/>
      <c r="J58" s="135">
        <f>'将来負担比率（分子）の構造'!K$49</f>
        <v>12946</v>
      </c>
      <c r="K58" s="135"/>
      <c r="L58" s="135"/>
      <c r="M58" s="135">
        <f>'将来負担比率（分子）の構造'!L$49</f>
        <v>12430</v>
      </c>
      <c r="N58" s="135"/>
      <c r="O58" s="135"/>
      <c r="P58" s="135">
        <f>'将来負担比率（分子）の構造'!M$49</f>
        <v>13435</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1</v>
      </c>
      <c r="C61" s="135"/>
      <c r="D61" s="135"/>
      <c r="E61" s="135">
        <f>'将来負担比率（分子）の構造'!J$46</f>
        <v>2</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3087</v>
      </c>
      <c r="C62" s="135"/>
      <c r="D62" s="135"/>
      <c r="E62" s="135">
        <f>'将来負担比率（分子）の構造'!J$45</f>
        <v>2850</v>
      </c>
      <c r="F62" s="135"/>
      <c r="G62" s="135"/>
      <c r="H62" s="135">
        <f>'将来負担比率（分子）の構造'!K$45</f>
        <v>2912</v>
      </c>
      <c r="I62" s="135"/>
      <c r="J62" s="135"/>
      <c r="K62" s="135">
        <f>'将来負担比率（分子）の構造'!L$45</f>
        <v>2740</v>
      </c>
      <c r="L62" s="135"/>
      <c r="M62" s="135"/>
      <c r="N62" s="135">
        <f>'将来負担比率（分子）の構造'!M$45</f>
        <v>2754</v>
      </c>
      <c r="O62" s="135"/>
      <c r="P62" s="135"/>
    </row>
    <row r="63" spans="1:16" x14ac:dyDescent="0.15">
      <c r="A63" s="135" t="s">
        <v>27</v>
      </c>
      <c r="B63" s="135">
        <f>'将来負担比率（分子）の構造'!I$44</f>
        <v>3552</v>
      </c>
      <c r="C63" s="135"/>
      <c r="D63" s="135"/>
      <c r="E63" s="135">
        <f>'将来負担比率（分子）の構造'!J$44</f>
        <v>3141</v>
      </c>
      <c r="F63" s="135"/>
      <c r="G63" s="135"/>
      <c r="H63" s="135">
        <f>'将来負担比率（分子）の構造'!K$44</f>
        <v>1796</v>
      </c>
      <c r="I63" s="135"/>
      <c r="J63" s="135"/>
      <c r="K63" s="135">
        <f>'将来負担比率（分子）の構造'!L$44</f>
        <v>1585</v>
      </c>
      <c r="L63" s="135"/>
      <c r="M63" s="135"/>
      <c r="N63" s="135">
        <f>'将来負担比率（分子）の構造'!M$44</f>
        <v>1417</v>
      </c>
      <c r="O63" s="135"/>
      <c r="P63" s="135"/>
    </row>
    <row r="64" spans="1:16" x14ac:dyDescent="0.15">
      <c r="A64" s="135" t="s">
        <v>26</v>
      </c>
      <c r="B64" s="135">
        <f>'将来負担比率（分子）の構造'!I$43</f>
        <v>2176</v>
      </c>
      <c r="C64" s="135"/>
      <c r="D64" s="135"/>
      <c r="E64" s="135">
        <f>'将来負担比率（分子）の構造'!J$43</f>
        <v>2127</v>
      </c>
      <c r="F64" s="135"/>
      <c r="G64" s="135"/>
      <c r="H64" s="135">
        <f>'将来負担比率（分子）の構造'!K$43</f>
        <v>1880</v>
      </c>
      <c r="I64" s="135"/>
      <c r="J64" s="135"/>
      <c r="K64" s="135">
        <f>'将来負担比率（分子）の構造'!L$43</f>
        <v>1829</v>
      </c>
      <c r="L64" s="135"/>
      <c r="M64" s="135"/>
      <c r="N64" s="135">
        <f>'将来負担比率（分子）の構造'!M$43</f>
        <v>1889</v>
      </c>
      <c r="O64" s="135"/>
      <c r="P64" s="135"/>
    </row>
    <row r="65" spans="1:16" x14ac:dyDescent="0.15">
      <c r="A65" s="135" t="s">
        <v>25</v>
      </c>
      <c r="B65" s="135">
        <f>'将来負担比率（分子）の構造'!I$42</f>
        <v>13123</v>
      </c>
      <c r="C65" s="135"/>
      <c r="D65" s="135"/>
      <c r="E65" s="135">
        <f>'将来負担比率（分子）の構造'!J$42</f>
        <v>12109</v>
      </c>
      <c r="F65" s="135"/>
      <c r="G65" s="135"/>
      <c r="H65" s="135">
        <f>'将来負担比率（分子）の構造'!K$42</f>
        <v>11092</v>
      </c>
      <c r="I65" s="135"/>
      <c r="J65" s="135"/>
      <c r="K65" s="135">
        <f>'将来負担比率（分子）の構造'!L$42</f>
        <v>10150</v>
      </c>
      <c r="L65" s="135"/>
      <c r="M65" s="135"/>
      <c r="N65" s="135">
        <f>'将来負担比率（分子）の構造'!M$42</f>
        <v>9254</v>
      </c>
      <c r="O65" s="135"/>
      <c r="P65" s="135"/>
    </row>
    <row r="66" spans="1:16" x14ac:dyDescent="0.15">
      <c r="A66" s="135" t="s">
        <v>24</v>
      </c>
      <c r="B66" s="135">
        <f>'将来負担比率（分子）の構造'!I$41</f>
        <v>24815</v>
      </c>
      <c r="C66" s="135"/>
      <c r="D66" s="135"/>
      <c r="E66" s="135">
        <f>'将来負担比率（分子）の構造'!J$41</f>
        <v>22982</v>
      </c>
      <c r="F66" s="135"/>
      <c r="G66" s="135"/>
      <c r="H66" s="135">
        <f>'将来負担比率（分子）の構造'!K$41</f>
        <v>20956</v>
      </c>
      <c r="I66" s="135"/>
      <c r="J66" s="135"/>
      <c r="K66" s="135">
        <f>'将来負担比率（分子）の構造'!L$41</f>
        <v>20053</v>
      </c>
      <c r="L66" s="135"/>
      <c r="M66" s="135"/>
      <c r="N66" s="135">
        <f>'将来負担比率（分子）の構造'!M$41</f>
        <v>17906</v>
      </c>
      <c r="O66" s="135"/>
      <c r="P66" s="135"/>
    </row>
    <row r="67" spans="1:16" x14ac:dyDescent="0.15">
      <c r="A67" s="135" t="s">
        <v>62</v>
      </c>
      <c r="B67" s="135" t="e">
        <f>NA()</f>
        <v>#N/A</v>
      </c>
      <c r="C67" s="135">
        <f>IF(ISNUMBER('将来負担比率（分子）の構造'!I$52), IF('将来負担比率（分子）の構造'!I$52 &lt; 0, 0, '将来負担比率（分子）の構造'!I$52), NA())</f>
        <v>9931</v>
      </c>
      <c r="D67" s="135" t="e">
        <f>NA()</f>
        <v>#N/A</v>
      </c>
      <c r="E67" s="135" t="e">
        <f>NA()</f>
        <v>#N/A</v>
      </c>
      <c r="F67" s="135">
        <f>IF(ISNUMBER('将来負担比率（分子）の構造'!J$52), IF('将来負担比率（分子）の構造'!J$52 &lt; 0, 0, '将来負担比率（分子）の構造'!J$52), NA())</f>
        <v>6307</v>
      </c>
      <c r="G67" s="135" t="e">
        <f>NA()</f>
        <v>#N/A</v>
      </c>
      <c r="H67" s="135" t="e">
        <f>NA()</f>
        <v>#N/A</v>
      </c>
      <c r="I67" s="135">
        <f>IF(ISNUMBER('将来負担比率（分子）の構造'!K$52), IF('将来負担比率（分子）の構造'!K$52 &lt; 0, 0, '将来負担比率（分子）の構造'!K$52), NA())</f>
        <v>1215</v>
      </c>
      <c r="J67" s="135" t="e">
        <f>NA()</f>
        <v>#N/A</v>
      </c>
      <c r="K67" s="135" t="e">
        <f>NA()</f>
        <v>#N/A</v>
      </c>
      <c r="L67" s="135">
        <f>IF(ISNUMBER('将来負担比率（分子）の構造'!L$52), IF('将来負担比率（分子）の構造'!L$52 &lt; 0, 0, '将来負担比率（分子）の構造'!L$52), NA())</f>
        <v>949</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34" zoomScale="55" zoomScaleNormal="55" zoomScaleSheetLayoutView="55" workbookViewId="0">
      <selection activeCell="L63" sqref="L63"/>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548</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548</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549</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550</v>
      </c>
      <c r="I42" s="352"/>
      <c r="J42" s="352"/>
      <c r="K42" s="352"/>
      <c r="L42" s="244"/>
      <c r="M42" s="244"/>
      <c r="N42" s="244"/>
      <c r="O42" s="244"/>
    </row>
    <row r="43" spans="2:17" x14ac:dyDescent="0.15">
      <c r="B43" s="248"/>
      <c r="C43" s="244"/>
      <c r="D43" s="244"/>
      <c r="E43" s="244"/>
      <c r="F43" s="244"/>
      <c r="G43" s="1251"/>
      <c r="H43" s="1228"/>
      <c r="I43" s="1228"/>
      <c r="J43" s="1228"/>
      <c r="K43" s="1228"/>
      <c r="L43" s="1228"/>
      <c r="M43" s="1228"/>
      <c r="N43" s="1228"/>
      <c r="O43" s="1229"/>
    </row>
    <row r="44" spans="2:17" x14ac:dyDescent="0.15">
      <c r="B44" s="248"/>
      <c r="C44" s="244"/>
      <c r="D44" s="244"/>
      <c r="E44" s="244"/>
      <c r="F44" s="244"/>
      <c r="G44" s="1230"/>
      <c r="H44" s="1231"/>
      <c r="I44" s="1231"/>
      <c r="J44" s="1231"/>
      <c r="K44" s="1231"/>
      <c r="L44" s="1231"/>
      <c r="M44" s="1231"/>
      <c r="N44" s="1231"/>
      <c r="O44" s="1232"/>
    </row>
    <row r="45" spans="2:17" x14ac:dyDescent="0.15">
      <c r="B45" s="248"/>
      <c r="C45" s="244"/>
      <c r="D45" s="244"/>
      <c r="E45" s="244"/>
      <c r="F45" s="244"/>
      <c r="G45" s="1230"/>
      <c r="H45" s="1231"/>
      <c r="I45" s="1231"/>
      <c r="J45" s="1231"/>
      <c r="K45" s="1231"/>
      <c r="L45" s="1231"/>
      <c r="M45" s="1231"/>
      <c r="N45" s="1231"/>
      <c r="O45" s="1232"/>
    </row>
    <row r="46" spans="2:17" x14ac:dyDescent="0.15">
      <c r="B46" s="248"/>
      <c r="C46" s="244"/>
      <c r="D46" s="244"/>
      <c r="E46" s="244"/>
      <c r="F46" s="244"/>
      <c r="G46" s="1230"/>
      <c r="H46" s="1231"/>
      <c r="I46" s="1231"/>
      <c r="J46" s="1231"/>
      <c r="K46" s="1231"/>
      <c r="L46" s="1231"/>
      <c r="M46" s="1231"/>
      <c r="N46" s="1231"/>
      <c r="O46" s="1232"/>
    </row>
    <row r="47" spans="2:17" x14ac:dyDescent="0.15">
      <c r="B47" s="248"/>
      <c r="C47" s="244"/>
      <c r="D47" s="244"/>
      <c r="E47" s="244"/>
      <c r="F47" s="244"/>
      <c r="G47" s="1233"/>
      <c r="H47" s="1234"/>
      <c r="I47" s="1234"/>
      <c r="J47" s="1234"/>
      <c r="K47" s="1234"/>
      <c r="L47" s="1234"/>
      <c r="M47" s="1234"/>
      <c r="N47" s="1234"/>
      <c r="O47" s="1235"/>
    </row>
    <row r="48" spans="2:17" x14ac:dyDescent="0.15">
      <c r="B48" s="248"/>
      <c r="C48" s="244"/>
      <c r="D48" s="244"/>
      <c r="E48" s="244"/>
      <c r="F48" s="244"/>
      <c r="G48" s="244"/>
      <c r="H48" s="353"/>
      <c r="I48" s="353"/>
      <c r="J48" s="353"/>
    </row>
    <row r="49" spans="1:17" x14ac:dyDescent="0.15">
      <c r="B49" s="248"/>
      <c r="C49" s="244"/>
      <c r="D49" s="244"/>
      <c r="E49" s="244"/>
      <c r="F49" s="244"/>
      <c r="G49" s="243" t="s">
        <v>551</v>
      </c>
    </row>
    <row r="50" spans="1:17" x14ac:dyDescent="0.15">
      <c r="B50" s="248"/>
      <c r="C50" s="244"/>
      <c r="D50" s="244"/>
      <c r="E50" s="244"/>
      <c r="F50" s="244"/>
      <c r="G50" s="1236"/>
      <c r="H50" s="1237"/>
      <c r="I50" s="1237"/>
      <c r="J50" s="1238"/>
      <c r="K50" s="354" t="s">
        <v>515</v>
      </c>
      <c r="L50" s="354" t="s">
        <v>516</v>
      </c>
      <c r="M50" s="354" t="s">
        <v>517</v>
      </c>
      <c r="N50" s="354" t="s">
        <v>518</v>
      </c>
      <c r="O50" s="354" t="s">
        <v>519</v>
      </c>
    </row>
    <row r="51" spans="1:17" x14ac:dyDescent="0.15">
      <c r="B51" s="248"/>
      <c r="C51" s="244"/>
      <c r="D51" s="244"/>
      <c r="E51" s="244"/>
      <c r="F51" s="244"/>
      <c r="G51" s="1239" t="s">
        <v>552</v>
      </c>
      <c r="H51" s="1240"/>
      <c r="I51" s="1245" t="s">
        <v>553</v>
      </c>
      <c r="J51" s="1245"/>
      <c r="K51" s="1249"/>
      <c r="L51" s="1249"/>
      <c r="M51" s="1249"/>
      <c r="N51" s="1249"/>
      <c r="O51" s="1249"/>
    </row>
    <row r="52" spans="1:17" x14ac:dyDescent="0.15">
      <c r="B52" s="248"/>
      <c r="C52" s="244"/>
      <c r="D52" s="244"/>
      <c r="E52" s="244"/>
      <c r="F52" s="244"/>
      <c r="G52" s="1241"/>
      <c r="H52" s="1242"/>
      <c r="I52" s="1246"/>
      <c r="J52" s="1246"/>
      <c r="K52" s="1215"/>
      <c r="L52" s="1215"/>
      <c r="M52" s="1215"/>
      <c r="N52" s="1215"/>
      <c r="O52" s="1215"/>
    </row>
    <row r="53" spans="1:17" x14ac:dyDescent="0.15">
      <c r="A53" s="355"/>
      <c r="B53" s="248"/>
      <c r="C53" s="244"/>
      <c r="D53" s="244"/>
      <c r="E53" s="244"/>
      <c r="F53" s="244"/>
      <c r="G53" s="1241"/>
      <c r="H53" s="1242"/>
      <c r="I53" s="1225" t="s">
        <v>554</v>
      </c>
      <c r="J53" s="1225"/>
      <c r="K53" s="1250"/>
      <c r="L53" s="1250"/>
      <c r="M53" s="1250"/>
      <c r="N53" s="1250"/>
      <c r="O53" s="1250"/>
    </row>
    <row r="54" spans="1:17" x14ac:dyDescent="0.15">
      <c r="A54" s="355"/>
      <c r="B54" s="248"/>
      <c r="C54" s="244"/>
      <c r="D54" s="244"/>
      <c r="E54" s="244"/>
      <c r="F54" s="244"/>
      <c r="G54" s="1243"/>
      <c r="H54" s="1244"/>
      <c r="I54" s="1225"/>
      <c r="J54" s="1225"/>
      <c r="K54" s="1248"/>
      <c r="L54" s="1248"/>
      <c r="M54" s="1248"/>
      <c r="N54" s="1248"/>
      <c r="O54" s="1248"/>
    </row>
    <row r="55" spans="1:17" x14ac:dyDescent="0.15">
      <c r="A55" s="355"/>
      <c r="B55" s="248"/>
      <c r="C55" s="244"/>
      <c r="D55" s="244"/>
      <c r="E55" s="244"/>
      <c r="F55" s="244"/>
      <c r="G55" s="1219" t="s">
        <v>555</v>
      </c>
      <c r="H55" s="1220"/>
      <c r="I55" s="1225" t="s">
        <v>553</v>
      </c>
      <c r="J55" s="1225"/>
      <c r="K55" s="1249"/>
      <c r="L55" s="1249"/>
      <c r="M55" s="1249"/>
      <c r="N55" s="1249"/>
      <c r="O55" s="1249"/>
    </row>
    <row r="56" spans="1:17" x14ac:dyDescent="0.15">
      <c r="A56" s="355"/>
      <c r="B56" s="248"/>
      <c r="C56" s="244"/>
      <c r="D56" s="244"/>
      <c r="E56" s="244"/>
      <c r="F56" s="244"/>
      <c r="G56" s="1221"/>
      <c r="H56" s="1222"/>
      <c r="I56" s="1225"/>
      <c r="J56" s="1225"/>
      <c r="K56" s="1215"/>
      <c r="L56" s="1215"/>
      <c r="M56" s="1215"/>
      <c r="N56" s="1215"/>
      <c r="O56" s="1215"/>
    </row>
    <row r="57" spans="1:17" s="355" customFormat="1" x14ac:dyDescent="0.15">
      <c r="B57" s="356"/>
      <c r="C57" s="352"/>
      <c r="D57" s="352"/>
      <c r="E57" s="352"/>
      <c r="F57" s="352"/>
      <c r="G57" s="1221"/>
      <c r="H57" s="1222"/>
      <c r="I57" s="1217" t="s">
        <v>554</v>
      </c>
      <c r="J57" s="1217"/>
      <c r="K57" s="1250"/>
      <c r="L57" s="1250"/>
      <c r="M57" s="1250"/>
      <c r="N57" s="1250"/>
      <c r="O57" s="1250"/>
      <c r="P57" s="357"/>
      <c r="Q57" s="356"/>
    </row>
    <row r="58" spans="1:17" s="355" customFormat="1" x14ac:dyDescent="0.15">
      <c r="A58" s="243"/>
      <c r="B58" s="356"/>
      <c r="C58" s="352"/>
      <c r="D58" s="352"/>
      <c r="E58" s="352"/>
      <c r="F58" s="352"/>
      <c r="G58" s="1223"/>
      <c r="H58" s="1224"/>
      <c r="I58" s="1217"/>
      <c r="J58" s="1217"/>
      <c r="K58" s="1248"/>
      <c r="L58" s="1248"/>
      <c r="M58" s="1248"/>
      <c r="N58" s="1248"/>
      <c r="O58" s="1248"/>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556</v>
      </c>
      <c r="C63" s="244"/>
      <c r="D63" s="244"/>
      <c r="E63" s="244"/>
      <c r="F63" s="244"/>
      <c r="G63" s="244"/>
      <c r="H63" s="244"/>
      <c r="I63" s="244"/>
      <c r="J63" s="244"/>
      <c r="K63" s="244"/>
      <c r="L63" s="244"/>
      <c r="M63" s="244"/>
      <c r="N63" s="244"/>
      <c r="O63" s="244"/>
    </row>
    <row r="64" spans="1:17" x14ac:dyDescent="0.15">
      <c r="B64" s="248"/>
      <c r="C64" s="244"/>
      <c r="D64" s="244"/>
      <c r="E64" s="244"/>
      <c r="F64" s="244"/>
      <c r="G64" s="351" t="s">
        <v>550</v>
      </c>
      <c r="I64" s="352"/>
      <c r="J64" s="352"/>
      <c r="K64" s="352"/>
      <c r="L64" s="244"/>
      <c r="M64" s="244"/>
      <c r="N64" s="244"/>
      <c r="O64" s="244"/>
    </row>
    <row r="65" spans="2:30" x14ac:dyDescent="0.15">
      <c r="B65" s="248"/>
      <c r="C65" s="244"/>
      <c r="D65" s="244"/>
      <c r="E65" s="244"/>
      <c r="F65" s="244"/>
      <c r="G65" s="1227" t="s">
        <v>559</v>
      </c>
      <c r="H65" s="1228"/>
      <c r="I65" s="1228"/>
      <c r="J65" s="1228"/>
      <c r="K65" s="1228"/>
      <c r="L65" s="1228"/>
      <c r="M65" s="1228"/>
      <c r="N65" s="1228"/>
      <c r="O65" s="1229"/>
    </row>
    <row r="66" spans="2:30" x14ac:dyDescent="0.15">
      <c r="B66" s="248"/>
      <c r="C66" s="244"/>
      <c r="D66" s="244"/>
      <c r="E66" s="244"/>
      <c r="F66" s="244"/>
      <c r="G66" s="1230"/>
      <c r="H66" s="1231"/>
      <c r="I66" s="1231"/>
      <c r="J66" s="1231"/>
      <c r="K66" s="1231"/>
      <c r="L66" s="1231"/>
      <c r="M66" s="1231"/>
      <c r="N66" s="1231"/>
      <c r="O66" s="1232"/>
    </row>
    <row r="67" spans="2:30" x14ac:dyDescent="0.15">
      <c r="B67" s="248"/>
      <c r="C67" s="244"/>
      <c r="D67" s="244"/>
      <c r="E67" s="244"/>
      <c r="F67" s="244"/>
      <c r="G67" s="1230"/>
      <c r="H67" s="1231"/>
      <c r="I67" s="1231"/>
      <c r="J67" s="1231"/>
      <c r="K67" s="1231"/>
      <c r="L67" s="1231"/>
      <c r="M67" s="1231"/>
      <c r="N67" s="1231"/>
      <c r="O67" s="1232"/>
    </row>
    <row r="68" spans="2:30" x14ac:dyDescent="0.15">
      <c r="B68" s="248"/>
      <c r="C68" s="244"/>
      <c r="D68" s="244"/>
      <c r="E68" s="244"/>
      <c r="F68" s="244"/>
      <c r="G68" s="1230"/>
      <c r="H68" s="1231"/>
      <c r="I68" s="1231"/>
      <c r="J68" s="1231"/>
      <c r="K68" s="1231"/>
      <c r="L68" s="1231"/>
      <c r="M68" s="1231"/>
      <c r="N68" s="1231"/>
      <c r="O68" s="1232"/>
    </row>
    <row r="69" spans="2:30" x14ac:dyDescent="0.15">
      <c r="B69" s="248"/>
      <c r="C69" s="244"/>
      <c r="D69" s="244"/>
      <c r="E69" s="244"/>
      <c r="F69" s="244"/>
      <c r="G69" s="1233"/>
      <c r="H69" s="1234"/>
      <c r="I69" s="1234"/>
      <c r="J69" s="1234"/>
      <c r="K69" s="1234"/>
      <c r="L69" s="1234"/>
      <c r="M69" s="1234"/>
      <c r="N69" s="1234"/>
      <c r="O69" s="1235"/>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557</v>
      </c>
      <c r="I71" s="368"/>
      <c r="J71" s="364"/>
      <c r="K71" s="364"/>
      <c r="L71" s="365"/>
      <c r="M71" s="364"/>
      <c r="N71" s="365"/>
      <c r="O71" s="366"/>
    </row>
    <row r="72" spans="2:30" x14ac:dyDescent="0.15">
      <c r="B72" s="248"/>
      <c r="C72" s="244"/>
      <c r="D72" s="244"/>
      <c r="E72" s="244"/>
      <c r="F72" s="244"/>
      <c r="G72" s="1236"/>
      <c r="H72" s="1237"/>
      <c r="I72" s="1237"/>
      <c r="J72" s="1238"/>
      <c r="K72" s="354" t="s">
        <v>515</v>
      </c>
      <c r="L72" s="354" t="s">
        <v>516</v>
      </c>
      <c r="M72" s="354" t="s">
        <v>517</v>
      </c>
      <c r="N72" s="354" t="s">
        <v>518</v>
      </c>
      <c r="O72" s="354" t="s">
        <v>519</v>
      </c>
    </row>
    <row r="73" spans="2:30" x14ac:dyDescent="0.15">
      <c r="B73" s="248"/>
      <c r="C73" s="244"/>
      <c r="D73" s="244"/>
      <c r="E73" s="244"/>
      <c r="F73" s="244"/>
      <c r="G73" s="1239" t="s">
        <v>552</v>
      </c>
      <c r="H73" s="1240"/>
      <c r="I73" s="1245" t="s">
        <v>553</v>
      </c>
      <c r="J73" s="1245"/>
      <c r="K73" s="1226">
        <v>58.3</v>
      </c>
      <c r="L73" s="1226">
        <v>36.4</v>
      </c>
      <c r="M73" s="1215">
        <v>6.9</v>
      </c>
      <c r="N73" s="1215">
        <v>5.0999999999999996</v>
      </c>
      <c r="O73" s="1215"/>
      <c r="S73" s="243">
        <v>9.9</v>
      </c>
    </row>
    <row r="74" spans="2:30" x14ac:dyDescent="0.15">
      <c r="B74" s="248"/>
      <c r="C74" s="244"/>
      <c r="D74" s="244"/>
      <c r="E74" s="244"/>
      <c r="F74" s="244"/>
      <c r="G74" s="1241"/>
      <c r="H74" s="1242"/>
      <c r="I74" s="1246"/>
      <c r="J74" s="1246"/>
      <c r="K74" s="1226"/>
      <c r="L74" s="1226"/>
      <c r="M74" s="1215"/>
      <c r="N74" s="1215"/>
      <c r="O74" s="1215"/>
    </row>
    <row r="75" spans="2:30" x14ac:dyDescent="0.15">
      <c r="B75" s="248"/>
      <c r="C75" s="244"/>
      <c r="D75" s="244"/>
      <c r="E75" s="244"/>
      <c r="F75" s="244"/>
      <c r="G75" s="1241"/>
      <c r="H75" s="1242"/>
      <c r="I75" s="1225" t="s">
        <v>558</v>
      </c>
      <c r="J75" s="1225"/>
      <c r="K75" s="1247">
        <v>10.6</v>
      </c>
      <c r="L75" s="1247">
        <v>9.9</v>
      </c>
      <c r="M75" s="1247">
        <v>9.1999999999999993</v>
      </c>
      <c r="N75" s="1247">
        <v>8</v>
      </c>
      <c r="O75" s="1247">
        <v>6.5</v>
      </c>
      <c r="U75" s="243">
        <v>81.2</v>
      </c>
      <c r="W75" s="243">
        <v>87.2</v>
      </c>
      <c r="Y75" s="243">
        <v>99.8</v>
      </c>
      <c r="AA75" s="243">
        <v>109.5</v>
      </c>
      <c r="AC75" s="243">
        <v>115.2</v>
      </c>
    </row>
    <row r="76" spans="2:30" x14ac:dyDescent="0.15">
      <c r="B76" s="248"/>
      <c r="C76" s="244"/>
      <c r="D76" s="244"/>
      <c r="E76" s="244"/>
      <c r="F76" s="244"/>
      <c r="G76" s="1243"/>
      <c r="H76" s="1244"/>
      <c r="I76" s="1225"/>
      <c r="J76" s="1225"/>
      <c r="K76" s="1248"/>
      <c r="L76" s="1248"/>
      <c r="M76" s="1248"/>
      <c r="N76" s="1248"/>
      <c r="O76" s="1248"/>
    </row>
    <row r="77" spans="2:30" x14ac:dyDescent="0.15">
      <c r="B77" s="248"/>
      <c r="C77" s="244"/>
      <c r="D77" s="244"/>
      <c r="E77" s="244"/>
      <c r="F77" s="244"/>
      <c r="G77" s="1219" t="s">
        <v>555</v>
      </c>
      <c r="H77" s="1220"/>
      <c r="I77" s="1225" t="s">
        <v>553</v>
      </c>
      <c r="J77" s="1225"/>
      <c r="K77" s="1226">
        <v>69.2</v>
      </c>
      <c r="L77" s="1226">
        <v>58.2</v>
      </c>
      <c r="M77" s="1215">
        <v>50.3</v>
      </c>
      <c r="N77" s="1215">
        <v>45.9</v>
      </c>
      <c r="O77" s="1215">
        <v>39</v>
      </c>
      <c r="R77" s="243">
        <v>12.3</v>
      </c>
      <c r="T77" s="243">
        <v>11.1</v>
      </c>
    </row>
    <row r="78" spans="2:30" x14ac:dyDescent="0.15">
      <c r="B78" s="248"/>
      <c r="C78" s="244"/>
      <c r="D78" s="244"/>
      <c r="E78" s="244"/>
      <c r="F78" s="244"/>
      <c r="G78" s="1221"/>
      <c r="H78" s="1222"/>
      <c r="I78" s="1225"/>
      <c r="J78" s="1225"/>
      <c r="K78" s="1226"/>
      <c r="L78" s="1226"/>
      <c r="M78" s="1215"/>
      <c r="N78" s="1215"/>
      <c r="O78" s="1215"/>
    </row>
    <row r="79" spans="2:30" x14ac:dyDescent="0.15">
      <c r="B79" s="248"/>
      <c r="C79" s="244"/>
      <c r="D79" s="244"/>
      <c r="E79" s="244"/>
      <c r="F79" s="244"/>
      <c r="G79" s="1221"/>
      <c r="H79" s="1222"/>
      <c r="I79" s="1216" t="s">
        <v>558</v>
      </c>
      <c r="J79" s="1217"/>
      <c r="K79" s="1218">
        <v>11.1</v>
      </c>
      <c r="L79" s="1218">
        <v>10.3</v>
      </c>
      <c r="M79" s="1218">
        <v>9.6</v>
      </c>
      <c r="N79" s="1218">
        <v>8.8000000000000007</v>
      </c>
      <c r="O79" s="1218">
        <v>9</v>
      </c>
      <c r="V79" s="243">
        <v>53.5</v>
      </c>
      <c r="X79" s="243">
        <v>48.2</v>
      </c>
      <c r="Z79" s="243">
        <v>34.200000000000003</v>
      </c>
      <c r="AB79" s="243">
        <v>30.3</v>
      </c>
      <c r="AD79" s="243">
        <v>28.9</v>
      </c>
    </row>
    <row r="80" spans="2:30" x14ac:dyDescent="0.15">
      <c r="B80" s="248"/>
      <c r="C80" s="244"/>
      <c r="D80" s="244"/>
      <c r="E80" s="244"/>
      <c r="F80" s="244"/>
      <c r="G80" s="1223"/>
      <c r="H80" s="1224"/>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85"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abSelected="1" topLeftCell="A43"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205</v>
      </c>
      <c r="C5" s="706"/>
      <c r="D5" s="706"/>
      <c r="E5" s="706"/>
      <c r="F5" s="706"/>
      <c r="G5" s="706"/>
      <c r="H5" s="706"/>
      <c r="I5" s="706"/>
      <c r="J5" s="706"/>
      <c r="K5" s="706"/>
      <c r="L5" s="706"/>
      <c r="M5" s="706"/>
      <c r="N5" s="706"/>
      <c r="O5" s="706"/>
      <c r="P5" s="706"/>
      <c r="Q5" s="707"/>
      <c r="R5" s="668">
        <v>17308694</v>
      </c>
      <c r="S5" s="669"/>
      <c r="T5" s="669"/>
      <c r="U5" s="669"/>
      <c r="V5" s="669"/>
      <c r="W5" s="669"/>
      <c r="X5" s="669"/>
      <c r="Y5" s="716"/>
      <c r="Z5" s="729">
        <v>51.7</v>
      </c>
      <c r="AA5" s="729"/>
      <c r="AB5" s="729"/>
      <c r="AC5" s="729"/>
      <c r="AD5" s="730">
        <v>16194846</v>
      </c>
      <c r="AE5" s="730"/>
      <c r="AF5" s="730"/>
      <c r="AG5" s="730"/>
      <c r="AH5" s="730"/>
      <c r="AI5" s="730"/>
      <c r="AJ5" s="730"/>
      <c r="AK5" s="730"/>
      <c r="AL5" s="717">
        <v>77.400000000000006</v>
      </c>
      <c r="AM5" s="686"/>
      <c r="AN5" s="686"/>
      <c r="AO5" s="718"/>
      <c r="AP5" s="705" t="s">
        <v>206</v>
      </c>
      <c r="AQ5" s="706"/>
      <c r="AR5" s="706"/>
      <c r="AS5" s="706"/>
      <c r="AT5" s="706"/>
      <c r="AU5" s="706"/>
      <c r="AV5" s="706"/>
      <c r="AW5" s="706"/>
      <c r="AX5" s="706"/>
      <c r="AY5" s="706"/>
      <c r="AZ5" s="706"/>
      <c r="BA5" s="706"/>
      <c r="BB5" s="706"/>
      <c r="BC5" s="706"/>
      <c r="BD5" s="706"/>
      <c r="BE5" s="706"/>
      <c r="BF5" s="707"/>
      <c r="BG5" s="618">
        <v>16194846</v>
      </c>
      <c r="BH5" s="619"/>
      <c r="BI5" s="619"/>
      <c r="BJ5" s="619"/>
      <c r="BK5" s="619"/>
      <c r="BL5" s="619"/>
      <c r="BM5" s="619"/>
      <c r="BN5" s="620"/>
      <c r="BO5" s="671">
        <v>93.6</v>
      </c>
      <c r="BP5" s="671"/>
      <c r="BQ5" s="671"/>
      <c r="BR5" s="671"/>
      <c r="BS5" s="672" t="s">
        <v>207</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199</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x14ac:dyDescent="0.15">
      <c r="B6" s="615" t="s">
        <v>211</v>
      </c>
      <c r="C6" s="616"/>
      <c r="D6" s="616"/>
      <c r="E6" s="616"/>
      <c r="F6" s="616"/>
      <c r="G6" s="616"/>
      <c r="H6" s="616"/>
      <c r="I6" s="616"/>
      <c r="J6" s="616"/>
      <c r="K6" s="616"/>
      <c r="L6" s="616"/>
      <c r="M6" s="616"/>
      <c r="N6" s="616"/>
      <c r="O6" s="616"/>
      <c r="P6" s="616"/>
      <c r="Q6" s="617"/>
      <c r="R6" s="618">
        <v>337295</v>
      </c>
      <c r="S6" s="619"/>
      <c r="T6" s="619"/>
      <c r="U6" s="619"/>
      <c r="V6" s="619"/>
      <c r="W6" s="619"/>
      <c r="X6" s="619"/>
      <c r="Y6" s="620"/>
      <c r="Z6" s="671">
        <v>1</v>
      </c>
      <c r="AA6" s="671"/>
      <c r="AB6" s="671"/>
      <c r="AC6" s="671"/>
      <c r="AD6" s="672">
        <v>337295</v>
      </c>
      <c r="AE6" s="672"/>
      <c r="AF6" s="672"/>
      <c r="AG6" s="672"/>
      <c r="AH6" s="672"/>
      <c r="AI6" s="672"/>
      <c r="AJ6" s="672"/>
      <c r="AK6" s="672"/>
      <c r="AL6" s="641">
        <v>1.6</v>
      </c>
      <c r="AM6" s="673"/>
      <c r="AN6" s="673"/>
      <c r="AO6" s="674"/>
      <c r="AP6" s="615" t="s">
        <v>212</v>
      </c>
      <c r="AQ6" s="616"/>
      <c r="AR6" s="616"/>
      <c r="AS6" s="616"/>
      <c r="AT6" s="616"/>
      <c r="AU6" s="616"/>
      <c r="AV6" s="616"/>
      <c r="AW6" s="616"/>
      <c r="AX6" s="616"/>
      <c r="AY6" s="616"/>
      <c r="AZ6" s="616"/>
      <c r="BA6" s="616"/>
      <c r="BB6" s="616"/>
      <c r="BC6" s="616"/>
      <c r="BD6" s="616"/>
      <c r="BE6" s="616"/>
      <c r="BF6" s="617"/>
      <c r="BG6" s="618">
        <v>16194846</v>
      </c>
      <c r="BH6" s="619"/>
      <c r="BI6" s="619"/>
      <c r="BJ6" s="619"/>
      <c r="BK6" s="619"/>
      <c r="BL6" s="619"/>
      <c r="BM6" s="619"/>
      <c r="BN6" s="620"/>
      <c r="BO6" s="671">
        <v>93.6</v>
      </c>
      <c r="BP6" s="671"/>
      <c r="BQ6" s="671"/>
      <c r="BR6" s="671"/>
      <c r="BS6" s="672" t="s">
        <v>207</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277170</v>
      </c>
      <c r="CS6" s="619"/>
      <c r="CT6" s="619"/>
      <c r="CU6" s="619"/>
      <c r="CV6" s="619"/>
      <c r="CW6" s="619"/>
      <c r="CX6" s="619"/>
      <c r="CY6" s="620"/>
      <c r="CZ6" s="671">
        <v>0.9</v>
      </c>
      <c r="DA6" s="671"/>
      <c r="DB6" s="671"/>
      <c r="DC6" s="671"/>
      <c r="DD6" s="624" t="s">
        <v>207</v>
      </c>
      <c r="DE6" s="619"/>
      <c r="DF6" s="619"/>
      <c r="DG6" s="619"/>
      <c r="DH6" s="619"/>
      <c r="DI6" s="619"/>
      <c r="DJ6" s="619"/>
      <c r="DK6" s="619"/>
      <c r="DL6" s="619"/>
      <c r="DM6" s="619"/>
      <c r="DN6" s="619"/>
      <c r="DO6" s="619"/>
      <c r="DP6" s="620"/>
      <c r="DQ6" s="624">
        <v>277170</v>
      </c>
      <c r="DR6" s="619"/>
      <c r="DS6" s="619"/>
      <c r="DT6" s="619"/>
      <c r="DU6" s="619"/>
      <c r="DV6" s="619"/>
      <c r="DW6" s="619"/>
      <c r="DX6" s="619"/>
      <c r="DY6" s="619"/>
      <c r="DZ6" s="619"/>
      <c r="EA6" s="619"/>
      <c r="EB6" s="619"/>
      <c r="EC6" s="654"/>
    </row>
    <row r="7" spans="2:143" ht="11.25" customHeight="1" x14ac:dyDescent="0.15">
      <c r="B7" s="615" t="s">
        <v>214</v>
      </c>
      <c r="C7" s="616"/>
      <c r="D7" s="616"/>
      <c r="E7" s="616"/>
      <c r="F7" s="616"/>
      <c r="G7" s="616"/>
      <c r="H7" s="616"/>
      <c r="I7" s="616"/>
      <c r="J7" s="616"/>
      <c r="K7" s="616"/>
      <c r="L7" s="616"/>
      <c r="M7" s="616"/>
      <c r="N7" s="616"/>
      <c r="O7" s="616"/>
      <c r="P7" s="616"/>
      <c r="Q7" s="617"/>
      <c r="R7" s="618">
        <v>23516</v>
      </c>
      <c r="S7" s="619"/>
      <c r="T7" s="619"/>
      <c r="U7" s="619"/>
      <c r="V7" s="619"/>
      <c r="W7" s="619"/>
      <c r="X7" s="619"/>
      <c r="Y7" s="620"/>
      <c r="Z7" s="671">
        <v>0.1</v>
      </c>
      <c r="AA7" s="671"/>
      <c r="AB7" s="671"/>
      <c r="AC7" s="671"/>
      <c r="AD7" s="672">
        <v>23516</v>
      </c>
      <c r="AE7" s="672"/>
      <c r="AF7" s="672"/>
      <c r="AG7" s="672"/>
      <c r="AH7" s="672"/>
      <c r="AI7" s="672"/>
      <c r="AJ7" s="672"/>
      <c r="AK7" s="672"/>
      <c r="AL7" s="641">
        <v>0.1</v>
      </c>
      <c r="AM7" s="673"/>
      <c r="AN7" s="673"/>
      <c r="AO7" s="674"/>
      <c r="AP7" s="615" t="s">
        <v>215</v>
      </c>
      <c r="AQ7" s="616"/>
      <c r="AR7" s="616"/>
      <c r="AS7" s="616"/>
      <c r="AT7" s="616"/>
      <c r="AU7" s="616"/>
      <c r="AV7" s="616"/>
      <c r="AW7" s="616"/>
      <c r="AX7" s="616"/>
      <c r="AY7" s="616"/>
      <c r="AZ7" s="616"/>
      <c r="BA7" s="616"/>
      <c r="BB7" s="616"/>
      <c r="BC7" s="616"/>
      <c r="BD7" s="616"/>
      <c r="BE7" s="616"/>
      <c r="BF7" s="617"/>
      <c r="BG7" s="618">
        <v>7567862</v>
      </c>
      <c r="BH7" s="619"/>
      <c r="BI7" s="619"/>
      <c r="BJ7" s="619"/>
      <c r="BK7" s="619"/>
      <c r="BL7" s="619"/>
      <c r="BM7" s="619"/>
      <c r="BN7" s="620"/>
      <c r="BO7" s="671">
        <v>43.7</v>
      </c>
      <c r="BP7" s="671"/>
      <c r="BQ7" s="671"/>
      <c r="BR7" s="671"/>
      <c r="BS7" s="672" t="s">
        <v>207</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3628344</v>
      </c>
      <c r="CS7" s="619"/>
      <c r="CT7" s="619"/>
      <c r="CU7" s="619"/>
      <c r="CV7" s="619"/>
      <c r="CW7" s="619"/>
      <c r="CX7" s="619"/>
      <c r="CY7" s="620"/>
      <c r="CZ7" s="671">
        <v>11.7</v>
      </c>
      <c r="DA7" s="671"/>
      <c r="DB7" s="671"/>
      <c r="DC7" s="671"/>
      <c r="DD7" s="624">
        <v>123034</v>
      </c>
      <c r="DE7" s="619"/>
      <c r="DF7" s="619"/>
      <c r="DG7" s="619"/>
      <c r="DH7" s="619"/>
      <c r="DI7" s="619"/>
      <c r="DJ7" s="619"/>
      <c r="DK7" s="619"/>
      <c r="DL7" s="619"/>
      <c r="DM7" s="619"/>
      <c r="DN7" s="619"/>
      <c r="DO7" s="619"/>
      <c r="DP7" s="620"/>
      <c r="DQ7" s="624">
        <v>3253395</v>
      </c>
      <c r="DR7" s="619"/>
      <c r="DS7" s="619"/>
      <c r="DT7" s="619"/>
      <c r="DU7" s="619"/>
      <c r="DV7" s="619"/>
      <c r="DW7" s="619"/>
      <c r="DX7" s="619"/>
      <c r="DY7" s="619"/>
      <c r="DZ7" s="619"/>
      <c r="EA7" s="619"/>
      <c r="EB7" s="619"/>
      <c r="EC7" s="654"/>
    </row>
    <row r="8" spans="2:143" ht="11.25" customHeight="1" x14ac:dyDescent="0.15">
      <c r="B8" s="615" t="s">
        <v>217</v>
      </c>
      <c r="C8" s="616"/>
      <c r="D8" s="616"/>
      <c r="E8" s="616"/>
      <c r="F8" s="616"/>
      <c r="G8" s="616"/>
      <c r="H8" s="616"/>
      <c r="I8" s="616"/>
      <c r="J8" s="616"/>
      <c r="K8" s="616"/>
      <c r="L8" s="616"/>
      <c r="M8" s="616"/>
      <c r="N8" s="616"/>
      <c r="O8" s="616"/>
      <c r="P8" s="616"/>
      <c r="Q8" s="617"/>
      <c r="R8" s="618">
        <v>86400</v>
      </c>
      <c r="S8" s="619"/>
      <c r="T8" s="619"/>
      <c r="U8" s="619"/>
      <c r="V8" s="619"/>
      <c r="W8" s="619"/>
      <c r="X8" s="619"/>
      <c r="Y8" s="620"/>
      <c r="Z8" s="671">
        <v>0.3</v>
      </c>
      <c r="AA8" s="671"/>
      <c r="AB8" s="671"/>
      <c r="AC8" s="671"/>
      <c r="AD8" s="672">
        <v>86400</v>
      </c>
      <c r="AE8" s="672"/>
      <c r="AF8" s="672"/>
      <c r="AG8" s="672"/>
      <c r="AH8" s="672"/>
      <c r="AI8" s="672"/>
      <c r="AJ8" s="672"/>
      <c r="AK8" s="672"/>
      <c r="AL8" s="641">
        <v>0.4</v>
      </c>
      <c r="AM8" s="673"/>
      <c r="AN8" s="673"/>
      <c r="AO8" s="674"/>
      <c r="AP8" s="615" t="s">
        <v>218</v>
      </c>
      <c r="AQ8" s="616"/>
      <c r="AR8" s="616"/>
      <c r="AS8" s="616"/>
      <c r="AT8" s="616"/>
      <c r="AU8" s="616"/>
      <c r="AV8" s="616"/>
      <c r="AW8" s="616"/>
      <c r="AX8" s="616"/>
      <c r="AY8" s="616"/>
      <c r="AZ8" s="616"/>
      <c r="BA8" s="616"/>
      <c r="BB8" s="616"/>
      <c r="BC8" s="616"/>
      <c r="BD8" s="616"/>
      <c r="BE8" s="616"/>
      <c r="BF8" s="617"/>
      <c r="BG8" s="618">
        <v>158398</v>
      </c>
      <c r="BH8" s="619"/>
      <c r="BI8" s="619"/>
      <c r="BJ8" s="619"/>
      <c r="BK8" s="619"/>
      <c r="BL8" s="619"/>
      <c r="BM8" s="619"/>
      <c r="BN8" s="620"/>
      <c r="BO8" s="671">
        <v>0.9</v>
      </c>
      <c r="BP8" s="671"/>
      <c r="BQ8" s="671"/>
      <c r="BR8" s="671"/>
      <c r="BS8" s="624" t="s">
        <v>108</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9630514</v>
      </c>
      <c r="CS8" s="619"/>
      <c r="CT8" s="619"/>
      <c r="CU8" s="619"/>
      <c r="CV8" s="619"/>
      <c r="CW8" s="619"/>
      <c r="CX8" s="619"/>
      <c r="CY8" s="620"/>
      <c r="CZ8" s="671">
        <v>30.9</v>
      </c>
      <c r="DA8" s="671"/>
      <c r="DB8" s="671"/>
      <c r="DC8" s="671"/>
      <c r="DD8" s="624">
        <v>508734</v>
      </c>
      <c r="DE8" s="619"/>
      <c r="DF8" s="619"/>
      <c r="DG8" s="619"/>
      <c r="DH8" s="619"/>
      <c r="DI8" s="619"/>
      <c r="DJ8" s="619"/>
      <c r="DK8" s="619"/>
      <c r="DL8" s="619"/>
      <c r="DM8" s="619"/>
      <c r="DN8" s="619"/>
      <c r="DO8" s="619"/>
      <c r="DP8" s="620"/>
      <c r="DQ8" s="624">
        <v>4720109</v>
      </c>
      <c r="DR8" s="619"/>
      <c r="DS8" s="619"/>
      <c r="DT8" s="619"/>
      <c r="DU8" s="619"/>
      <c r="DV8" s="619"/>
      <c r="DW8" s="619"/>
      <c r="DX8" s="619"/>
      <c r="DY8" s="619"/>
      <c r="DZ8" s="619"/>
      <c r="EA8" s="619"/>
      <c r="EB8" s="619"/>
      <c r="EC8" s="654"/>
    </row>
    <row r="9" spans="2:143" ht="11.25" customHeight="1" x14ac:dyDescent="0.15">
      <c r="B9" s="615" t="s">
        <v>220</v>
      </c>
      <c r="C9" s="616"/>
      <c r="D9" s="616"/>
      <c r="E9" s="616"/>
      <c r="F9" s="616"/>
      <c r="G9" s="616"/>
      <c r="H9" s="616"/>
      <c r="I9" s="616"/>
      <c r="J9" s="616"/>
      <c r="K9" s="616"/>
      <c r="L9" s="616"/>
      <c r="M9" s="616"/>
      <c r="N9" s="616"/>
      <c r="O9" s="616"/>
      <c r="P9" s="616"/>
      <c r="Q9" s="617"/>
      <c r="R9" s="618">
        <v>90922</v>
      </c>
      <c r="S9" s="619"/>
      <c r="T9" s="619"/>
      <c r="U9" s="619"/>
      <c r="V9" s="619"/>
      <c r="W9" s="619"/>
      <c r="X9" s="619"/>
      <c r="Y9" s="620"/>
      <c r="Z9" s="671">
        <v>0.3</v>
      </c>
      <c r="AA9" s="671"/>
      <c r="AB9" s="671"/>
      <c r="AC9" s="671"/>
      <c r="AD9" s="672">
        <v>90922</v>
      </c>
      <c r="AE9" s="672"/>
      <c r="AF9" s="672"/>
      <c r="AG9" s="672"/>
      <c r="AH9" s="672"/>
      <c r="AI9" s="672"/>
      <c r="AJ9" s="672"/>
      <c r="AK9" s="672"/>
      <c r="AL9" s="641">
        <v>0.4</v>
      </c>
      <c r="AM9" s="673"/>
      <c r="AN9" s="673"/>
      <c r="AO9" s="674"/>
      <c r="AP9" s="615" t="s">
        <v>221</v>
      </c>
      <c r="AQ9" s="616"/>
      <c r="AR9" s="616"/>
      <c r="AS9" s="616"/>
      <c r="AT9" s="616"/>
      <c r="AU9" s="616"/>
      <c r="AV9" s="616"/>
      <c r="AW9" s="616"/>
      <c r="AX9" s="616"/>
      <c r="AY9" s="616"/>
      <c r="AZ9" s="616"/>
      <c r="BA9" s="616"/>
      <c r="BB9" s="616"/>
      <c r="BC9" s="616"/>
      <c r="BD9" s="616"/>
      <c r="BE9" s="616"/>
      <c r="BF9" s="617"/>
      <c r="BG9" s="618">
        <v>5846493</v>
      </c>
      <c r="BH9" s="619"/>
      <c r="BI9" s="619"/>
      <c r="BJ9" s="619"/>
      <c r="BK9" s="619"/>
      <c r="BL9" s="619"/>
      <c r="BM9" s="619"/>
      <c r="BN9" s="620"/>
      <c r="BO9" s="671">
        <v>33.799999999999997</v>
      </c>
      <c r="BP9" s="671"/>
      <c r="BQ9" s="671"/>
      <c r="BR9" s="671"/>
      <c r="BS9" s="624" t="s">
        <v>108</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2902688</v>
      </c>
      <c r="CS9" s="619"/>
      <c r="CT9" s="619"/>
      <c r="CU9" s="619"/>
      <c r="CV9" s="619"/>
      <c r="CW9" s="619"/>
      <c r="CX9" s="619"/>
      <c r="CY9" s="620"/>
      <c r="CZ9" s="671">
        <v>9.3000000000000007</v>
      </c>
      <c r="DA9" s="671"/>
      <c r="DB9" s="671"/>
      <c r="DC9" s="671"/>
      <c r="DD9" s="624">
        <v>114686</v>
      </c>
      <c r="DE9" s="619"/>
      <c r="DF9" s="619"/>
      <c r="DG9" s="619"/>
      <c r="DH9" s="619"/>
      <c r="DI9" s="619"/>
      <c r="DJ9" s="619"/>
      <c r="DK9" s="619"/>
      <c r="DL9" s="619"/>
      <c r="DM9" s="619"/>
      <c r="DN9" s="619"/>
      <c r="DO9" s="619"/>
      <c r="DP9" s="620"/>
      <c r="DQ9" s="624">
        <v>2699143</v>
      </c>
      <c r="DR9" s="619"/>
      <c r="DS9" s="619"/>
      <c r="DT9" s="619"/>
      <c r="DU9" s="619"/>
      <c r="DV9" s="619"/>
      <c r="DW9" s="619"/>
      <c r="DX9" s="619"/>
      <c r="DY9" s="619"/>
      <c r="DZ9" s="619"/>
      <c r="EA9" s="619"/>
      <c r="EB9" s="619"/>
      <c r="EC9" s="654"/>
    </row>
    <row r="10" spans="2:143" ht="11.25" customHeight="1" x14ac:dyDescent="0.15">
      <c r="B10" s="615" t="s">
        <v>223</v>
      </c>
      <c r="C10" s="616"/>
      <c r="D10" s="616"/>
      <c r="E10" s="616"/>
      <c r="F10" s="616"/>
      <c r="G10" s="616"/>
      <c r="H10" s="616"/>
      <c r="I10" s="616"/>
      <c r="J10" s="616"/>
      <c r="K10" s="616"/>
      <c r="L10" s="616"/>
      <c r="M10" s="616"/>
      <c r="N10" s="616"/>
      <c r="O10" s="616"/>
      <c r="P10" s="616"/>
      <c r="Q10" s="617"/>
      <c r="R10" s="618">
        <v>1495704</v>
      </c>
      <c r="S10" s="619"/>
      <c r="T10" s="619"/>
      <c r="U10" s="619"/>
      <c r="V10" s="619"/>
      <c r="W10" s="619"/>
      <c r="X10" s="619"/>
      <c r="Y10" s="620"/>
      <c r="Z10" s="671">
        <v>4.5</v>
      </c>
      <c r="AA10" s="671"/>
      <c r="AB10" s="671"/>
      <c r="AC10" s="671"/>
      <c r="AD10" s="672">
        <v>1495704</v>
      </c>
      <c r="AE10" s="672"/>
      <c r="AF10" s="672"/>
      <c r="AG10" s="672"/>
      <c r="AH10" s="672"/>
      <c r="AI10" s="672"/>
      <c r="AJ10" s="672"/>
      <c r="AK10" s="672"/>
      <c r="AL10" s="641">
        <v>7.1</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255895</v>
      </c>
      <c r="BH10" s="619"/>
      <c r="BI10" s="619"/>
      <c r="BJ10" s="619"/>
      <c r="BK10" s="619"/>
      <c r="BL10" s="619"/>
      <c r="BM10" s="619"/>
      <c r="BN10" s="620"/>
      <c r="BO10" s="671">
        <v>1.5</v>
      </c>
      <c r="BP10" s="671"/>
      <c r="BQ10" s="671"/>
      <c r="BR10" s="671"/>
      <c r="BS10" s="624" t="s">
        <v>108</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t="s">
        <v>108</v>
      </c>
      <c r="CS10" s="619"/>
      <c r="CT10" s="619"/>
      <c r="CU10" s="619"/>
      <c r="CV10" s="619"/>
      <c r="CW10" s="619"/>
      <c r="CX10" s="619"/>
      <c r="CY10" s="620"/>
      <c r="CZ10" s="671" t="s">
        <v>108</v>
      </c>
      <c r="DA10" s="671"/>
      <c r="DB10" s="671"/>
      <c r="DC10" s="671"/>
      <c r="DD10" s="624" t="s">
        <v>108</v>
      </c>
      <c r="DE10" s="619"/>
      <c r="DF10" s="619"/>
      <c r="DG10" s="619"/>
      <c r="DH10" s="619"/>
      <c r="DI10" s="619"/>
      <c r="DJ10" s="619"/>
      <c r="DK10" s="619"/>
      <c r="DL10" s="619"/>
      <c r="DM10" s="619"/>
      <c r="DN10" s="619"/>
      <c r="DO10" s="619"/>
      <c r="DP10" s="620"/>
      <c r="DQ10" s="624" t="s">
        <v>108</v>
      </c>
      <c r="DR10" s="619"/>
      <c r="DS10" s="619"/>
      <c r="DT10" s="619"/>
      <c r="DU10" s="619"/>
      <c r="DV10" s="619"/>
      <c r="DW10" s="619"/>
      <c r="DX10" s="619"/>
      <c r="DY10" s="619"/>
      <c r="DZ10" s="619"/>
      <c r="EA10" s="619"/>
      <c r="EB10" s="619"/>
      <c r="EC10" s="654"/>
    </row>
    <row r="11" spans="2:143" ht="11.25" customHeight="1" x14ac:dyDescent="0.15">
      <c r="B11" s="615" t="s">
        <v>226</v>
      </c>
      <c r="C11" s="616"/>
      <c r="D11" s="616"/>
      <c r="E11" s="616"/>
      <c r="F11" s="616"/>
      <c r="G11" s="616"/>
      <c r="H11" s="616"/>
      <c r="I11" s="616"/>
      <c r="J11" s="616"/>
      <c r="K11" s="616"/>
      <c r="L11" s="616"/>
      <c r="M11" s="616"/>
      <c r="N11" s="616"/>
      <c r="O11" s="616"/>
      <c r="P11" s="616"/>
      <c r="Q11" s="617"/>
      <c r="R11" s="618">
        <v>144421</v>
      </c>
      <c r="S11" s="619"/>
      <c r="T11" s="619"/>
      <c r="U11" s="619"/>
      <c r="V11" s="619"/>
      <c r="W11" s="619"/>
      <c r="X11" s="619"/>
      <c r="Y11" s="620"/>
      <c r="Z11" s="671">
        <v>0.4</v>
      </c>
      <c r="AA11" s="671"/>
      <c r="AB11" s="671"/>
      <c r="AC11" s="671"/>
      <c r="AD11" s="672">
        <v>144421</v>
      </c>
      <c r="AE11" s="672"/>
      <c r="AF11" s="672"/>
      <c r="AG11" s="672"/>
      <c r="AH11" s="672"/>
      <c r="AI11" s="672"/>
      <c r="AJ11" s="672"/>
      <c r="AK11" s="672"/>
      <c r="AL11" s="641">
        <v>0.7</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1307076</v>
      </c>
      <c r="BH11" s="619"/>
      <c r="BI11" s="619"/>
      <c r="BJ11" s="619"/>
      <c r="BK11" s="619"/>
      <c r="BL11" s="619"/>
      <c r="BM11" s="619"/>
      <c r="BN11" s="620"/>
      <c r="BO11" s="671">
        <v>7.6</v>
      </c>
      <c r="BP11" s="671"/>
      <c r="BQ11" s="671"/>
      <c r="BR11" s="671"/>
      <c r="BS11" s="624" t="s">
        <v>108</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290330</v>
      </c>
      <c r="CS11" s="619"/>
      <c r="CT11" s="619"/>
      <c r="CU11" s="619"/>
      <c r="CV11" s="619"/>
      <c r="CW11" s="619"/>
      <c r="CX11" s="619"/>
      <c r="CY11" s="620"/>
      <c r="CZ11" s="671">
        <v>0.9</v>
      </c>
      <c r="DA11" s="671"/>
      <c r="DB11" s="671"/>
      <c r="DC11" s="671"/>
      <c r="DD11" s="624">
        <v>30578</v>
      </c>
      <c r="DE11" s="619"/>
      <c r="DF11" s="619"/>
      <c r="DG11" s="619"/>
      <c r="DH11" s="619"/>
      <c r="DI11" s="619"/>
      <c r="DJ11" s="619"/>
      <c r="DK11" s="619"/>
      <c r="DL11" s="619"/>
      <c r="DM11" s="619"/>
      <c r="DN11" s="619"/>
      <c r="DO11" s="619"/>
      <c r="DP11" s="620"/>
      <c r="DQ11" s="624">
        <v>222479</v>
      </c>
      <c r="DR11" s="619"/>
      <c r="DS11" s="619"/>
      <c r="DT11" s="619"/>
      <c r="DU11" s="619"/>
      <c r="DV11" s="619"/>
      <c r="DW11" s="619"/>
      <c r="DX11" s="619"/>
      <c r="DY11" s="619"/>
      <c r="DZ11" s="619"/>
      <c r="EA11" s="619"/>
      <c r="EB11" s="619"/>
      <c r="EC11" s="654"/>
    </row>
    <row r="12" spans="2:143" ht="11.25" customHeight="1" x14ac:dyDescent="0.15">
      <c r="B12" s="615" t="s">
        <v>229</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7931778</v>
      </c>
      <c r="BH12" s="619"/>
      <c r="BI12" s="619"/>
      <c r="BJ12" s="619"/>
      <c r="BK12" s="619"/>
      <c r="BL12" s="619"/>
      <c r="BM12" s="619"/>
      <c r="BN12" s="620"/>
      <c r="BO12" s="671">
        <v>45.8</v>
      </c>
      <c r="BP12" s="671"/>
      <c r="BQ12" s="671"/>
      <c r="BR12" s="671"/>
      <c r="BS12" s="624" t="s">
        <v>108</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511187</v>
      </c>
      <c r="CS12" s="619"/>
      <c r="CT12" s="619"/>
      <c r="CU12" s="619"/>
      <c r="CV12" s="619"/>
      <c r="CW12" s="619"/>
      <c r="CX12" s="619"/>
      <c r="CY12" s="620"/>
      <c r="CZ12" s="671">
        <v>1.6</v>
      </c>
      <c r="DA12" s="671"/>
      <c r="DB12" s="671"/>
      <c r="DC12" s="671"/>
      <c r="DD12" s="624" t="s">
        <v>108</v>
      </c>
      <c r="DE12" s="619"/>
      <c r="DF12" s="619"/>
      <c r="DG12" s="619"/>
      <c r="DH12" s="619"/>
      <c r="DI12" s="619"/>
      <c r="DJ12" s="619"/>
      <c r="DK12" s="619"/>
      <c r="DL12" s="619"/>
      <c r="DM12" s="619"/>
      <c r="DN12" s="619"/>
      <c r="DO12" s="619"/>
      <c r="DP12" s="620"/>
      <c r="DQ12" s="624">
        <v>437342</v>
      </c>
      <c r="DR12" s="619"/>
      <c r="DS12" s="619"/>
      <c r="DT12" s="619"/>
      <c r="DU12" s="619"/>
      <c r="DV12" s="619"/>
      <c r="DW12" s="619"/>
      <c r="DX12" s="619"/>
      <c r="DY12" s="619"/>
      <c r="DZ12" s="619"/>
      <c r="EA12" s="619"/>
      <c r="EB12" s="619"/>
      <c r="EC12" s="654"/>
    </row>
    <row r="13" spans="2:143" ht="11.25" customHeight="1" x14ac:dyDescent="0.15">
      <c r="B13" s="615" t="s">
        <v>232</v>
      </c>
      <c r="C13" s="616"/>
      <c r="D13" s="616"/>
      <c r="E13" s="616"/>
      <c r="F13" s="616"/>
      <c r="G13" s="616"/>
      <c r="H13" s="616"/>
      <c r="I13" s="616"/>
      <c r="J13" s="616"/>
      <c r="K13" s="616"/>
      <c r="L13" s="616"/>
      <c r="M13" s="616"/>
      <c r="N13" s="616"/>
      <c r="O13" s="616"/>
      <c r="P13" s="616"/>
      <c r="Q13" s="617"/>
      <c r="R13" s="618">
        <v>89803</v>
      </c>
      <c r="S13" s="619"/>
      <c r="T13" s="619"/>
      <c r="U13" s="619"/>
      <c r="V13" s="619"/>
      <c r="W13" s="619"/>
      <c r="X13" s="619"/>
      <c r="Y13" s="620"/>
      <c r="Z13" s="671">
        <v>0.3</v>
      </c>
      <c r="AA13" s="671"/>
      <c r="AB13" s="671"/>
      <c r="AC13" s="671"/>
      <c r="AD13" s="672">
        <v>89803</v>
      </c>
      <c r="AE13" s="672"/>
      <c r="AF13" s="672"/>
      <c r="AG13" s="672"/>
      <c r="AH13" s="672"/>
      <c r="AI13" s="672"/>
      <c r="AJ13" s="672"/>
      <c r="AK13" s="672"/>
      <c r="AL13" s="641">
        <v>0.4</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7512477</v>
      </c>
      <c r="BH13" s="619"/>
      <c r="BI13" s="619"/>
      <c r="BJ13" s="619"/>
      <c r="BK13" s="619"/>
      <c r="BL13" s="619"/>
      <c r="BM13" s="619"/>
      <c r="BN13" s="620"/>
      <c r="BO13" s="671">
        <v>43.4</v>
      </c>
      <c r="BP13" s="671"/>
      <c r="BQ13" s="671"/>
      <c r="BR13" s="671"/>
      <c r="BS13" s="624" t="s">
        <v>108</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3493318</v>
      </c>
      <c r="CS13" s="619"/>
      <c r="CT13" s="619"/>
      <c r="CU13" s="619"/>
      <c r="CV13" s="619"/>
      <c r="CW13" s="619"/>
      <c r="CX13" s="619"/>
      <c r="CY13" s="620"/>
      <c r="CZ13" s="671">
        <v>11.2</v>
      </c>
      <c r="DA13" s="671"/>
      <c r="DB13" s="671"/>
      <c r="DC13" s="671"/>
      <c r="DD13" s="624">
        <v>1955584</v>
      </c>
      <c r="DE13" s="619"/>
      <c r="DF13" s="619"/>
      <c r="DG13" s="619"/>
      <c r="DH13" s="619"/>
      <c r="DI13" s="619"/>
      <c r="DJ13" s="619"/>
      <c r="DK13" s="619"/>
      <c r="DL13" s="619"/>
      <c r="DM13" s="619"/>
      <c r="DN13" s="619"/>
      <c r="DO13" s="619"/>
      <c r="DP13" s="620"/>
      <c r="DQ13" s="624">
        <v>2858178</v>
      </c>
      <c r="DR13" s="619"/>
      <c r="DS13" s="619"/>
      <c r="DT13" s="619"/>
      <c r="DU13" s="619"/>
      <c r="DV13" s="619"/>
      <c r="DW13" s="619"/>
      <c r="DX13" s="619"/>
      <c r="DY13" s="619"/>
      <c r="DZ13" s="619"/>
      <c r="EA13" s="619"/>
      <c r="EB13" s="619"/>
      <c r="EC13" s="654"/>
    </row>
    <row r="14" spans="2:143" ht="11.25" customHeight="1" x14ac:dyDescent="0.15">
      <c r="B14" s="615" t="s">
        <v>235</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125517</v>
      </c>
      <c r="BH14" s="619"/>
      <c r="BI14" s="619"/>
      <c r="BJ14" s="619"/>
      <c r="BK14" s="619"/>
      <c r="BL14" s="619"/>
      <c r="BM14" s="619"/>
      <c r="BN14" s="620"/>
      <c r="BO14" s="671">
        <v>0.7</v>
      </c>
      <c r="BP14" s="671"/>
      <c r="BQ14" s="671"/>
      <c r="BR14" s="671"/>
      <c r="BS14" s="624" t="s">
        <v>108</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1841266</v>
      </c>
      <c r="CS14" s="619"/>
      <c r="CT14" s="619"/>
      <c r="CU14" s="619"/>
      <c r="CV14" s="619"/>
      <c r="CW14" s="619"/>
      <c r="CX14" s="619"/>
      <c r="CY14" s="620"/>
      <c r="CZ14" s="671">
        <v>5.9</v>
      </c>
      <c r="DA14" s="671"/>
      <c r="DB14" s="671"/>
      <c r="DC14" s="671"/>
      <c r="DD14" s="624">
        <v>108688</v>
      </c>
      <c r="DE14" s="619"/>
      <c r="DF14" s="619"/>
      <c r="DG14" s="619"/>
      <c r="DH14" s="619"/>
      <c r="DI14" s="619"/>
      <c r="DJ14" s="619"/>
      <c r="DK14" s="619"/>
      <c r="DL14" s="619"/>
      <c r="DM14" s="619"/>
      <c r="DN14" s="619"/>
      <c r="DO14" s="619"/>
      <c r="DP14" s="620"/>
      <c r="DQ14" s="624">
        <v>1839200</v>
      </c>
      <c r="DR14" s="619"/>
      <c r="DS14" s="619"/>
      <c r="DT14" s="619"/>
      <c r="DU14" s="619"/>
      <c r="DV14" s="619"/>
      <c r="DW14" s="619"/>
      <c r="DX14" s="619"/>
      <c r="DY14" s="619"/>
      <c r="DZ14" s="619"/>
      <c r="EA14" s="619"/>
      <c r="EB14" s="619"/>
      <c r="EC14" s="654"/>
    </row>
    <row r="15" spans="2:143" ht="11.25" customHeight="1" x14ac:dyDescent="0.15">
      <c r="B15" s="615" t="s">
        <v>238</v>
      </c>
      <c r="C15" s="616"/>
      <c r="D15" s="616"/>
      <c r="E15" s="616"/>
      <c r="F15" s="616"/>
      <c r="G15" s="616"/>
      <c r="H15" s="616"/>
      <c r="I15" s="616"/>
      <c r="J15" s="616"/>
      <c r="K15" s="616"/>
      <c r="L15" s="616"/>
      <c r="M15" s="616"/>
      <c r="N15" s="616"/>
      <c r="O15" s="616"/>
      <c r="P15" s="616"/>
      <c r="Q15" s="617"/>
      <c r="R15" s="618">
        <v>102858</v>
      </c>
      <c r="S15" s="619"/>
      <c r="T15" s="619"/>
      <c r="U15" s="619"/>
      <c r="V15" s="619"/>
      <c r="W15" s="619"/>
      <c r="X15" s="619"/>
      <c r="Y15" s="620"/>
      <c r="Z15" s="671">
        <v>0.3</v>
      </c>
      <c r="AA15" s="671"/>
      <c r="AB15" s="671"/>
      <c r="AC15" s="671"/>
      <c r="AD15" s="672">
        <v>102858</v>
      </c>
      <c r="AE15" s="672"/>
      <c r="AF15" s="672"/>
      <c r="AG15" s="672"/>
      <c r="AH15" s="672"/>
      <c r="AI15" s="672"/>
      <c r="AJ15" s="672"/>
      <c r="AK15" s="672"/>
      <c r="AL15" s="641">
        <v>0.5</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569689</v>
      </c>
      <c r="BH15" s="619"/>
      <c r="BI15" s="619"/>
      <c r="BJ15" s="619"/>
      <c r="BK15" s="619"/>
      <c r="BL15" s="619"/>
      <c r="BM15" s="619"/>
      <c r="BN15" s="620"/>
      <c r="BO15" s="671">
        <v>3.3</v>
      </c>
      <c r="BP15" s="671"/>
      <c r="BQ15" s="671"/>
      <c r="BR15" s="671"/>
      <c r="BS15" s="624" t="s">
        <v>108</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6080716</v>
      </c>
      <c r="CS15" s="619"/>
      <c r="CT15" s="619"/>
      <c r="CU15" s="619"/>
      <c r="CV15" s="619"/>
      <c r="CW15" s="619"/>
      <c r="CX15" s="619"/>
      <c r="CY15" s="620"/>
      <c r="CZ15" s="671">
        <v>19.5</v>
      </c>
      <c r="DA15" s="671"/>
      <c r="DB15" s="671"/>
      <c r="DC15" s="671"/>
      <c r="DD15" s="624">
        <v>2663033</v>
      </c>
      <c r="DE15" s="619"/>
      <c r="DF15" s="619"/>
      <c r="DG15" s="619"/>
      <c r="DH15" s="619"/>
      <c r="DI15" s="619"/>
      <c r="DJ15" s="619"/>
      <c r="DK15" s="619"/>
      <c r="DL15" s="619"/>
      <c r="DM15" s="619"/>
      <c r="DN15" s="619"/>
      <c r="DO15" s="619"/>
      <c r="DP15" s="620"/>
      <c r="DQ15" s="624">
        <v>5344481</v>
      </c>
      <c r="DR15" s="619"/>
      <c r="DS15" s="619"/>
      <c r="DT15" s="619"/>
      <c r="DU15" s="619"/>
      <c r="DV15" s="619"/>
      <c r="DW15" s="619"/>
      <c r="DX15" s="619"/>
      <c r="DY15" s="619"/>
      <c r="DZ15" s="619"/>
      <c r="EA15" s="619"/>
      <c r="EB15" s="619"/>
      <c r="EC15" s="654"/>
    </row>
    <row r="16" spans="2:143" ht="11.25" customHeight="1" x14ac:dyDescent="0.15">
      <c r="B16" s="615" t="s">
        <v>241</v>
      </c>
      <c r="C16" s="616"/>
      <c r="D16" s="616"/>
      <c r="E16" s="616"/>
      <c r="F16" s="616"/>
      <c r="G16" s="616"/>
      <c r="H16" s="616"/>
      <c r="I16" s="616"/>
      <c r="J16" s="616"/>
      <c r="K16" s="616"/>
      <c r="L16" s="616"/>
      <c r="M16" s="616"/>
      <c r="N16" s="616"/>
      <c r="O16" s="616"/>
      <c r="P16" s="616"/>
      <c r="Q16" s="617"/>
      <c r="R16" s="618">
        <v>2696551</v>
      </c>
      <c r="S16" s="619"/>
      <c r="T16" s="619"/>
      <c r="U16" s="619"/>
      <c r="V16" s="619"/>
      <c r="W16" s="619"/>
      <c r="X16" s="619"/>
      <c r="Y16" s="620"/>
      <c r="Z16" s="671">
        <v>8.1</v>
      </c>
      <c r="AA16" s="671"/>
      <c r="AB16" s="671"/>
      <c r="AC16" s="671"/>
      <c r="AD16" s="672">
        <v>2250182</v>
      </c>
      <c r="AE16" s="672"/>
      <c r="AF16" s="672"/>
      <c r="AG16" s="672"/>
      <c r="AH16" s="672"/>
      <c r="AI16" s="672"/>
      <c r="AJ16" s="672"/>
      <c r="AK16" s="672"/>
      <c r="AL16" s="641">
        <v>10.8</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t="s">
        <v>108</v>
      </c>
      <c r="CS16" s="619"/>
      <c r="CT16" s="619"/>
      <c r="CU16" s="619"/>
      <c r="CV16" s="619"/>
      <c r="CW16" s="619"/>
      <c r="CX16" s="619"/>
      <c r="CY16" s="620"/>
      <c r="CZ16" s="671" t="s">
        <v>108</v>
      </c>
      <c r="DA16" s="671"/>
      <c r="DB16" s="671"/>
      <c r="DC16" s="671"/>
      <c r="DD16" s="624" t="s">
        <v>108</v>
      </c>
      <c r="DE16" s="619"/>
      <c r="DF16" s="619"/>
      <c r="DG16" s="619"/>
      <c r="DH16" s="619"/>
      <c r="DI16" s="619"/>
      <c r="DJ16" s="619"/>
      <c r="DK16" s="619"/>
      <c r="DL16" s="619"/>
      <c r="DM16" s="619"/>
      <c r="DN16" s="619"/>
      <c r="DO16" s="619"/>
      <c r="DP16" s="620"/>
      <c r="DQ16" s="624" t="s">
        <v>108</v>
      </c>
      <c r="DR16" s="619"/>
      <c r="DS16" s="619"/>
      <c r="DT16" s="619"/>
      <c r="DU16" s="619"/>
      <c r="DV16" s="619"/>
      <c r="DW16" s="619"/>
      <c r="DX16" s="619"/>
      <c r="DY16" s="619"/>
      <c r="DZ16" s="619"/>
      <c r="EA16" s="619"/>
      <c r="EB16" s="619"/>
      <c r="EC16" s="654"/>
    </row>
    <row r="17" spans="2:133" ht="11.25" customHeight="1" x14ac:dyDescent="0.15">
      <c r="B17" s="615" t="s">
        <v>244</v>
      </c>
      <c r="C17" s="616"/>
      <c r="D17" s="616"/>
      <c r="E17" s="616"/>
      <c r="F17" s="616"/>
      <c r="G17" s="616"/>
      <c r="H17" s="616"/>
      <c r="I17" s="616"/>
      <c r="J17" s="616"/>
      <c r="K17" s="616"/>
      <c r="L17" s="616"/>
      <c r="M17" s="616"/>
      <c r="N17" s="616"/>
      <c r="O17" s="616"/>
      <c r="P17" s="616"/>
      <c r="Q17" s="617"/>
      <c r="R17" s="618">
        <v>2250182</v>
      </c>
      <c r="S17" s="619"/>
      <c r="T17" s="619"/>
      <c r="U17" s="619"/>
      <c r="V17" s="619"/>
      <c r="W17" s="619"/>
      <c r="X17" s="619"/>
      <c r="Y17" s="620"/>
      <c r="Z17" s="671">
        <v>6.7</v>
      </c>
      <c r="AA17" s="671"/>
      <c r="AB17" s="671"/>
      <c r="AC17" s="671"/>
      <c r="AD17" s="672">
        <v>2250182</v>
      </c>
      <c r="AE17" s="672"/>
      <c r="AF17" s="672"/>
      <c r="AG17" s="672"/>
      <c r="AH17" s="672"/>
      <c r="AI17" s="672"/>
      <c r="AJ17" s="672"/>
      <c r="AK17" s="672"/>
      <c r="AL17" s="641">
        <v>10.8</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2463797</v>
      </c>
      <c r="CS17" s="619"/>
      <c r="CT17" s="619"/>
      <c r="CU17" s="619"/>
      <c r="CV17" s="619"/>
      <c r="CW17" s="619"/>
      <c r="CX17" s="619"/>
      <c r="CY17" s="620"/>
      <c r="CZ17" s="671">
        <v>7.9</v>
      </c>
      <c r="DA17" s="671"/>
      <c r="DB17" s="671"/>
      <c r="DC17" s="671"/>
      <c r="DD17" s="624" t="s">
        <v>108</v>
      </c>
      <c r="DE17" s="619"/>
      <c r="DF17" s="619"/>
      <c r="DG17" s="619"/>
      <c r="DH17" s="619"/>
      <c r="DI17" s="619"/>
      <c r="DJ17" s="619"/>
      <c r="DK17" s="619"/>
      <c r="DL17" s="619"/>
      <c r="DM17" s="619"/>
      <c r="DN17" s="619"/>
      <c r="DO17" s="619"/>
      <c r="DP17" s="620"/>
      <c r="DQ17" s="624">
        <v>2463797</v>
      </c>
      <c r="DR17" s="619"/>
      <c r="DS17" s="619"/>
      <c r="DT17" s="619"/>
      <c r="DU17" s="619"/>
      <c r="DV17" s="619"/>
      <c r="DW17" s="619"/>
      <c r="DX17" s="619"/>
      <c r="DY17" s="619"/>
      <c r="DZ17" s="619"/>
      <c r="EA17" s="619"/>
      <c r="EB17" s="619"/>
      <c r="EC17" s="654"/>
    </row>
    <row r="18" spans="2:133" ht="11.25" customHeight="1" x14ac:dyDescent="0.15">
      <c r="B18" s="615" t="s">
        <v>247</v>
      </c>
      <c r="C18" s="616"/>
      <c r="D18" s="616"/>
      <c r="E18" s="616"/>
      <c r="F18" s="616"/>
      <c r="G18" s="616"/>
      <c r="H18" s="616"/>
      <c r="I18" s="616"/>
      <c r="J18" s="616"/>
      <c r="K18" s="616"/>
      <c r="L18" s="616"/>
      <c r="M18" s="616"/>
      <c r="N18" s="616"/>
      <c r="O18" s="616"/>
      <c r="P18" s="616"/>
      <c r="Q18" s="617"/>
      <c r="R18" s="618">
        <v>331126</v>
      </c>
      <c r="S18" s="619"/>
      <c r="T18" s="619"/>
      <c r="U18" s="619"/>
      <c r="V18" s="619"/>
      <c r="W18" s="619"/>
      <c r="X18" s="619"/>
      <c r="Y18" s="620"/>
      <c r="Z18" s="671">
        <v>1</v>
      </c>
      <c r="AA18" s="671"/>
      <c r="AB18" s="671"/>
      <c r="AC18" s="671"/>
      <c r="AD18" s="672" t="s">
        <v>108</v>
      </c>
      <c r="AE18" s="672"/>
      <c r="AF18" s="672"/>
      <c r="AG18" s="672"/>
      <c r="AH18" s="672"/>
      <c r="AI18" s="672"/>
      <c r="AJ18" s="672"/>
      <c r="AK18" s="672"/>
      <c r="AL18" s="641" t="s">
        <v>108</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x14ac:dyDescent="0.15">
      <c r="B19" s="615" t="s">
        <v>250</v>
      </c>
      <c r="C19" s="616"/>
      <c r="D19" s="616"/>
      <c r="E19" s="616"/>
      <c r="F19" s="616"/>
      <c r="G19" s="616"/>
      <c r="H19" s="616"/>
      <c r="I19" s="616"/>
      <c r="J19" s="616"/>
      <c r="K19" s="616"/>
      <c r="L19" s="616"/>
      <c r="M19" s="616"/>
      <c r="N19" s="616"/>
      <c r="O19" s="616"/>
      <c r="P19" s="616"/>
      <c r="Q19" s="617"/>
      <c r="R19" s="618">
        <v>115243</v>
      </c>
      <c r="S19" s="619"/>
      <c r="T19" s="619"/>
      <c r="U19" s="619"/>
      <c r="V19" s="619"/>
      <c r="W19" s="619"/>
      <c r="X19" s="619"/>
      <c r="Y19" s="620"/>
      <c r="Z19" s="671">
        <v>0.3</v>
      </c>
      <c r="AA19" s="671"/>
      <c r="AB19" s="671"/>
      <c r="AC19" s="671"/>
      <c r="AD19" s="672" t="s">
        <v>108</v>
      </c>
      <c r="AE19" s="672"/>
      <c r="AF19" s="672"/>
      <c r="AG19" s="672"/>
      <c r="AH19" s="672"/>
      <c r="AI19" s="672"/>
      <c r="AJ19" s="672"/>
      <c r="AK19" s="672"/>
      <c r="AL19" s="641" t="s">
        <v>108</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v>1113848</v>
      </c>
      <c r="BH19" s="619"/>
      <c r="BI19" s="619"/>
      <c r="BJ19" s="619"/>
      <c r="BK19" s="619"/>
      <c r="BL19" s="619"/>
      <c r="BM19" s="619"/>
      <c r="BN19" s="620"/>
      <c r="BO19" s="671">
        <v>6.4</v>
      </c>
      <c r="BP19" s="671"/>
      <c r="BQ19" s="671"/>
      <c r="BR19" s="671"/>
      <c r="BS19" s="624" t="s">
        <v>108</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x14ac:dyDescent="0.15">
      <c r="B20" s="615" t="s">
        <v>253</v>
      </c>
      <c r="C20" s="616"/>
      <c r="D20" s="616"/>
      <c r="E20" s="616"/>
      <c r="F20" s="616"/>
      <c r="G20" s="616"/>
      <c r="H20" s="616"/>
      <c r="I20" s="616"/>
      <c r="J20" s="616"/>
      <c r="K20" s="616"/>
      <c r="L20" s="616"/>
      <c r="M20" s="616"/>
      <c r="N20" s="616"/>
      <c r="O20" s="616"/>
      <c r="P20" s="616"/>
      <c r="Q20" s="617"/>
      <c r="R20" s="618">
        <v>22376164</v>
      </c>
      <c r="S20" s="619"/>
      <c r="T20" s="619"/>
      <c r="U20" s="619"/>
      <c r="V20" s="619"/>
      <c r="W20" s="619"/>
      <c r="X20" s="619"/>
      <c r="Y20" s="620"/>
      <c r="Z20" s="671">
        <v>66.8</v>
      </c>
      <c r="AA20" s="671"/>
      <c r="AB20" s="671"/>
      <c r="AC20" s="671"/>
      <c r="AD20" s="672">
        <v>20815947</v>
      </c>
      <c r="AE20" s="672"/>
      <c r="AF20" s="672"/>
      <c r="AG20" s="672"/>
      <c r="AH20" s="672"/>
      <c r="AI20" s="672"/>
      <c r="AJ20" s="672"/>
      <c r="AK20" s="672"/>
      <c r="AL20" s="641">
        <v>99.5</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v>1113848</v>
      </c>
      <c r="BH20" s="619"/>
      <c r="BI20" s="619"/>
      <c r="BJ20" s="619"/>
      <c r="BK20" s="619"/>
      <c r="BL20" s="619"/>
      <c r="BM20" s="619"/>
      <c r="BN20" s="620"/>
      <c r="BO20" s="671">
        <v>6.4</v>
      </c>
      <c r="BP20" s="671"/>
      <c r="BQ20" s="671"/>
      <c r="BR20" s="671"/>
      <c r="BS20" s="624" t="s">
        <v>108</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31119330</v>
      </c>
      <c r="CS20" s="619"/>
      <c r="CT20" s="619"/>
      <c r="CU20" s="619"/>
      <c r="CV20" s="619"/>
      <c r="CW20" s="619"/>
      <c r="CX20" s="619"/>
      <c r="CY20" s="620"/>
      <c r="CZ20" s="671">
        <v>100</v>
      </c>
      <c r="DA20" s="671"/>
      <c r="DB20" s="671"/>
      <c r="DC20" s="671"/>
      <c r="DD20" s="624">
        <v>5504337</v>
      </c>
      <c r="DE20" s="619"/>
      <c r="DF20" s="619"/>
      <c r="DG20" s="619"/>
      <c r="DH20" s="619"/>
      <c r="DI20" s="619"/>
      <c r="DJ20" s="619"/>
      <c r="DK20" s="619"/>
      <c r="DL20" s="619"/>
      <c r="DM20" s="619"/>
      <c r="DN20" s="619"/>
      <c r="DO20" s="619"/>
      <c r="DP20" s="620"/>
      <c r="DQ20" s="624">
        <v>24115294</v>
      </c>
      <c r="DR20" s="619"/>
      <c r="DS20" s="619"/>
      <c r="DT20" s="619"/>
      <c r="DU20" s="619"/>
      <c r="DV20" s="619"/>
      <c r="DW20" s="619"/>
      <c r="DX20" s="619"/>
      <c r="DY20" s="619"/>
      <c r="DZ20" s="619"/>
      <c r="EA20" s="619"/>
      <c r="EB20" s="619"/>
      <c r="EC20" s="654"/>
    </row>
    <row r="21" spans="2:133" ht="11.25" customHeight="1" x14ac:dyDescent="0.15">
      <c r="B21" s="615" t="s">
        <v>256</v>
      </c>
      <c r="C21" s="616"/>
      <c r="D21" s="616"/>
      <c r="E21" s="616"/>
      <c r="F21" s="616"/>
      <c r="G21" s="616"/>
      <c r="H21" s="616"/>
      <c r="I21" s="616"/>
      <c r="J21" s="616"/>
      <c r="K21" s="616"/>
      <c r="L21" s="616"/>
      <c r="M21" s="616"/>
      <c r="N21" s="616"/>
      <c r="O21" s="616"/>
      <c r="P21" s="616"/>
      <c r="Q21" s="617"/>
      <c r="R21" s="618">
        <v>11719</v>
      </c>
      <c r="S21" s="619"/>
      <c r="T21" s="619"/>
      <c r="U21" s="619"/>
      <c r="V21" s="619"/>
      <c r="W21" s="619"/>
      <c r="X21" s="619"/>
      <c r="Y21" s="620"/>
      <c r="Z21" s="671">
        <v>0</v>
      </c>
      <c r="AA21" s="671"/>
      <c r="AB21" s="671"/>
      <c r="AC21" s="671"/>
      <c r="AD21" s="672">
        <v>11719</v>
      </c>
      <c r="AE21" s="672"/>
      <c r="AF21" s="672"/>
      <c r="AG21" s="672"/>
      <c r="AH21" s="672"/>
      <c r="AI21" s="672"/>
      <c r="AJ21" s="672"/>
      <c r="AK21" s="672"/>
      <c r="AL21" s="641">
        <v>0.1</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t="s">
        <v>108</v>
      </c>
      <c r="BH21" s="619"/>
      <c r="BI21" s="619"/>
      <c r="BJ21" s="619"/>
      <c r="BK21" s="619"/>
      <c r="BL21" s="619"/>
      <c r="BM21" s="619"/>
      <c r="BN21" s="620"/>
      <c r="BO21" s="671" t="s">
        <v>108</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258</v>
      </c>
      <c r="C22" s="616"/>
      <c r="D22" s="616"/>
      <c r="E22" s="616"/>
      <c r="F22" s="616"/>
      <c r="G22" s="616"/>
      <c r="H22" s="616"/>
      <c r="I22" s="616"/>
      <c r="J22" s="616"/>
      <c r="K22" s="616"/>
      <c r="L22" s="616"/>
      <c r="M22" s="616"/>
      <c r="N22" s="616"/>
      <c r="O22" s="616"/>
      <c r="P22" s="616"/>
      <c r="Q22" s="617"/>
      <c r="R22" s="618">
        <v>327675</v>
      </c>
      <c r="S22" s="619"/>
      <c r="T22" s="619"/>
      <c r="U22" s="619"/>
      <c r="V22" s="619"/>
      <c r="W22" s="619"/>
      <c r="X22" s="619"/>
      <c r="Y22" s="620"/>
      <c r="Z22" s="671">
        <v>1</v>
      </c>
      <c r="AA22" s="671"/>
      <c r="AB22" s="671"/>
      <c r="AC22" s="671"/>
      <c r="AD22" s="672" t="s">
        <v>108</v>
      </c>
      <c r="AE22" s="672"/>
      <c r="AF22" s="672"/>
      <c r="AG22" s="672"/>
      <c r="AH22" s="672"/>
      <c r="AI22" s="672"/>
      <c r="AJ22" s="672"/>
      <c r="AK22" s="672"/>
      <c r="AL22" s="641" t="s">
        <v>108</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261</v>
      </c>
      <c r="C23" s="616"/>
      <c r="D23" s="616"/>
      <c r="E23" s="616"/>
      <c r="F23" s="616"/>
      <c r="G23" s="616"/>
      <c r="H23" s="616"/>
      <c r="I23" s="616"/>
      <c r="J23" s="616"/>
      <c r="K23" s="616"/>
      <c r="L23" s="616"/>
      <c r="M23" s="616"/>
      <c r="N23" s="616"/>
      <c r="O23" s="616"/>
      <c r="P23" s="616"/>
      <c r="Q23" s="617"/>
      <c r="R23" s="618">
        <v>366415</v>
      </c>
      <c r="S23" s="619"/>
      <c r="T23" s="619"/>
      <c r="U23" s="619"/>
      <c r="V23" s="619"/>
      <c r="W23" s="619"/>
      <c r="X23" s="619"/>
      <c r="Y23" s="620"/>
      <c r="Z23" s="671">
        <v>1.1000000000000001</v>
      </c>
      <c r="AA23" s="671"/>
      <c r="AB23" s="671"/>
      <c r="AC23" s="671"/>
      <c r="AD23" s="672">
        <v>60310</v>
      </c>
      <c r="AE23" s="672"/>
      <c r="AF23" s="672"/>
      <c r="AG23" s="672"/>
      <c r="AH23" s="672"/>
      <c r="AI23" s="672"/>
      <c r="AJ23" s="672"/>
      <c r="AK23" s="672"/>
      <c r="AL23" s="641">
        <v>0.3</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v>1113848</v>
      </c>
      <c r="BH23" s="619"/>
      <c r="BI23" s="619"/>
      <c r="BJ23" s="619"/>
      <c r="BK23" s="619"/>
      <c r="BL23" s="619"/>
      <c r="BM23" s="619"/>
      <c r="BN23" s="620"/>
      <c r="BO23" s="671">
        <v>6.4</v>
      </c>
      <c r="BP23" s="671"/>
      <c r="BQ23" s="671"/>
      <c r="BR23" s="671"/>
      <c r="BS23" s="624" t="s">
        <v>108</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x14ac:dyDescent="0.15">
      <c r="B24" s="615" t="s">
        <v>268</v>
      </c>
      <c r="C24" s="616"/>
      <c r="D24" s="616"/>
      <c r="E24" s="616"/>
      <c r="F24" s="616"/>
      <c r="G24" s="616"/>
      <c r="H24" s="616"/>
      <c r="I24" s="616"/>
      <c r="J24" s="616"/>
      <c r="K24" s="616"/>
      <c r="L24" s="616"/>
      <c r="M24" s="616"/>
      <c r="N24" s="616"/>
      <c r="O24" s="616"/>
      <c r="P24" s="616"/>
      <c r="Q24" s="617"/>
      <c r="R24" s="618">
        <v>90646</v>
      </c>
      <c r="S24" s="619"/>
      <c r="T24" s="619"/>
      <c r="U24" s="619"/>
      <c r="V24" s="619"/>
      <c r="W24" s="619"/>
      <c r="X24" s="619"/>
      <c r="Y24" s="620"/>
      <c r="Z24" s="671">
        <v>0.3</v>
      </c>
      <c r="AA24" s="671"/>
      <c r="AB24" s="671"/>
      <c r="AC24" s="671"/>
      <c r="AD24" s="672" t="s">
        <v>108</v>
      </c>
      <c r="AE24" s="672"/>
      <c r="AF24" s="672"/>
      <c r="AG24" s="672"/>
      <c r="AH24" s="672"/>
      <c r="AI24" s="672"/>
      <c r="AJ24" s="672"/>
      <c r="AK24" s="672"/>
      <c r="AL24" s="641" t="s">
        <v>108</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13808795</v>
      </c>
      <c r="CS24" s="669"/>
      <c r="CT24" s="669"/>
      <c r="CU24" s="669"/>
      <c r="CV24" s="669"/>
      <c r="CW24" s="669"/>
      <c r="CX24" s="669"/>
      <c r="CY24" s="716"/>
      <c r="CZ24" s="720">
        <v>44.4</v>
      </c>
      <c r="DA24" s="721"/>
      <c r="DB24" s="721"/>
      <c r="DC24" s="722"/>
      <c r="DD24" s="715">
        <v>9183134</v>
      </c>
      <c r="DE24" s="669"/>
      <c r="DF24" s="669"/>
      <c r="DG24" s="669"/>
      <c r="DH24" s="669"/>
      <c r="DI24" s="669"/>
      <c r="DJ24" s="669"/>
      <c r="DK24" s="716"/>
      <c r="DL24" s="715">
        <v>9089116</v>
      </c>
      <c r="DM24" s="669"/>
      <c r="DN24" s="669"/>
      <c r="DO24" s="669"/>
      <c r="DP24" s="669"/>
      <c r="DQ24" s="669"/>
      <c r="DR24" s="669"/>
      <c r="DS24" s="669"/>
      <c r="DT24" s="669"/>
      <c r="DU24" s="669"/>
      <c r="DV24" s="716"/>
      <c r="DW24" s="717">
        <v>43.4</v>
      </c>
      <c r="DX24" s="686"/>
      <c r="DY24" s="686"/>
      <c r="DZ24" s="686"/>
      <c r="EA24" s="686"/>
      <c r="EB24" s="686"/>
      <c r="EC24" s="718"/>
    </row>
    <row r="25" spans="2:133" ht="11.25" customHeight="1" x14ac:dyDescent="0.15">
      <c r="B25" s="615" t="s">
        <v>271</v>
      </c>
      <c r="C25" s="616"/>
      <c r="D25" s="616"/>
      <c r="E25" s="616"/>
      <c r="F25" s="616"/>
      <c r="G25" s="616"/>
      <c r="H25" s="616"/>
      <c r="I25" s="616"/>
      <c r="J25" s="616"/>
      <c r="K25" s="616"/>
      <c r="L25" s="616"/>
      <c r="M25" s="616"/>
      <c r="N25" s="616"/>
      <c r="O25" s="616"/>
      <c r="P25" s="616"/>
      <c r="Q25" s="617"/>
      <c r="R25" s="618">
        <v>3691806</v>
      </c>
      <c r="S25" s="619"/>
      <c r="T25" s="619"/>
      <c r="U25" s="619"/>
      <c r="V25" s="619"/>
      <c r="W25" s="619"/>
      <c r="X25" s="619"/>
      <c r="Y25" s="620"/>
      <c r="Z25" s="671">
        <v>11</v>
      </c>
      <c r="AA25" s="671"/>
      <c r="AB25" s="671"/>
      <c r="AC25" s="671"/>
      <c r="AD25" s="672" t="s">
        <v>108</v>
      </c>
      <c r="AE25" s="672"/>
      <c r="AF25" s="672"/>
      <c r="AG25" s="672"/>
      <c r="AH25" s="672"/>
      <c r="AI25" s="672"/>
      <c r="AJ25" s="672"/>
      <c r="AK25" s="672"/>
      <c r="AL25" s="641" t="s">
        <v>108</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5751153</v>
      </c>
      <c r="CS25" s="637"/>
      <c r="CT25" s="637"/>
      <c r="CU25" s="637"/>
      <c r="CV25" s="637"/>
      <c r="CW25" s="637"/>
      <c r="CX25" s="637"/>
      <c r="CY25" s="638"/>
      <c r="CZ25" s="621">
        <v>18.5</v>
      </c>
      <c r="DA25" s="639"/>
      <c r="DB25" s="639"/>
      <c r="DC25" s="640"/>
      <c r="DD25" s="624">
        <v>5167978</v>
      </c>
      <c r="DE25" s="637"/>
      <c r="DF25" s="637"/>
      <c r="DG25" s="637"/>
      <c r="DH25" s="637"/>
      <c r="DI25" s="637"/>
      <c r="DJ25" s="637"/>
      <c r="DK25" s="638"/>
      <c r="DL25" s="624">
        <v>5149193</v>
      </c>
      <c r="DM25" s="637"/>
      <c r="DN25" s="637"/>
      <c r="DO25" s="637"/>
      <c r="DP25" s="637"/>
      <c r="DQ25" s="637"/>
      <c r="DR25" s="637"/>
      <c r="DS25" s="637"/>
      <c r="DT25" s="637"/>
      <c r="DU25" s="637"/>
      <c r="DV25" s="638"/>
      <c r="DW25" s="641">
        <v>24.6</v>
      </c>
      <c r="DX25" s="642"/>
      <c r="DY25" s="642"/>
      <c r="DZ25" s="642"/>
      <c r="EA25" s="642"/>
      <c r="EB25" s="642"/>
      <c r="EC25" s="643"/>
    </row>
    <row r="26" spans="2:133" ht="11.25" customHeight="1" x14ac:dyDescent="0.15">
      <c r="B26" s="712" t="s">
        <v>274</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4332543</v>
      </c>
      <c r="CS26" s="619"/>
      <c r="CT26" s="619"/>
      <c r="CU26" s="619"/>
      <c r="CV26" s="619"/>
      <c r="CW26" s="619"/>
      <c r="CX26" s="619"/>
      <c r="CY26" s="620"/>
      <c r="CZ26" s="621">
        <v>13.9</v>
      </c>
      <c r="DA26" s="639"/>
      <c r="DB26" s="639"/>
      <c r="DC26" s="640"/>
      <c r="DD26" s="624">
        <v>3781279</v>
      </c>
      <c r="DE26" s="619"/>
      <c r="DF26" s="619"/>
      <c r="DG26" s="619"/>
      <c r="DH26" s="619"/>
      <c r="DI26" s="619"/>
      <c r="DJ26" s="619"/>
      <c r="DK26" s="620"/>
      <c r="DL26" s="624" t="s">
        <v>207</v>
      </c>
      <c r="DM26" s="619"/>
      <c r="DN26" s="619"/>
      <c r="DO26" s="619"/>
      <c r="DP26" s="619"/>
      <c r="DQ26" s="619"/>
      <c r="DR26" s="619"/>
      <c r="DS26" s="619"/>
      <c r="DT26" s="619"/>
      <c r="DU26" s="619"/>
      <c r="DV26" s="620"/>
      <c r="DW26" s="641" t="s">
        <v>207</v>
      </c>
      <c r="DX26" s="642"/>
      <c r="DY26" s="642"/>
      <c r="DZ26" s="642"/>
      <c r="EA26" s="642"/>
      <c r="EB26" s="642"/>
      <c r="EC26" s="643"/>
    </row>
    <row r="27" spans="2:133" ht="11.25" customHeight="1" x14ac:dyDescent="0.15">
      <c r="B27" s="615" t="s">
        <v>277</v>
      </c>
      <c r="C27" s="616"/>
      <c r="D27" s="616"/>
      <c r="E27" s="616"/>
      <c r="F27" s="616"/>
      <c r="G27" s="616"/>
      <c r="H27" s="616"/>
      <c r="I27" s="616"/>
      <c r="J27" s="616"/>
      <c r="K27" s="616"/>
      <c r="L27" s="616"/>
      <c r="M27" s="616"/>
      <c r="N27" s="616"/>
      <c r="O27" s="616"/>
      <c r="P27" s="616"/>
      <c r="Q27" s="617"/>
      <c r="R27" s="618">
        <v>1900721</v>
      </c>
      <c r="S27" s="619"/>
      <c r="T27" s="619"/>
      <c r="U27" s="619"/>
      <c r="V27" s="619"/>
      <c r="W27" s="619"/>
      <c r="X27" s="619"/>
      <c r="Y27" s="620"/>
      <c r="Z27" s="671">
        <v>5.7</v>
      </c>
      <c r="AA27" s="671"/>
      <c r="AB27" s="671"/>
      <c r="AC27" s="671"/>
      <c r="AD27" s="672" t="s">
        <v>108</v>
      </c>
      <c r="AE27" s="672"/>
      <c r="AF27" s="672"/>
      <c r="AG27" s="672"/>
      <c r="AH27" s="672"/>
      <c r="AI27" s="672"/>
      <c r="AJ27" s="672"/>
      <c r="AK27" s="672"/>
      <c r="AL27" s="641" t="s">
        <v>108</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17308694</v>
      </c>
      <c r="BH27" s="619"/>
      <c r="BI27" s="619"/>
      <c r="BJ27" s="619"/>
      <c r="BK27" s="619"/>
      <c r="BL27" s="619"/>
      <c r="BM27" s="619"/>
      <c r="BN27" s="620"/>
      <c r="BO27" s="671">
        <v>100</v>
      </c>
      <c r="BP27" s="671"/>
      <c r="BQ27" s="671"/>
      <c r="BR27" s="671"/>
      <c r="BS27" s="624" t="s">
        <v>108</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5593845</v>
      </c>
      <c r="CS27" s="637"/>
      <c r="CT27" s="637"/>
      <c r="CU27" s="637"/>
      <c r="CV27" s="637"/>
      <c r="CW27" s="637"/>
      <c r="CX27" s="637"/>
      <c r="CY27" s="638"/>
      <c r="CZ27" s="621">
        <v>18</v>
      </c>
      <c r="DA27" s="639"/>
      <c r="DB27" s="639"/>
      <c r="DC27" s="640"/>
      <c r="DD27" s="624">
        <v>1551359</v>
      </c>
      <c r="DE27" s="637"/>
      <c r="DF27" s="637"/>
      <c r="DG27" s="637"/>
      <c r="DH27" s="637"/>
      <c r="DI27" s="637"/>
      <c r="DJ27" s="637"/>
      <c r="DK27" s="638"/>
      <c r="DL27" s="624">
        <v>1476126</v>
      </c>
      <c r="DM27" s="637"/>
      <c r="DN27" s="637"/>
      <c r="DO27" s="637"/>
      <c r="DP27" s="637"/>
      <c r="DQ27" s="637"/>
      <c r="DR27" s="637"/>
      <c r="DS27" s="637"/>
      <c r="DT27" s="637"/>
      <c r="DU27" s="637"/>
      <c r="DV27" s="638"/>
      <c r="DW27" s="641">
        <v>7.1</v>
      </c>
      <c r="DX27" s="642"/>
      <c r="DY27" s="642"/>
      <c r="DZ27" s="642"/>
      <c r="EA27" s="642"/>
      <c r="EB27" s="642"/>
      <c r="EC27" s="643"/>
    </row>
    <row r="28" spans="2:133" ht="11.25" customHeight="1" x14ac:dyDescent="0.15">
      <c r="B28" s="615" t="s">
        <v>280</v>
      </c>
      <c r="C28" s="616"/>
      <c r="D28" s="616"/>
      <c r="E28" s="616"/>
      <c r="F28" s="616"/>
      <c r="G28" s="616"/>
      <c r="H28" s="616"/>
      <c r="I28" s="616"/>
      <c r="J28" s="616"/>
      <c r="K28" s="616"/>
      <c r="L28" s="616"/>
      <c r="M28" s="616"/>
      <c r="N28" s="616"/>
      <c r="O28" s="616"/>
      <c r="P28" s="616"/>
      <c r="Q28" s="617"/>
      <c r="R28" s="618">
        <v>63532</v>
      </c>
      <c r="S28" s="619"/>
      <c r="T28" s="619"/>
      <c r="U28" s="619"/>
      <c r="V28" s="619"/>
      <c r="W28" s="619"/>
      <c r="X28" s="619"/>
      <c r="Y28" s="620"/>
      <c r="Z28" s="671">
        <v>0.2</v>
      </c>
      <c r="AA28" s="671"/>
      <c r="AB28" s="671"/>
      <c r="AC28" s="671"/>
      <c r="AD28" s="672">
        <v>33117</v>
      </c>
      <c r="AE28" s="672"/>
      <c r="AF28" s="672"/>
      <c r="AG28" s="672"/>
      <c r="AH28" s="672"/>
      <c r="AI28" s="672"/>
      <c r="AJ28" s="672"/>
      <c r="AK28" s="672"/>
      <c r="AL28" s="641">
        <v>0.2</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2463797</v>
      </c>
      <c r="CS28" s="619"/>
      <c r="CT28" s="619"/>
      <c r="CU28" s="619"/>
      <c r="CV28" s="619"/>
      <c r="CW28" s="619"/>
      <c r="CX28" s="619"/>
      <c r="CY28" s="620"/>
      <c r="CZ28" s="621">
        <v>7.9</v>
      </c>
      <c r="DA28" s="639"/>
      <c r="DB28" s="639"/>
      <c r="DC28" s="640"/>
      <c r="DD28" s="624">
        <v>2463797</v>
      </c>
      <c r="DE28" s="619"/>
      <c r="DF28" s="619"/>
      <c r="DG28" s="619"/>
      <c r="DH28" s="619"/>
      <c r="DI28" s="619"/>
      <c r="DJ28" s="619"/>
      <c r="DK28" s="620"/>
      <c r="DL28" s="624">
        <v>2463797</v>
      </c>
      <c r="DM28" s="619"/>
      <c r="DN28" s="619"/>
      <c r="DO28" s="619"/>
      <c r="DP28" s="619"/>
      <c r="DQ28" s="619"/>
      <c r="DR28" s="619"/>
      <c r="DS28" s="619"/>
      <c r="DT28" s="619"/>
      <c r="DU28" s="619"/>
      <c r="DV28" s="620"/>
      <c r="DW28" s="641">
        <v>11.8</v>
      </c>
      <c r="DX28" s="642"/>
      <c r="DY28" s="642"/>
      <c r="DZ28" s="642"/>
      <c r="EA28" s="642"/>
      <c r="EB28" s="642"/>
      <c r="EC28" s="643"/>
    </row>
    <row r="29" spans="2:133" ht="11.25" customHeight="1" x14ac:dyDescent="0.15">
      <c r="B29" s="615" t="s">
        <v>282</v>
      </c>
      <c r="C29" s="616"/>
      <c r="D29" s="616"/>
      <c r="E29" s="616"/>
      <c r="F29" s="616"/>
      <c r="G29" s="616"/>
      <c r="H29" s="616"/>
      <c r="I29" s="616"/>
      <c r="J29" s="616"/>
      <c r="K29" s="616"/>
      <c r="L29" s="616"/>
      <c r="M29" s="616"/>
      <c r="N29" s="616"/>
      <c r="O29" s="616"/>
      <c r="P29" s="616"/>
      <c r="Q29" s="617"/>
      <c r="R29" s="618">
        <v>1496</v>
      </c>
      <c r="S29" s="619"/>
      <c r="T29" s="619"/>
      <c r="U29" s="619"/>
      <c r="V29" s="619"/>
      <c r="W29" s="619"/>
      <c r="X29" s="619"/>
      <c r="Y29" s="620"/>
      <c r="Z29" s="671">
        <v>0</v>
      </c>
      <c r="AA29" s="671"/>
      <c r="AB29" s="671"/>
      <c r="AC29" s="671"/>
      <c r="AD29" s="672" t="s">
        <v>108</v>
      </c>
      <c r="AE29" s="672"/>
      <c r="AF29" s="672"/>
      <c r="AG29" s="672"/>
      <c r="AH29" s="672"/>
      <c r="AI29" s="672"/>
      <c r="AJ29" s="672"/>
      <c r="AK29" s="672"/>
      <c r="AL29" s="641" t="s">
        <v>108</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2463797</v>
      </c>
      <c r="CS29" s="637"/>
      <c r="CT29" s="637"/>
      <c r="CU29" s="637"/>
      <c r="CV29" s="637"/>
      <c r="CW29" s="637"/>
      <c r="CX29" s="637"/>
      <c r="CY29" s="638"/>
      <c r="CZ29" s="621">
        <v>7.9</v>
      </c>
      <c r="DA29" s="639"/>
      <c r="DB29" s="639"/>
      <c r="DC29" s="640"/>
      <c r="DD29" s="624">
        <v>2463797</v>
      </c>
      <c r="DE29" s="637"/>
      <c r="DF29" s="637"/>
      <c r="DG29" s="637"/>
      <c r="DH29" s="637"/>
      <c r="DI29" s="637"/>
      <c r="DJ29" s="637"/>
      <c r="DK29" s="638"/>
      <c r="DL29" s="624">
        <v>2463797</v>
      </c>
      <c r="DM29" s="637"/>
      <c r="DN29" s="637"/>
      <c r="DO29" s="637"/>
      <c r="DP29" s="637"/>
      <c r="DQ29" s="637"/>
      <c r="DR29" s="637"/>
      <c r="DS29" s="637"/>
      <c r="DT29" s="637"/>
      <c r="DU29" s="637"/>
      <c r="DV29" s="638"/>
      <c r="DW29" s="641">
        <v>11.8</v>
      </c>
      <c r="DX29" s="642"/>
      <c r="DY29" s="642"/>
      <c r="DZ29" s="642"/>
      <c r="EA29" s="642"/>
      <c r="EB29" s="642"/>
      <c r="EC29" s="643"/>
    </row>
    <row r="30" spans="2:133" ht="11.25" customHeight="1" x14ac:dyDescent="0.15">
      <c r="B30" s="615" t="s">
        <v>287</v>
      </c>
      <c r="C30" s="616"/>
      <c r="D30" s="616"/>
      <c r="E30" s="616"/>
      <c r="F30" s="616"/>
      <c r="G30" s="616"/>
      <c r="H30" s="616"/>
      <c r="I30" s="616"/>
      <c r="J30" s="616"/>
      <c r="K30" s="616"/>
      <c r="L30" s="616"/>
      <c r="M30" s="616"/>
      <c r="N30" s="616"/>
      <c r="O30" s="616"/>
      <c r="P30" s="616"/>
      <c r="Q30" s="617"/>
      <c r="R30" s="618">
        <v>397864</v>
      </c>
      <c r="S30" s="619"/>
      <c r="T30" s="619"/>
      <c r="U30" s="619"/>
      <c r="V30" s="619"/>
      <c r="W30" s="619"/>
      <c r="X30" s="619"/>
      <c r="Y30" s="620"/>
      <c r="Z30" s="671">
        <v>1.2</v>
      </c>
      <c r="AA30" s="671"/>
      <c r="AB30" s="671"/>
      <c r="AC30" s="671"/>
      <c r="AD30" s="672" t="s">
        <v>108</v>
      </c>
      <c r="AE30" s="672"/>
      <c r="AF30" s="672"/>
      <c r="AG30" s="672"/>
      <c r="AH30" s="672"/>
      <c r="AI30" s="672"/>
      <c r="AJ30" s="672"/>
      <c r="AK30" s="672"/>
      <c r="AL30" s="641" t="s">
        <v>108</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98.9</v>
      </c>
      <c r="BH30" s="685"/>
      <c r="BI30" s="685"/>
      <c r="BJ30" s="685"/>
      <c r="BK30" s="685"/>
      <c r="BL30" s="685"/>
      <c r="BM30" s="686">
        <v>95.7</v>
      </c>
      <c r="BN30" s="685"/>
      <c r="BO30" s="685"/>
      <c r="BP30" s="685"/>
      <c r="BQ30" s="687"/>
      <c r="BR30" s="684">
        <v>98.8</v>
      </c>
      <c r="BS30" s="685"/>
      <c r="BT30" s="685"/>
      <c r="BU30" s="685"/>
      <c r="BV30" s="685"/>
      <c r="BW30" s="685"/>
      <c r="BX30" s="686">
        <v>95.2</v>
      </c>
      <c r="BY30" s="685"/>
      <c r="BZ30" s="685"/>
      <c r="CA30" s="685"/>
      <c r="CB30" s="687"/>
      <c r="CD30" s="690"/>
      <c r="CE30" s="691"/>
      <c r="CF30" s="655" t="s">
        <v>290</v>
      </c>
      <c r="CG30" s="652"/>
      <c r="CH30" s="652"/>
      <c r="CI30" s="652"/>
      <c r="CJ30" s="652"/>
      <c r="CK30" s="652"/>
      <c r="CL30" s="652"/>
      <c r="CM30" s="652"/>
      <c r="CN30" s="652"/>
      <c r="CO30" s="652"/>
      <c r="CP30" s="652"/>
      <c r="CQ30" s="653"/>
      <c r="CR30" s="618">
        <v>2146669</v>
      </c>
      <c r="CS30" s="619"/>
      <c r="CT30" s="619"/>
      <c r="CU30" s="619"/>
      <c r="CV30" s="619"/>
      <c r="CW30" s="619"/>
      <c r="CX30" s="619"/>
      <c r="CY30" s="620"/>
      <c r="CZ30" s="621">
        <v>6.9</v>
      </c>
      <c r="DA30" s="639"/>
      <c r="DB30" s="639"/>
      <c r="DC30" s="640"/>
      <c r="DD30" s="624">
        <v>2146669</v>
      </c>
      <c r="DE30" s="619"/>
      <c r="DF30" s="619"/>
      <c r="DG30" s="619"/>
      <c r="DH30" s="619"/>
      <c r="DI30" s="619"/>
      <c r="DJ30" s="619"/>
      <c r="DK30" s="620"/>
      <c r="DL30" s="624">
        <v>2146669</v>
      </c>
      <c r="DM30" s="619"/>
      <c r="DN30" s="619"/>
      <c r="DO30" s="619"/>
      <c r="DP30" s="619"/>
      <c r="DQ30" s="619"/>
      <c r="DR30" s="619"/>
      <c r="DS30" s="619"/>
      <c r="DT30" s="619"/>
      <c r="DU30" s="619"/>
      <c r="DV30" s="620"/>
      <c r="DW30" s="641">
        <v>10.3</v>
      </c>
      <c r="DX30" s="642"/>
      <c r="DY30" s="642"/>
      <c r="DZ30" s="642"/>
      <c r="EA30" s="642"/>
      <c r="EB30" s="642"/>
      <c r="EC30" s="643"/>
    </row>
    <row r="31" spans="2:133" ht="11.25" customHeight="1" x14ac:dyDescent="0.15">
      <c r="B31" s="615" t="s">
        <v>291</v>
      </c>
      <c r="C31" s="616"/>
      <c r="D31" s="616"/>
      <c r="E31" s="616"/>
      <c r="F31" s="616"/>
      <c r="G31" s="616"/>
      <c r="H31" s="616"/>
      <c r="I31" s="616"/>
      <c r="J31" s="616"/>
      <c r="K31" s="616"/>
      <c r="L31" s="616"/>
      <c r="M31" s="616"/>
      <c r="N31" s="616"/>
      <c r="O31" s="616"/>
      <c r="P31" s="616"/>
      <c r="Q31" s="617"/>
      <c r="R31" s="618">
        <v>1853152</v>
      </c>
      <c r="S31" s="619"/>
      <c r="T31" s="619"/>
      <c r="U31" s="619"/>
      <c r="V31" s="619"/>
      <c r="W31" s="619"/>
      <c r="X31" s="619"/>
      <c r="Y31" s="620"/>
      <c r="Z31" s="671">
        <v>5.5</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98.7</v>
      </c>
      <c r="BH31" s="637"/>
      <c r="BI31" s="637"/>
      <c r="BJ31" s="637"/>
      <c r="BK31" s="637"/>
      <c r="BL31" s="637"/>
      <c r="BM31" s="673">
        <v>95.6</v>
      </c>
      <c r="BN31" s="683"/>
      <c r="BO31" s="683"/>
      <c r="BP31" s="683"/>
      <c r="BQ31" s="647"/>
      <c r="BR31" s="682">
        <v>98.7</v>
      </c>
      <c r="BS31" s="637"/>
      <c r="BT31" s="637"/>
      <c r="BU31" s="637"/>
      <c r="BV31" s="637"/>
      <c r="BW31" s="637"/>
      <c r="BX31" s="673">
        <v>95</v>
      </c>
      <c r="BY31" s="683"/>
      <c r="BZ31" s="683"/>
      <c r="CA31" s="683"/>
      <c r="CB31" s="647"/>
      <c r="CD31" s="690"/>
      <c r="CE31" s="691"/>
      <c r="CF31" s="655" t="s">
        <v>294</v>
      </c>
      <c r="CG31" s="652"/>
      <c r="CH31" s="652"/>
      <c r="CI31" s="652"/>
      <c r="CJ31" s="652"/>
      <c r="CK31" s="652"/>
      <c r="CL31" s="652"/>
      <c r="CM31" s="652"/>
      <c r="CN31" s="652"/>
      <c r="CO31" s="652"/>
      <c r="CP31" s="652"/>
      <c r="CQ31" s="653"/>
      <c r="CR31" s="618">
        <v>317128</v>
      </c>
      <c r="CS31" s="637"/>
      <c r="CT31" s="637"/>
      <c r="CU31" s="637"/>
      <c r="CV31" s="637"/>
      <c r="CW31" s="637"/>
      <c r="CX31" s="637"/>
      <c r="CY31" s="638"/>
      <c r="CZ31" s="621">
        <v>1</v>
      </c>
      <c r="DA31" s="639"/>
      <c r="DB31" s="639"/>
      <c r="DC31" s="640"/>
      <c r="DD31" s="624">
        <v>317128</v>
      </c>
      <c r="DE31" s="637"/>
      <c r="DF31" s="637"/>
      <c r="DG31" s="637"/>
      <c r="DH31" s="637"/>
      <c r="DI31" s="637"/>
      <c r="DJ31" s="637"/>
      <c r="DK31" s="638"/>
      <c r="DL31" s="624">
        <v>317128</v>
      </c>
      <c r="DM31" s="637"/>
      <c r="DN31" s="637"/>
      <c r="DO31" s="637"/>
      <c r="DP31" s="637"/>
      <c r="DQ31" s="637"/>
      <c r="DR31" s="637"/>
      <c r="DS31" s="637"/>
      <c r="DT31" s="637"/>
      <c r="DU31" s="637"/>
      <c r="DV31" s="638"/>
      <c r="DW31" s="641">
        <v>1.5</v>
      </c>
      <c r="DX31" s="642"/>
      <c r="DY31" s="642"/>
      <c r="DZ31" s="642"/>
      <c r="EA31" s="642"/>
      <c r="EB31" s="642"/>
      <c r="EC31" s="643"/>
    </row>
    <row r="32" spans="2:133" ht="11.25" customHeight="1" x14ac:dyDescent="0.15">
      <c r="B32" s="615" t="s">
        <v>295</v>
      </c>
      <c r="C32" s="616"/>
      <c r="D32" s="616"/>
      <c r="E32" s="616"/>
      <c r="F32" s="616"/>
      <c r="G32" s="616"/>
      <c r="H32" s="616"/>
      <c r="I32" s="616"/>
      <c r="J32" s="616"/>
      <c r="K32" s="616"/>
      <c r="L32" s="616"/>
      <c r="M32" s="616"/>
      <c r="N32" s="616"/>
      <c r="O32" s="616"/>
      <c r="P32" s="616"/>
      <c r="Q32" s="617"/>
      <c r="R32" s="618">
        <v>2413453</v>
      </c>
      <c r="S32" s="619"/>
      <c r="T32" s="619"/>
      <c r="U32" s="619"/>
      <c r="V32" s="619"/>
      <c r="W32" s="619"/>
      <c r="X32" s="619"/>
      <c r="Y32" s="620"/>
      <c r="Z32" s="671">
        <v>7.2</v>
      </c>
      <c r="AA32" s="671"/>
      <c r="AB32" s="671"/>
      <c r="AC32" s="671"/>
      <c r="AD32" s="672">
        <v>2835</v>
      </c>
      <c r="AE32" s="672"/>
      <c r="AF32" s="672"/>
      <c r="AG32" s="672"/>
      <c r="AH32" s="672"/>
      <c r="AI32" s="672"/>
      <c r="AJ32" s="672"/>
      <c r="AK32" s="672"/>
      <c r="AL32" s="641">
        <v>0</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99</v>
      </c>
      <c r="BH32" s="603"/>
      <c r="BI32" s="603"/>
      <c r="BJ32" s="603"/>
      <c r="BK32" s="603"/>
      <c r="BL32" s="603"/>
      <c r="BM32" s="666">
        <v>95.4</v>
      </c>
      <c r="BN32" s="603"/>
      <c r="BO32" s="603"/>
      <c r="BP32" s="603"/>
      <c r="BQ32" s="660"/>
      <c r="BR32" s="681">
        <v>98.8</v>
      </c>
      <c r="BS32" s="603"/>
      <c r="BT32" s="603"/>
      <c r="BU32" s="603"/>
      <c r="BV32" s="603"/>
      <c r="BW32" s="603"/>
      <c r="BX32" s="666">
        <v>94.9</v>
      </c>
      <c r="BY32" s="603"/>
      <c r="BZ32" s="603"/>
      <c r="CA32" s="603"/>
      <c r="CB32" s="660"/>
      <c r="CD32" s="692"/>
      <c r="CE32" s="693"/>
      <c r="CF32" s="655" t="s">
        <v>297</v>
      </c>
      <c r="CG32" s="652"/>
      <c r="CH32" s="652"/>
      <c r="CI32" s="652"/>
      <c r="CJ32" s="652"/>
      <c r="CK32" s="652"/>
      <c r="CL32" s="652"/>
      <c r="CM32" s="652"/>
      <c r="CN32" s="652"/>
      <c r="CO32" s="652"/>
      <c r="CP32" s="652"/>
      <c r="CQ32" s="653"/>
      <c r="CR32" s="618" t="s">
        <v>108</v>
      </c>
      <c r="CS32" s="619"/>
      <c r="CT32" s="619"/>
      <c r="CU32" s="619"/>
      <c r="CV32" s="619"/>
      <c r="CW32" s="619"/>
      <c r="CX32" s="619"/>
      <c r="CY32" s="620"/>
      <c r="CZ32" s="621" t="s">
        <v>108</v>
      </c>
      <c r="DA32" s="639"/>
      <c r="DB32" s="639"/>
      <c r="DC32" s="640"/>
      <c r="DD32" s="624" t="s">
        <v>108</v>
      </c>
      <c r="DE32" s="619"/>
      <c r="DF32" s="619"/>
      <c r="DG32" s="619"/>
      <c r="DH32" s="619"/>
      <c r="DI32" s="619"/>
      <c r="DJ32" s="619"/>
      <c r="DK32" s="620"/>
      <c r="DL32" s="624" t="s">
        <v>108</v>
      </c>
      <c r="DM32" s="619"/>
      <c r="DN32" s="619"/>
      <c r="DO32" s="619"/>
      <c r="DP32" s="619"/>
      <c r="DQ32" s="619"/>
      <c r="DR32" s="619"/>
      <c r="DS32" s="619"/>
      <c r="DT32" s="619"/>
      <c r="DU32" s="619"/>
      <c r="DV32" s="620"/>
      <c r="DW32" s="641" t="s">
        <v>108</v>
      </c>
      <c r="DX32" s="642"/>
      <c r="DY32" s="642"/>
      <c r="DZ32" s="642"/>
      <c r="EA32" s="642"/>
      <c r="EB32" s="642"/>
      <c r="EC32" s="643"/>
    </row>
    <row r="33" spans="2:133" ht="11.25" customHeight="1" x14ac:dyDescent="0.15">
      <c r="B33" s="615" t="s">
        <v>298</v>
      </c>
      <c r="C33" s="616"/>
      <c r="D33" s="616"/>
      <c r="E33" s="616"/>
      <c r="F33" s="616"/>
      <c r="G33" s="616"/>
      <c r="H33" s="616"/>
      <c r="I33" s="616"/>
      <c r="J33" s="616"/>
      <c r="K33" s="616"/>
      <c r="L33" s="616"/>
      <c r="M33" s="616"/>
      <c r="N33" s="616"/>
      <c r="O33" s="616"/>
      <c r="P33" s="616"/>
      <c r="Q33" s="617"/>
      <c r="R33" s="618" t="s">
        <v>108</v>
      </c>
      <c r="S33" s="619"/>
      <c r="T33" s="619"/>
      <c r="U33" s="619"/>
      <c r="V33" s="619"/>
      <c r="W33" s="619"/>
      <c r="X33" s="619"/>
      <c r="Y33" s="620"/>
      <c r="Z33" s="671" t="s">
        <v>108</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11806198</v>
      </c>
      <c r="CS33" s="637"/>
      <c r="CT33" s="637"/>
      <c r="CU33" s="637"/>
      <c r="CV33" s="637"/>
      <c r="CW33" s="637"/>
      <c r="CX33" s="637"/>
      <c r="CY33" s="638"/>
      <c r="CZ33" s="621">
        <v>37.9</v>
      </c>
      <c r="DA33" s="639"/>
      <c r="DB33" s="639"/>
      <c r="DC33" s="640"/>
      <c r="DD33" s="624">
        <v>10374756</v>
      </c>
      <c r="DE33" s="637"/>
      <c r="DF33" s="637"/>
      <c r="DG33" s="637"/>
      <c r="DH33" s="637"/>
      <c r="DI33" s="637"/>
      <c r="DJ33" s="637"/>
      <c r="DK33" s="638"/>
      <c r="DL33" s="624">
        <v>8415327</v>
      </c>
      <c r="DM33" s="637"/>
      <c r="DN33" s="637"/>
      <c r="DO33" s="637"/>
      <c r="DP33" s="637"/>
      <c r="DQ33" s="637"/>
      <c r="DR33" s="637"/>
      <c r="DS33" s="637"/>
      <c r="DT33" s="637"/>
      <c r="DU33" s="637"/>
      <c r="DV33" s="638"/>
      <c r="DW33" s="641">
        <v>40.200000000000003</v>
      </c>
      <c r="DX33" s="642"/>
      <c r="DY33" s="642"/>
      <c r="DZ33" s="642"/>
      <c r="EA33" s="642"/>
      <c r="EB33" s="642"/>
      <c r="EC33" s="643"/>
    </row>
    <row r="34" spans="2:133" ht="11.25" customHeight="1" x14ac:dyDescent="0.15">
      <c r="B34" s="615" t="s">
        <v>300</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4907518</v>
      </c>
      <c r="CS34" s="619"/>
      <c r="CT34" s="619"/>
      <c r="CU34" s="619"/>
      <c r="CV34" s="619"/>
      <c r="CW34" s="619"/>
      <c r="CX34" s="619"/>
      <c r="CY34" s="620"/>
      <c r="CZ34" s="621">
        <v>15.8</v>
      </c>
      <c r="DA34" s="639"/>
      <c r="DB34" s="639"/>
      <c r="DC34" s="640"/>
      <c r="DD34" s="624">
        <v>4154618</v>
      </c>
      <c r="DE34" s="619"/>
      <c r="DF34" s="619"/>
      <c r="DG34" s="619"/>
      <c r="DH34" s="619"/>
      <c r="DI34" s="619"/>
      <c r="DJ34" s="619"/>
      <c r="DK34" s="620"/>
      <c r="DL34" s="624">
        <v>3507096</v>
      </c>
      <c r="DM34" s="619"/>
      <c r="DN34" s="619"/>
      <c r="DO34" s="619"/>
      <c r="DP34" s="619"/>
      <c r="DQ34" s="619"/>
      <c r="DR34" s="619"/>
      <c r="DS34" s="619"/>
      <c r="DT34" s="619"/>
      <c r="DU34" s="619"/>
      <c r="DV34" s="620"/>
      <c r="DW34" s="641">
        <v>16.8</v>
      </c>
      <c r="DX34" s="642"/>
      <c r="DY34" s="642"/>
      <c r="DZ34" s="642"/>
      <c r="EA34" s="642"/>
      <c r="EB34" s="642"/>
      <c r="EC34" s="643"/>
    </row>
    <row r="35" spans="2:133" ht="11.25" customHeight="1" x14ac:dyDescent="0.15">
      <c r="B35" s="615" t="s">
        <v>304</v>
      </c>
      <c r="C35" s="616"/>
      <c r="D35" s="616"/>
      <c r="E35" s="616"/>
      <c r="F35" s="616"/>
      <c r="G35" s="616"/>
      <c r="H35" s="616"/>
      <c r="I35" s="616"/>
      <c r="J35" s="616"/>
      <c r="K35" s="616"/>
      <c r="L35" s="616"/>
      <c r="M35" s="616"/>
      <c r="N35" s="616"/>
      <c r="O35" s="616"/>
      <c r="P35" s="616"/>
      <c r="Q35" s="617"/>
      <c r="R35" s="618" t="s">
        <v>108</v>
      </c>
      <c r="S35" s="619"/>
      <c r="T35" s="619"/>
      <c r="U35" s="619"/>
      <c r="V35" s="619"/>
      <c r="W35" s="619"/>
      <c r="X35" s="619"/>
      <c r="Y35" s="620"/>
      <c r="Z35" s="671" t="s">
        <v>108</v>
      </c>
      <c r="AA35" s="671"/>
      <c r="AB35" s="671"/>
      <c r="AC35" s="671"/>
      <c r="AD35" s="672" t="s">
        <v>108</v>
      </c>
      <c r="AE35" s="672"/>
      <c r="AF35" s="672"/>
      <c r="AG35" s="672"/>
      <c r="AH35" s="672"/>
      <c r="AI35" s="672"/>
      <c r="AJ35" s="672"/>
      <c r="AK35" s="672"/>
      <c r="AL35" s="641" t="s">
        <v>108</v>
      </c>
      <c r="AM35" s="673"/>
      <c r="AN35" s="673"/>
      <c r="AO35" s="674"/>
      <c r="AP35" s="186"/>
      <c r="AQ35" s="675" t="s">
        <v>305</v>
      </c>
      <c r="AR35" s="676"/>
      <c r="AS35" s="676"/>
      <c r="AT35" s="676"/>
      <c r="AU35" s="676"/>
      <c r="AV35" s="676"/>
      <c r="AW35" s="676"/>
      <c r="AX35" s="676"/>
      <c r="AY35" s="677"/>
      <c r="AZ35" s="668">
        <v>2444666</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30897</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196621</v>
      </c>
      <c r="CS35" s="637"/>
      <c r="CT35" s="637"/>
      <c r="CU35" s="637"/>
      <c r="CV35" s="637"/>
      <c r="CW35" s="637"/>
      <c r="CX35" s="637"/>
      <c r="CY35" s="638"/>
      <c r="CZ35" s="621">
        <v>0.6</v>
      </c>
      <c r="DA35" s="639"/>
      <c r="DB35" s="639"/>
      <c r="DC35" s="640"/>
      <c r="DD35" s="624">
        <v>193947</v>
      </c>
      <c r="DE35" s="637"/>
      <c r="DF35" s="637"/>
      <c r="DG35" s="637"/>
      <c r="DH35" s="637"/>
      <c r="DI35" s="637"/>
      <c r="DJ35" s="637"/>
      <c r="DK35" s="638"/>
      <c r="DL35" s="624">
        <v>190948</v>
      </c>
      <c r="DM35" s="637"/>
      <c r="DN35" s="637"/>
      <c r="DO35" s="637"/>
      <c r="DP35" s="637"/>
      <c r="DQ35" s="637"/>
      <c r="DR35" s="637"/>
      <c r="DS35" s="637"/>
      <c r="DT35" s="637"/>
      <c r="DU35" s="637"/>
      <c r="DV35" s="638"/>
      <c r="DW35" s="641">
        <v>0.9</v>
      </c>
      <c r="DX35" s="642"/>
      <c r="DY35" s="642"/>
      <c r="DZ35" s="642"/>
      <c r="EA35" s="642"/>
      <c r="EB35" s="642"/>
      <c r="EC35" s="643"/>
    </row>
    <row r="36" spans="2:133" ht="11.25" customHeight="1" x14ac:dyDescent="0.15">
      <c r="B36" s="599" t="s">
        <v>308</v>
      </c>
      <c r="C36" s="600"/>
      <c r="D36" s="600"/>
      <c r="E36" s="600"/>
      <c r="F36" s="600"/>
      <c r="G36" s="600"/>
      <c r="H36" s="600"/>
      <c r="I36" s="600"/>
      <c r="J36" s="600"/>
      <c r="K36" s="600"/>
      <c r="L36" s="600"/>
      <c r="M36" s="600"/>
      <c r="N36" s="600"/>
      <c r="O36" s="600"/>
      <c r="P36" s="600"/>
      <c r="Q36" s="601"/>
      <c r="R36" s="602">
        <v>33494643</v>
      </c>
      <c r="S36" s="659"/>
      <c r="T36" s="659"/>
      <c r="U36" s="659"/>
      <c r="V36" s="659"/>
      <c r="W36" s="659"/>
      <c r="X36" s="659"/>
      <c r="Y36" s="662"/>
      <c r="Z36" s="663">
        <v>100</v>
      </c>
      <c r="AA36" s="663"/>
      <c r="AB36" s="663"/>
      <c r="AC36" s="663"/>
      <c r="AD36" s="664">
        <v>20923928</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308309</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-44975</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4241160</v>
      </c>
      <c r="CS36" s="619"/>
      <c r="CT36" s="619"/>
      <c r="CU36" s="619"/>
      <c r="CV36" s="619"/>
      <c r="CW36" s="619"/>
      <c r="CX36" s="619"/>
      <c r="CY36" s="620"/>
      <c r="CZ36" s="621">
        <v>13.6</v>
      </c>
      <c r="DA36" s="639"/>
      <c r="DB36" s="639"/>
      <c r="DC36" s="640"/>
      <c r="DD36" s="624">
        <v>4035300</v>
      </c>
      <c r="DE36" s="619"/>
      <c r="DF36" s="619"/>
      <c r="DG36" s="619"/>
      <c r="DH36" s="619"/>
      <c r="DI36" s="619"/>
      <c r="DJ36" s="619"/>
      <c r="DK36" s="620"/>
      <c r="DL36" s="624">
        <v>2970090</v>
      </c>
      <c r="DM36" s="619"/>
      <c r="DN36" s="619"/>
      <c r="DO36" s="619"/>
      <c r="DP36" s="619"/>
      <c r="DQ36" s="619"/>
      <c r="DR36" s="619"/>
      <c r="DS36" s="619"/>
      <c r="DT36" s="619"/>
      <c r="DU36" s="619"/>
      <c r="DV36" s="620"/>
      <c r="DW36" s="641">
        <v>14.2</v>
      </c>
      <c r="DX36" s="642"/>
      <c r="DY36" s="642"/>
      <c r="DZ36" s="642"/>
      <c r="EA36" s="642"/>
      <c r="EB36" s="642"/>
      <c r="EC36" s="643"/>
    </row>
    <row r="37" spans="2:133" ht="11.25" customHeight="1" x14ac:dyDescent="0.15">
      <c r="AQ37" s="644" t="s">
        <v>312</v>
      </c>
      <c r="AR37" s="645"/>
      <c r="AS37" s="645"/>
      <c r="AT37" s="645"/>
      <c r="AU37" s="645"/>
      <c r="AV37" s="645"/>
      <c r="AW37" s="645"/>
      <c r="AX37" s="645"/>
      <c r="AY37" s="646"/>
      <c r="AZ37" s="618">
        <v>194795</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11938</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2838210</v>
      </c>
      <c r="CS37" s="637"/>
      <c r="CT37" s="637"/>
      <c r="CU37" s="637"/>
      <c r="CV37" s="637"/>
      <c r="CW37" s="637"/>
      <c r="CX37" s="637"/>
      <c r="CY37" s="638"/>
      <c r="CZ37" s="621">
        <v>9.1</v>
      </c>
      <c r="DA37" s="639"/>
      <c r="DB37" s="639"/>
      <c r="DC37" s="640"/>
      <c r="DD37" s="624">
        <v>2838210</v>
      </c>
      <c r="DE37" s="637"/>
      <c r="DF37" s="637"/>
      <c r="DG37" s="637"/>
      <c r="DH37" s="637"/>
      <c r="DI37" s="637"/>
      <c r="DJ37" s="637"/>
      <c r="DK37" s="638"/>
      <c r="DL37" s="624">
        <v>2539341</v>
      </c>
      <c r="DM37" s="637"/>
      <c r="DN37" s="637"/>
      <c r="DO37" s="637"/>
      <c r="DP37" s="637"/>
      <c r="DQ37" s="637"/>
      <c r="DR37" s="637"/>
      <c r="DS37" s="637"/>
      <c r="DT37" s="637"/>
      <c r="DU37" s="637"/>
      <c r="DV37" s="638"/>
      <c r="DW37" s="641">
        <v>12.1</v>
      </c>
      <c r="DX37" s="642"/>
      <c r="DY37" s="642"/>
      <c r="DZ37" s="642"/>
      <c r="EA37" s="642"/>
      <c r="EB37" s="642"/>
      <c r="EC37" s="643"/>
    </row>
    <row r="38" spans="2:133" ht="11.25" customHeight="1" x14ac:dyDescent="0.15">
      <c r="AQ38" s="644" t="s">
        <v>315</v>
      </c>
      <c r="AR38" s="645"/>
      <c r="AS38" s="645"/>
      <c r="AT38" s="645"/>
      <c r="AU38" s="645"/>
      <c r="AV38" s="645"/>
      <c r="AW38" s="645"/>
      <c r="AX38" s="645"/>
      <c r="AY38" s="646"/>
      <c r="AZ38" s="618" t="s">
        <v>108</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20845</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2249871</v>
      </c>
      <c r="CS38" s="619"/>
      <c r="CT38" s="619"/>
      <c r="CU38" s="619"/>
      <c r="CV38" s="619"/>
      <c r="CW38" s="619"/>
      <c r="CX38" s="619"/>
      <c r="CY38" s="620"/>
      <c r="CZ38" s="621">
        <v>7.2</v>
      </c>
      <c r="DA38" s="639"/>
      <c r="DB38" s="639"/>
      <c r="DC38" s="640"/>
      <c r="DD38" s="624">
        <v>1830134</v>
      </c>
      <c r="DE38" s="619"/>
      <c r="DF38" s="619"/>
      <c r="DG38" s="619"/>
      <c r="DH38" s="619"/>
      <c r="DI38" s="619"/>
      <c r="DJ38" s="619"/>
      <c r="DK38" s="620"/>
      <c r="DL38" s="624">
        <v>1747193</v>
      </c>
      <c r="DM38" s="619"/>
      <c r="DN38" s="619"/>
      <c r="DO38" s="619"/>
      <c r="DP38" s="619"/>
      <c r="DQ38" s="619"/>
      <c r="DR38" s="619"/>
      <c r="DS38" s="619"/>
      <c r="DT38" s="619"/>
      <c r="DU38" s="619"/>
      <c r="DV38" s="620"/>
      <c r="DW38" s="641">
        <v>8.4</v>
      </c>
      <c r="DX38" s="642"/>
      <c r="DY38" s="642"/>
      <c r="DZ38" s="642"/>
      <c r="EA38" s="642"/>
      <c r="EB38" s="642"/>
      <c r="EC38" s="643"/>
    </row>
    <row r="39" spans="2:133" ht="11.25" customHeight="1" x14ac:dyDescent="0.15">
      <c r="AQ39" s="644" t="s">
        <v>318</v>
      </c>
      <c r="AR39" s="645"/>
      <c r="AS39" s="645"/>
      <c r="AT39" s="645"/>
      <c r="AU39" s="645"/>
      <c r="AV39" s="645"/>
      <c r="AW39" s="645"/>
      <c r="AX39" s="645"/>
      <c r="AY39" s="646"/>
      <c r="AZ39" s="618" t="s">
        <v>108</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105</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135603</v>
      </c>
      <c r="CS39" s="637"/>
      <c r="CT39" s="637"/>
      <c r="CU39" s="637"/>
      <c r="CV39" s="637"/>
      <c r="CW39" s="637"/>
      <c r="CX39" s="637"/>
      <c r="CY39" s="638"/>
      <c r="CZ39" s="621">
        <v>0.4</v>
      </c>
      <c r="DA39" s="639"/>
      <c r="DB39" s="639"/>
      <c r="DC39" s="640"/>
      <c r="DD39" s="624">
        <v>110332</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543162</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85</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75425</v>
      </c>
      <c r="CS40" s="619"/>
      <c r="CT40" s="619"/>
      <c r="CU40" s="619"/>
      <c r="CV40" s="619"/>
      <c r="CW40" s="619"/>
      <c r="CX40" s="619"/>
      <c r="CY40" s="620"/>
      <c r="CZ40" s="621">
        <v>0.2</v>
      </c>
      <c r="DA40" s="639"/>
      <c r="DB40" s="639"/>
      <c r="DC40" s="640"/>
      <c r="DD40" s="624">
        <v>50425</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1398400</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271</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207</v>
      </c>
      <c r="CS41" s="637"/>
      <c r="CT41" s="637"/>
      <c r="CU41" s="637"/>
      <c r="CV41" s="637"/>
      <c r="CW41" s="637"/>
      <c r="CX41" s="637"/>
      <c r="CY41" s="638"/>
      <c r="CZ41" s="621" t="s">
        <v>207</v>
      </c>
      <c r="DA41" s="639"/>
      <c r="DB41" s="639"/>
      <c r="DC41" s="640"/>
      <c r="DD41" s="624" t="s">
        <v>207</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5504337</v>
      </c>
      <c r="CS42" s="619"/>
      <c r="CT42" s="619"/>
      <c r="CU42" s="619"/>
      <c r="CV42" s="619"/>
      <c r="CW42" s="619"/>
      <c r="CX42" s="619"/>
      <c r="CY42" s="620"/>
      <c r="CZ42" s="621">
        <v>17.7</v>
      </c>
      <c r="DA42" s="622"/>
      <c r="DB42" s="622"/>
      <c r="DC42" s="623"/>
      <c r="DD42" s="624">
        <v>4557404</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198768</v>
      </c>
      <c r="CS43" s="637"/>
      <c r="CT43" s="637"/>
      <c r="CU43" s="637"/>
      <c r="CV43" s="637"/>
      <c r="CW43" s="637"/>
      <c r="CX43" s="637"/>
      <c r="CY43" s="638"/>
      <c r="CZ43" s="621">
        <v>0.6</v>
      </c>
      <c r="DA43" s="639"/>
      <c r="DB43" s="639"/>
      <c r="DC43" s="640"/>
      <c r="DD43" s="624">
        <v>198592</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332</v>
      </c>
      <c r="CD44" s="631" t="s">
        <v>285</v>
      </c>
      <c r="CE44" s="632"/>
      <c r="CF44" s="615" t="s">
        <v>333</v>
      </c>
      <c r="CG44" s="616"/>
      <c r="CH44" s="616"/>
      <c r="CI44" s="616"/>
      <c r="CJ44" s="616"/>
      <c r="CK44" s="616"/>
      <c r="CL44" s="616"/>
      <c r="CM44" s="616"/>
      <c r="CN44" s="616"/>
      <c r="CO44" s="616"/>
      <c r="CP44" s="616"/>
      <c r="CQ44" s="617"/>
      <c r="CR44" s="618">
        <v>5504337</v>
      </c>
      <c r="CS44" s="619"/>
      <c r="CT44" s="619"/>
      <c r="CU44" s="619"/>
      <c r="CV44" s="619"/>
      <c r="CW44" s="619"/>
      <c r="CX44" s="619"/>
      <c r="CY44" s="620"/>
      <c r="CZ44" s="621">
        <v>17.7</v>
      </c>
      <c r="DA44" s="622"/>
      <c r="DB44" s="622"/>
      <c r="DC44" s="623"/>
      <c r="DD44" s="624">
        <v>4557404</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334</v>
      </c>
      <c r="CG45" s="616"/>
      <c r="CH45" s="616"/>
      <c r="CI45" s="616"/>
      <c r="CJ45" s="616"/>
      <c r="CK45" s="616"/>
      <c r="CL45" s="616"/>
      <c r="CM45" s="616"/>
      <c r="CN45" s="616"/>
      <c r="CO45" s="616"/>
      <c r="CP45" s="616"/>
      <c r="CQ45" s="617"/>
      <c r="CR45" s="618">
        <v>1486790</v>
      </c>
      <c r="CS45" s="637"/>
      <c r="CT45" s="637"/>
      <c r="CU45" s="637"/>
      <c r="CV45" s="637"/>
      <c r="CW45" s="637"/>
      <c r="CX45" s="637"/>
      <c r="CY45" s="638"/>
      <c r="CZ45" s="621">
        <v>4.8</v>
      </c>
      <c r="DA45" s="639"/>
      <c r="DB45" s="639"/>
      <c r="DC45" s="640"/>
      <c r="DD45" s="624">
        <v>581887</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335</v>
      </c>
      <c r="CG46" s="616"/>
      <c r="CH46" s="616"/>
      <c r="CI46" s="616"/>
      <c r="CJ46" s="616"/>
      <c r="CK46" s="616"/>
      <c r="CL46" s="616"/>
      <c r="CM46" s="616"/>
      <c r="CN46" s="616"/>
      <c r="CO46" s="616"/>
      <c r="CP46" s="616"/>
      <c r="CQ46" s="617"/>
      <c r="CR46" s="618">
        <v>4016676</v>
      </c>
      <c r="CS46" s="619"/>
      <c r="CT46" s="619"/>
      <c r="CU46" s="619"/>
      <c r="CV46" s="619"/>
      <c r="CW46" s="619"/>
      <c r="CX46" s="619"/>
      <c r="CY46" s="620"/>
      <c r="CZ46" s="621">
        <v>12.9</v>
      </c>
      <c r="DA46" s="622"/>
      <c r="DB46" s="622"/>
      <c r="DC46" s="623"/>
      <c r="DD46" s="624">
        <v>3974646</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336</v>
      </c>
      <c r="CG47" s="616"/>
      <c r="CH47" s="616"/>
      <c r="CI47" s="616"/>
      <c r="CJ47" s="616"/>
      <c r="CK47" s="616"/>
      <c r="CL47" s="616"/>
      <c r="CM47" s="616"/>
      <c r="CN47" s="616"/>
      <c r="CO47" s="616"/>
      <c r="CP47" s="616"/>
      <c r="CQ47" s="617"/>
      <c r="CR47" s="618" t="s">
        <v>118</v>
      </c>
      <c r="CS47" s="637"/>
      <c r="CT47" s="637"/>
      <c r="CU47" s="637"/>
      <c r="CV47" s="637"/>
      <c r="CW47" s="637"/>
      <c r="CX47" s="637"/>
      <c r="CY47" s="638"/>
      <c r="CZ47" s="621" t="s">
        <v>118</v>
      </c>
      <c r="DA47" s="639"/>
      <c r="DB47" s="639"/>
      <c r="DC47" s="640"/>
      <c r="DD47" s="624" t="s">
        <v>118</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337</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338</v>
      </c>
      <c r="CE49" s="600"/>
      <c r="CF49" s="600"/>
      <c r="CG49" s="600"/>
      <c r="CH49" s="600"/>
      <c r="CI49" s="600"/>
      <c r="CJ49" s="600"/>
      <c r="CK49" s="600"/>
      <c r="CL49" s="600"/>
      <c r="CM49" s="600"/>
      <c r="CN49" s="600"/>
      <c r="CO49" s="600"/>
      <c r="CP49" s="600"/>
      <c r="CQ49" s="601"/>
      <c r="CR49" s="602">
        <v>31119330</v>
      </c>
      <c r="CS49" s="603"/>
      <c r="CT49" s="603"/>
      <c r="CU49" s="603"/>
      <c r="CV49" s="603"/>
      <c r="CW49" s="603"/>
      <c r="CX49" s="603"/>
      <c r="CY49" s="604"/>
      <c r="CZ49" s="605">
        <v>100</v>
      </c>
      <c r="DA49" s="606"/>
      <c r="DB49" s="606"/>
      <c r="DC49" s="607"/>
      <c r="DD49" s="608">
        <v>24115294</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16" zoomScale="70" zoomScaleNormal="25" zoomScaleSheetLayoutView="70" workbookViewId="0">
      <selection activeCell="V82" sqref="V82:Z82"/>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340</v>
      </c>
      <c r="DK2" s="1137"/>
      <c r="DL2" s="1137"/>
      <c r="DM2" s="1137"/>
      <c r="DN2" s="1137"/>
      <c r="DO2" s="1138"/>
      <c r="DP2" s="200"/>
      <c r="DQ2" s="1136" t="s">
        <v>341</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342</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39"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24" t="s">
        <v>358</v>
      </c>
      <c r="DH5" s="1125"/>
      <c r="DI5" s="1125"/>
      <c r="DJ5" s="1125"/>
      <c r="DK5" s="1126"/>
      <c r="DL5" s="1124" t="s">
        <v>359</v>
      </c>
      <c r="DM5" s="1125"/>
      <c r="DN5" s="1125"/>
      <c r="DO5" s="1125"/>
      <c r="DP5" s="1126"/>
      <c r="DQ5" s="1027" t="s">
        <v>360</v>
      </c>
      <c r="DR5" s="1028"/>
      <c r="DS5" s="1028"/>
      <c r="DT5" s="1028"/>
      <c r="DU5" s="1029"/>
      <c r="DV5" s="1027" t="s">
        <v>351</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361</v>
      </c>
      <c r="C7" s="1077"/>
      <c r="D7" s="1077"/>
      <c r="E7" s="1077"/>
      <c r="F7" s="1077"/>
      <c r="G7" s="1077"/>
      <c r="H7" s="1077"/>
      <c r="I7" s="1077"/>
      <c r="J7" s="1077"/>
      <c r="K7" s="1077"/>
      <c r="L7" s="1077"/>
      <c r="M7" s="1077"/>
      <c r="N7" s="1077"/>
      <c r="O7" s="1077"/>
      <c r="P7" s="1078"/>
      <c r="Q7" s="1130">
        <v>33495</v>
      </c>
      <c r="R7" s="1131"/>
      <c r="S7" s="1131"/>
      <c r="T7" s="1131"/>
      <c r="U7" s="1131"/>
      <c r="V7" s="1131">
        <v>31119</v>
      </c>
      <c r="W7" s="1131"/>
      <c r="X7" s="1131"/>
      <c r="Y7" s="1131"/>
      <c r="Z7" s="1131"/>
      <c r="AA7" s="1131">
        <v>2375</v>
      </c>
      <c r="AB7" s="1131"/>
      <c r="AC7" s="1131"/>
      <c r="AD7" s="1131"/>
      <c r="AE7" s="1132"/>
      <c r="AF7" s="1133">
        <v>1774</v>
      </c>
      <c r="AG7" s="1134"/>
      <c r="AH7" s="1134"/>
      <c r="AI7" s="1134"/>
      <c r="AJ7" s="1135"/>
      <c r="AK7" s="1117" t="s">
        <v>532</v>
      </c>
      <c r="AL7" s="1118"/>
      <c r="AM7" s="1118"/>
      <c r="AN7" s="1118"/>
      <c r="AO7" s="1118"/>
      <c r="AP7" s="1118">
        <v>17906</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c r="BT7" s="1122"/>
      <c r="BU7" s="1122"/>
      <c r="BV7" s="1122"/>
      <c r="BW7" s="1122"/>
      <c r="BX7" s="1122"/>
      <c r="BY7" s="1122"/>
      <c r="BZ7" s="1122"/>
      <c r="CA7" s="1122"/>
      <c r="CB7" s="1122"/>
      <c r="CC7" s="1122"/>
      <c r="CD7" s="1122"/>
      <c r="CE7" s="1122"/>
      <c r="CF7" s="1122"/>
      <c r="CG7" s="1123"/>
      <c r="CH7" s="1114"/>
      <c r="CI7" s="1115"/>
      <c r="CJ7" s="1115"/>
      <c r="CK7" s="1115"/>
      <c r="CL7" s="1116"/>
      <c r="CM7" s="1114"/>
      <c r="CN7" s="1115"/>
      <c r="CO7" s="1115"/>
      <c r="CP7" s="1115"/>
      <c r="CQ7" s="1116"/>
      <c r="CR7" s="1114"/>
      <c r="CS7" s="1115"/>
      <c r="CT7" s="1115"/>
      <c r="CU7" s="1115"/>
      <c r="CV7" s="1116"/>
      <c r="CW7" s="1114"/>
      <c r="CX7" s="1115"/>
      <c r="CY7" s="1115"/>
      <c r="CZ7" s="1115"/>
      <c r="DA7" s="1116"/>
      <c r="DB7" s="1114"/>
      <c r="DC7" s="1115"/>
      <c r="DD7" s="1115"/>
      <c r="DE7" s="1115"/>
      <c r="DF7" s="1116"/>
      <c r="DG7" s="1114"/>
      <c r="DH7" s="1115"/>
      <c r="DI7" s="1115"/>
      <c r="DJ7" s="1115"/>
      <c r="DK7" s="1116"/>
      <c r="DL7" s="1114"/>
      <c r="DM7" s="1115"/>
      <c r="DN7" s="1115"/>
      <c r="DO7" s="1115"/>
      <c r="DP7" s="1116"/>
      <c r="DQ7" s="1114"/>
      <c r="DR7" s="1115"/>
      <c r="DS7" s="1115"/>
      <c r="DT7" s="1115"/>
      <c r="DU7" s="1116"/>
      <c r="DV7" s="1141"/>
      <c r="DW7" s="1142"/>
      <c r="DX7" s="1142"/>
      <c r="DY7" s="1142"/>
      <c r="DZ7" s="1143"/>
      <c r="EA7" s="205"/>
    </row>
    <row r="8" spans="1:131" s="206" customFormat="1" ht="26.25" customHeight="1" x14ac:dyDescent="0.15">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x14ac:dyDescent="0.15">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362</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363</v>
      </c>
      <c r="B23" s="970" t="s">
        <v>364</v>
      </c>
      <c r="C23" s="971"/>
      <c r="D23" s="971"/>
      <c r="E23" s="971"/>
      <c r="F23" s="971"/>
      <c r="G23" s="971"/>
      <c r="H23" s="971"/>
      <c r="I23" s="971"/>
      <c r="J23" s="971"/>
      <c r="K23" s="971"/>
      <c r="L23" s="971"/>
      <c r="M23" s="971"/>
      <c r="N23" s="971"/>
      <c r="O23" s="971"/>
      <c r="P23" s="972"/>
      <c r="Q23" s="1094">
        <v>33495</v>
      </c>
      <c r="R23" s="1095"/>
      <c r="S23" s="1095"/>
      <c r="T23" s="1095"/>
      <c r="U23" s="1095"/>
      <c r="V23" s="1095">
        <v>31119</v>
      </c>
      <c r="W23" s="1095"/>
      <c r="X23" s="1095"/>
      <c r="Y23" s="1095"/>
      <c r="Z23" s="1095"/>
      <c r="AA23" s="1095">
        <v>2375</v>
      </c>
      <c r="AB23" s="1095"/>
      <c r="AC23" s="1095"/>
      <c r="AD23" s="1095"/>
      <c r="AE23" s="1096"/>
      <c r="AF23" s="1097">
        <v>1774</v>
      </c>
      <c r="AG23" s="1095"/>
      <c r="AH23" s="1095"/>
      <c r="AI23" s="1095"/>
      <c r="AJ23" s="1098"/>
      <c r="AK23" s="1099"/>
      <c r="AL23" s="1100"/>
      <c r="AM23" s="1100"/>
      <c r="AN23" s="1100"/>
      <c r="AO23" s="1100"/>
      <c r="AP23" s="1095"/>
      <c r="AQ23" s="1095"/>
      <c r="AR23" s="1095"/>
      <c r="AS23" s="1095"/>
      <c r="AT23" s="1095"/>
      <c r="AU23" s="1101"/>
      <c r="AV23" s="1101"/>
      <c r="AW23" s="1101"/>
      <c r="AX23" s="1101"/>
      <c r="AY23" s="1102"/>
      <c r="AZ23" s="1091" t="s">
        <v>108</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365</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366</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344</v>
      </c>
      <c r="B26" s="1022"/>
      <c r="C26" s="1022"/>
      <c r="D26" s="1022"/>
      <c r="E26" s="1022"/>
      <c r="F26" s="1022"/>
      <c r="G26" s="1022"/>
      <c r="H26" s="1022"/>
      <c r="I26" s="1022"/>
      <c r="J26" s="1022"/>
      <c r="K26" s="1022"/>
      <c r="L26" s="1022"/>
      <c r="M26" s="1022"/>
      <c r="N26" s="1022"/>
      <c r="O26" s="1022"/>
      <c r="P26" s="1023"/>
      <c r="Q26" s="1027" t="s">
        <v>367</v>
      </c>
      <c r="R26" s="1028"/>
      <c r="S26" s="1028"/>
      <c r="T26" s="1028"/>
      <c r="U26" s="1029"/>
      <c r="V26" s="1027" t="s">
        <v>368</v>
      </c>
      <c r="W26" s="1028"/>
      <c r="X26" s="1028"/>
      <c r="Y26" s="1028"/>
      <c r="Z26" s="1029"/>
      <c r="AA26" s="1027" t="s">
        <v>369</v>
      </c>
      <c r="AB26" s="1028"/>
      <c r="AC26" s="1028"/>
      <c r="AD26" s="1028"/>
      <c r="AE26" s="1028"/>
      <c r="AF26" s="1085" t="s">
        <v>370</v>
      </c>
      <c r="AG26" s="1034"/>
      <c r="AH26" s="1034"/>
      <c r="AI26" s="1034"/>
      <c r="AJ26" s="1086"/>
      <c r="AK26" s="1028" t="s">
        <v>371</v>
      </c>
      <c r="AL26" s="1028"/>
      <c r="AM26" s="1028"/>
      <c r="AN26" s="1028"/>
      <c r="AO26" s="1029"/>
      <c r="AP26" s="1027" t="s">
        <v>372</v>
      </c>
      <c r="AQ26" s="1028"/>
      <c r="AR26" s="1028"/>
      <c r="AS26" s="1028"/>
      <c r="AT26" s="1029"/>
      <c r="AU26" s="1027" t="s">
        <v>373</v>
      </c>
      <c r="AV26" s="1028"/>
      <c r="AW26" s="1028"/>
      <c r="AX26" s="1028"/>
      <c r="AY26" s="1029"/>
      <c r="AZ26" s="1027" t="s">
        <v>374</v>
      </c>
      <c r="BA26" s="1028"/>
      <c r="BB26" s="1028"/>
      <c r="BC26" s="1028"/>
      <c r="BD26" s="1029"/>
      <c r="BE26" s="1027" t="s">
        <v>351</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375</v>
      </c>
      <c r="C28" s="1077"/>
      <c r="D28" s="1077"/>
      <c r="E28" s="1077"/>
      <c r="F28" s="1077"/>
      <c r="G28" s="1077"/>
      <c r="H28" s="1077"/>
      <c r="I28" s="1077"/>
      <c r="J28" s="1077"/>
      <c r="K28" s="1077"/>
      <c r="L28" s="1077"/>
      <c r="M28" s="1077"/>
      <c r="N28" s="1077"/>
      <c r="O28" s="1077"/>
      <c r="P28" s="1078"/>
      <c r="Q28" s="1079">
        <v>9480</v>
      </c>
      <c r="R28" s="1080"/>
      <c r="S28" s="1080"/>
      <c r="T28" s="1080"/>
      <c r="U28" s="1080"/>
      <c r="V28" s="1080">
        <v>9449</v>
      </c>
      <c r="W28" s="1080"/>
      <c r="X28" s="1080"/>
      <c r="Y28" s="1080"/>
      <c r="Z28" s="1080"/>
      <c r="AA28" s="1080">
        <v>31</v>
      </c>
      <c r="AB28" s="1080"/>
      <c r="AC28" s="1080"/>
      <c r="AD28" s="1080"/>
      <c r="AE28" s="1081"/>
      <c r="AF28" s="1082">
        <v>31</v>
      </c>
      <c r="AG28" s="1080"/>
      <c r="AH28" s="1080"/>
      <c r="AI28" s="1080"/>
      <c r="AJ28" s="1083"/>
      <c r="AK28" s="1084">
        <v>543</v>
      </c>
      <c r="AL28" s="1072"/>
      <c r="AM28" s="1072"/>
      <c r="AN28" s="1072"/>
      <c r="AO28" s="1072"/>
      <c r="AP28" s="1072" t="s">
        <v>533</v>
      </c>
      <c r="AQ28" s="1072"/>
      <c r="AR28" s="1072"/>
      <c r="AS28" s="1072"/>
      <c r="AT28" s="1072"/>
      <c r="AU28" s="1072" t="s">
        <v>532</v>
      </c>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376</v>
      </c>
      <c r="C29" s="1064"/>
      <c r="D29" s="1064"/>
      <c r="E29" s="1064"/>
      <c r="F29" s="1064"/>
      <c r="G29" s="1064"/>
      <c r="H29" s="1064"/>
      <c r="I29" s="1064"/>
      <c r="J29" s="1064"/>
      <c r="K29" s="1064"/>
      <c r="L29" s="1064"/>
      <c r="M29" s="1064"/>
      <c r="N29" s="1064"/>
      <c r="O29" s="1064"/>
      <c r="P29" s="1065"/>
      <c r="Q29" s="1069">
        <v>4343</v>
      </c>
      <c r="R29" s="1070"/>
      <c r="S29" s="1070"/>
      <c r="T29" s="1070"/>
      <c r="U29" s="1070"/>
      <c r="V29" s="1070">
        <v>4233</v>
      </c>
      <c r="W29" s="1070"/>
      <c r="X29" s="1070"/>
      <c r="Y29" s="1070"/>
      <c r="Z29" s="1070"/>
      <c r="AA29" s="1070">
        <v>110</v>
      </c>
      <c r="AB29" s="1070"/>
      <c r="AC29" s="1070"/>
      <c r="AD29" s="1070"/>
      <c r="AE29" s="1071"/>
      <c r="AF29" s="1045">
        <v>110</v>
      </c>
      <c r="AG29" s="1046"/>
      <c r="AH29" s="1046"/>
      <c r="AI29" s="1046"/>
      <c r="AJ29" s="1047"/>
      <c r="AK29" s="1006">
        <v>714</v>
      </c>
      <c r="AL29" s="997"/>
      <c r="AM29" s="997"/>
      <c r="AN29" s="997"/>
      <c r="AO29" s="997"/>
      <c r="AP29" s="997" t="s">
        <v>533</v>
      </c>
      <c r="AQ29" s="997"/>
      <c r="AR29" s="997"/>
      <c r="AS29" s="997"/>
      <c r="AT29" s="997"/>
      <c r="AU29" s="997" t="s">
        <v>533</v>
      </c>
      <c r="AV29" s="997"/>
      <c r="AW29" s="997"/>
      <c r="AX29" s="997"/>
      <c r="AY29" s="997"/>
      <c r="AZ29" s="1068"/>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377</v>
      </c>
      <c r="C30" s="1064"/>
      <c r="D30" s="1064"/>
      <c r="E30" s="1064"/>
      <c r="F30" s="1064"/>
      <c r="G30" s="1064"/>
      <c r="H30" s="1064"/>
      <c r="I30" s="1064"/>
      <c r="J30" s="1064"/>
      <c r="K30" s="1064"/>
      <c r="L30" s="1064"/>
      <c r="M30" s="1064"/>
      <c r="N30" s="1064"/>
      <c r="O30" s="1064"/>
      <c r="P30" s="1065"/>
      <c r="Q30" s="1069">
        <v>586</v>
      </c>
      <c r="R30" s="1070"/>
      <c r="S30" s="1070"/>
      <c r="T30" s="1070"/>
      <c r="U30" s="1070"/>
      <c r="V30" s="1070">
        <v>575</v>
      </c>
      <c r="W30" s="1070"/>
      <c r="X30" s="1070"/>
      <c r="Y30" s="1070"/>
      <c r="Z30" s="1070"/>
      <c r="AA30" s="1070">
        <v>11</v>
      </c>
      <c r="AB30" s="1070"/>
      <c r="AC30" s="1070"/>
      <c r="AD30" s="1070"/>
      <c r="AE30" s="1071"/>
      <c r="AF30" s="1045">
        <v>11</v>
      </c>
      <c r="AG30" s="1046"/>
      <c r="AH30" s="1046"/>
      <c r="AI30" s="1046"/>
      <c r="AJ30" s="1047"/>
      <c r="AK30" s="1006">
        <v>144</v>
      </c>
      <c r="AL30" s="997"/>
      <c r="AM30" s="997"/>
      <c r="AN30" s="997"/>
      <c r="AO30" s="997"/>
      <c r="AP30" s="997" t="s">
        <v>533</v>
      </c>
      <c r="AQ30" s="997"/>
      <c r="AR30" s="997"/>
      <c r="AS30" s="997"/>
      <c r="AT30" s="997"/>
      <c r="AU30" s="997" t="s">
        <v>533</v>
      </c>
      <c r="AV30" s="997"/>
      <c r="AW30" s="997"/>
      <c r="AX30" s="997"/>
      <c r="AY30" s="997"/>
      <c r="AZ30" s="1068"/>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378</v>
      </c>
      <c r="C31" s="1064"/>
      <c r="D31" s="1064"/>
      <c r="E31" s="1064"/>
      <c r="F31" s="1064"/>
      <c r="G31" s="1064"/>
      <c r="H31" s="1064"/>
      <c r="I31" s="1064"/>
      <c r="J31" s="1064"/>
      <c r="K31" s="1064"/>
      <c r="L31" s="1064"/>
      <c r="M31" s="1064"/>
      <c r="N31" s="1064"/>
      <c r="O31" s="1064"/>
      <c r="P31" s="1065"/>
      <c r="Q31" s="1069">
        <v>671</v>
      </c>
      <c r="R31" s="1070"/>
      <c r="S31" s="1070"/>
      <c r="T31" s="1070"/>
      <c r="U31" s="1070"/>
      <c r="V31" s="1070">
        <v>627</v>
      </c>
      <c r="W31" s="1070"/>
      <c r="X31" s="1070"/>
      <c r="Y31" s="1070"/>
      <c r="Z31" s="1070"/>
      <c r="AA31" s="1070">
        <v>44</v>
      </c>
      <c r="AB31" s="1070"/>
      <c r="AC31" s="1070"/>
      <c r="AD31" s="1070"/>
      <c r="AE31" s="1071"/>
      <c r="AF31" s="1045">
        <v>1626</v>
      </c>
      <c r="AG31" s="1046"/>
      <c r="AH31" s="1046"/>
      <c r="AI31" s="1046"/>
      <c r="AJ31" s="1047"/>
      <c r="AK31" s="1006">
        <v>159</v>
      </c>
      <c r="AL31" s="997"/>
      <c r="AM31" s="997"/>
      <c r="AN31" s="997"/>
      <c r="AO31" s="997"/>
      <c r="AP31" s="997">
        <v>310</v>
      </c>
      <c r="AQ31" s="997"/>
      <c r="AR31" s="997"/>
      <c r="AS31" s="997"/>
      <c r="AT31" s="997"/>
      <c r="AU31" s="997">
        <v>308</v>
      </c>
      <c r="AV31" s="997"/>
      <c r="AW31" s="997"/>
      <c r="AX31" s="997"/>
      <c r="AY31" s="997"/>
      <c r="AZ31" s="1068" t="s">
        <v>532</v>
      </c>
      <c r="BA31" s="1068"/>
      <c r="BB31" s="1068"/>
      <c r="BC31" s="1068"/>
      <c r="BD31" s="1068"/>
      <c r="BE31" s="1058" t="s">
        <v>379</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380</v>
      </c>
      <c r="C32" s="1064"/>
      <c r="D32" s="1064"/>
      <c r="E32" s="1064"/>
      <c r="F32" s="1064"/>
      <c r="G32" s="1064"/>
      <c r="H32" s="1064"/>
      <c r="I32" s="1064"/>
      <c r="J32" s="1064"/>
      <c r="K32" s="1064"/>
      <c r="L32" s="1064"/>
      <c r="M32" s="1064"/>
      <c r="N32" s="1064"/>
      <c r="O32" s="1064"/>
      <c r="P32" s="1065"/>
      <c r="Q32" s="1069">
        <v>1976</v>
      </c>
      <c r="R32" s="1070"/>
      <c r="S32" s="1070"/>
      <c r="T32" s="1070"/>
      <c r="U32" s="1070"/>
      <c r="V32" s="1070">
        <v>1828</v>
      </c>
      <c r="W32" s="1070"/>
      <c r="X32" s="1070"/>
      <c r="Y32" s="1070"/>
      <c r="Z32" s="1070"/>
      <c r="AA32" s="1070">
        <v>148</v>
      </c>
      <c r="AB32" s="1070"/>
      <c r="AC32" s="1070"/>
      <c r="AD32" s="1070"/>
      <c r="AE32" s="1071"/>
      <c r="AF32" s="1045">
        <v>92</v>
      </c>
      <c r="AG32" s="1046"/>
      <c r="AH32" s="1046"/>
      <c r="AI32" s="1046"/>
      <c r="AJ32" s="1047"/>
      <c r="AK32" s="1006">
        <v>308</v>
      </c>
      <c r="AL32" s="997"/>
      <c r="AM32" s="997"/>
      <c r="AN32" s="997"/>
      <c r="AO32" s="997"/>
      <c r="AP32" s="997">
        <v>3071</v>
      </c>
      <c r="AQ32" s="997"/>
      <c r="AR32" s="997"/>
      <c r="AS32" s="997"/>
      <c r="AT32" s="997"/>
      <c r="AU32" s="997">
        <v>1582</v>
      </c>
      <c r="AV32" s="997"/>
      <c r="AW32" s="997"/>
      <c r="AX32" s="997"/>
      <c r="AY32" s="997"/>
      <c r="AZ32" s="1068" t="s">
        <v>532</v>
      </c>
      <c r="BA32" s="1068"/>
      <c r="BB32" s="1068"/>
      <c r="BC32" s="1068"/>
      <c r="BD32" s="1068"/>
      <c r="BE32" s="1058" t="s">
        <v>381</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c r="C33" s="1064"/>
      <c r="D33" s="1064"/>
      <c r="E33" s="1064"/>
      <c r="F33" s="1064"/>
      <c r="G33" s="1064"/>
      <c r="H33" s="1064"/>
      <c r="I33" s="1064"/>
      <c r="J33" s="1064"/>
      <c r="K33" s="1064"/>
      <c r="L33" s="1064"/>
      <c r="M33" s="1064"/>
      <c r="N33" s="1064"/>
      <c r="O33" s="1064"/>
      <c r="P33" s="1065"/>
      <c r="Q33" s="1069"/>
      <c r="R33" s="1070"/>
      <c r="S33" s="1070"/>
      <c r="T33" s="1070"/>
      <c r="U33" s="1070"/>
      <c r="V33" s="1070"/>
      <c r="W33" s="1070"/>
      <c r="X33" s="1070"/>
      <c r="Y33" s="1070"/>
      <c r="Z33" s="1070"/>
      <c r="AA33" s="1070"/>
      <c r="AB33" s="1070"/>
      <c r="AC33" s="1070"/>
      <c r="AD33" s="1070"/>
      <c r="AE33" s="1071"/>
      <c r="AF33" s="1045"/>
      <c r="AG33" s="1046"/>
      <c r="AH33" s="1046"/>
      <c r="AI33" s="1046"/>
      <c r="AJ33" s="1047"/>
      <c r="AK33" s="1006"/>
      <c r="AL33" s="997"/>
      <c r="AM33" s="997"/>
      <c r="AN33" s="997"/>
      <c r="AO33" s="997"/>
      <c r="AP33" s="997"/>
      <c r="AQ33" s="997"/>
      <c r="AR33" s="997"/>
      <c r="AS33" s="997"/>
      <c r="AT33" s="997"/>
      <c r="AU33" s="997"/>
      <c r="AV33" s="997"/>
      <c r="AW33" s="997"/>
      <c r="AX33" s="997"/>
      <c r="AY33" s="997"/>
      <c r="AZ33" s="1068"/>
      <c r="BA33" s="1068"/>
      <c r="BB33" s="1068"/>
      <c r="BC33" s="1068"/>
      <c r="BD33" s="1068"/>
      <c r="BE33" s="1058"/>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382</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363</v>
      </c>
      <c r="B63" s="970" t="s">
        <v>383</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1870</v>
      </c>
      <c r="AG63" s="985"/>
      <c r="AH63" s="985"/>
      <c r="AI63" s="985"/>
      <c r="AJ63" s="1056"/>
      <c r="AK63" s="1057"/>
      <c r="AL63" s="989"/>
      <c r="AM63" s="989"/>
      <c r="AN63" s="989"/>
      <c r="AO63" s="989"/>
      <c r="AP63" s="985">
        <v>3381</v>
      </c>
      <c r="AQ63" s="985"/>
      <c r="AR63" s="985"/>
      <c r="AS63" s="985"/>
      <c r="AT63" s="985"/>
      <c r="AU63" s="985">
        <v>1890</v>
      </c>
      <c r="AV63" s="985"/>
      <c r="AW63" s="985"/>
      <c r="AX63" s="985"/>
      <c r="AY63" s="985"/>
      <c r="AZ63" s="1051"/>
      <c r="BA63" s="1051"/>
      <c r="BB63" s="1051"/>
      <c r="BC63" s="1051"/>
      <c r="BD63" s="1051"/>
      <c r="BE63" s="986"/>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385</v>
      </c>
      <c r="B66" s="1022"/>
      <c r="C66" s="1022"/>
      <c r="D66" s="1022"/>
      <c r="E66" s="1022"/>
      <c r="F66" s="1022"/>
      <c r="G66" s="1022"/>
      <c r="H66" s="1022"/>
      <c r="I66" s="1022"/>
      <c r="J66" s="1022"/>
      <c r="K66" s="1022"/>
      <c r="L66" s="1022"/>
      <c r="M66" s="1022"/>
      <c r="N66" s="1022"/>
      <c r="O66" s="1022"/>
      <c r="P66" s="1023"/>
      <c r="Q66" s="1027" t="s">
        <v>367</v>
      </c>
      <c r="R66" s="1028"/>
      <c r="S66" s="1028"/>
      <c r="T66" s="1028"/>
      <c r="U66" s="1029"/>
      <c r="V66" s="1027" t="s">
        <v>368</v>
      </c>
      <c r="W66" s="1028"/>
      <c r="X66" s="1028"/>
      <c r="Y66" s="1028"/>
      <c r="Z66" s="1029"/>
      <c r="AA66" s="1027" t="s">
        <v>369</v>
      </c>
      <c r="AB66" s="1028"/>
      <c r="AC66" s="1028"/>
      <c r="AD66" s="1028"/>
      <c r="AE66" s="1029"/>
      <c r="AF66" s="1033" t="s">
        <v>370</v>
      </c>
      <c r="AG66" s="1034"/>
      <c r="AH66" s="1034"/>
      <c r="AI66" s="1034"/>
      <c r="AJ66" s="1035"/>
      <c r="AK66" s="1027" t="s">
        <v>371</v>
      </c>
      <c r="AL66" s="1022"/>
      <c r="AM66" s="1022"/>
      <c r="AN66" s="1022"/>
      <c r="AO66" s="1023"/>
      <c r="AP66" s="1027" t="s">
        <v>372</v>
      </c>
      <c r="AQ66" s="1028"/>
      <c r="AR66" s="1028"/>
      <c r="AS66" s="1028"/>
      <c r="AT66" s="1029"/>
      <c r="AU66" s="1027" t="s">
        <v>386</v>
      </c>
      <c r="AV66" s="1028"/>
      <c r="AW66" s="1028"/>
      <c r="AX66" s="1028"/>
      <c r="AY66" s="1029"/>
      <c r="AZ66" s="1027" t="s">
        <v>351</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542</v>
      </c>
      <c r="C68" s="1012"/>
      <c r="D68" s="1012"/>
      <c r="E68" s="1012"/>
      <c r="F68" s="1012"/>
      <c r="G68" s="1012"/>
      <c r="H68" s="1012"/>
      <c r="I68" s="1012"/>
      <c r="J68" s="1012"/>
      <c r="K68" s="1012"/>
      <c r="L68" s="1012"/>
      <c r="M68" s="1012"/>
      <c r="N68" s="1012"/>
      <c r="O68" s="1012"/>
      <c r="P68" s="1013"/>
      <c r="Q68" s="1014">
        <v>26273</v>
      </c>
      <c r="R68" s="1008"/>
      <c r="S68" s="1008"/>
      <c r="T68" s="1008"/>
      <c r="U68" s="1008"/>
      <c r="V68" s="1008">
        <v>25836</v>
      </c>
      <c r="W68" s="1008"/>
      <c r="X68" s="1008"/>
      <c r="Y68" s="1008"/>
      <c r="Z68" s="1008"/>
      <c r="AA68" s="1008">
        <v>437</v>
      </c>
      <c r="AB68" s="1008"/>
      <c r="AC68" s="1008"/>
      <c r="AD68" s="1008"/>
      <c r="AE68" s="1008"/>
      <c r="AF68" s="1008">
        <v>437</v>
      </c>
      <c r="AG68" s="1008"/>
      <c r="AH68" s="1008"/>
      <c r="AI68" s="1008"/>
      <c r="AJ68" s="1008"/>
      <c r="AK68" s="1008">
        <v>2695</v>
      </c>
      <c r="AL68" s="1008"/>
      <c r="AM68" s="1008"/>
      <c r="AN68" s="1008"/>
      <c r="AO68" s="1008"/>
      <c r="AP68" s="1008" t="s">
        <v>475</v>
      </c>
      <c r="AQ68" s="1008"/>
      <c r="AR68" s="1008"/>
      <c r="AS68" s="1008"/>
      <c r="AT68" s="1008"/>
      <c r="AU68" s="1008" t="s">
        <v>475</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543</v>
      </c>
      <c r="C69" s="1001"/>
      <c r="D69" s="1001"/>
      <c r="E69" s="1001"/>
      <c r="F69" s="1001"/>
      <c r="G69" s="1001"/>
      <c r="H69" s="1001"/>
      <c r="I69" s="1001"/>
      <c r="J69" s="1001"/>
      <c r="K69" s="1001"/>
      <c r="L69" s="1001"/>
      <c r="M69" s="1001"/>
      <c r="N69" s="1001"/>
      <c r="O69" s="1001"/>
      <c r="P69" s="1002"/>
      <c r="Q69" s="1003">
        <v>199</v>
      </c>
      <c r="R69" s="997"/>
      <c r="S69" s="997"/>
      <c r="T69" s="997"/>
      <c r="U69" s="997"/>
      <c r="V69" s="997">
        <v>159</v>
      </c>
      <c r="W69" s="997"/>
      <c r="X69" s="997"/>
      <c r="Y69" s="997"/>
      <c r="Z69" s="997"/>
      <c r="AA69" s="997">
        <v>40</v>
      </c>
      <c r="AB69" s="997"/>
      <c r="AC69" s="997"/>
      <c r="AD69" s="997"/>
      <c r="AE69" s="997"/>
      <c r="AF69" s="997">
        <v>40</v>
      </c>
      <c r="AG69" s="997"/>
      <c r="AH69" s="997"/>
      <c r="AI69" s="997"/>
      <c r="AJ69" s="997"/>
      <c r="AK69" s="997" t="s">
        <v>475</v>
      </c>
      <c r="AL69" s="997"/>
      <c r="AM69" s="997"/>
      <c r="AN69" s="997"/>
      <c r="AO69" s="997"/>
      <c r="AP69" s="997" t="s">
        <v>475</v>
      </c>
      <c r="AQ69" s="997"/>
      <c r="AR69" s="997"/>
      <c r="AS69" s="997"/>
      <c r="AT69" s="997"/>
      <c r="AU69" s="997" t="s">
        <v>475</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544</v>
      </c>
      <c r="C70" s="1001"/>
      <c r="D70" s="1001"/>
      <c r="E70" s="1001"/>
      <c r="F70" s="1001"/>
      <c r="G70" s="1001"/>
      <c r="H70" s="1001"/>
      <c r="I70" s="1001"/>
      <c r="J70" s="1001"/>
      <c r="K70" s="1001"/>
      <c r="L70" s="1001"/>
      <c r="M70" s="1001"/>
      <c r="N70" s="1001"/>
      <c r="O70" s="1001"/>
      <c r="P70" s="1002"/>
      <c r="Q70" s="1003">
        <v>111</v>
      </c>
      <c r="R70" s="997"/>
      <c r="S70" s="997"/>
      <c r="T70" s="997"/>
      <c r="U70" s="997"/>
      <c r="V70" s="997">
        <v>104</v>
      </c>
      <c r="W70" s="997"/>
      <c r="X70" s="997"/>
      <c r="Y70" s="997"/>
      <c r="Z70" s="997"/>
      <c r="AA70" s="997">
        <v>7</v>
      </c>
      <c r="AB70" s="997"/>
      <c r="AC70" s="997"/>
      <c r="AD70" s="997"/>
      <c r="AE70" s="997"/>
      <c r="AF70" s="997">
        <v>7</v>
      </c>
      <c r="AG70" s="997"/>
      <c r="AH70" s="997"/>
      <c r="AI70" s="997"/>
      <c r="AJ70" s="997"/>
      <c r="AK70" s="997">
        <v>2</v>
      </c>
      <c r="AL70" s="997"/>
      <c r="AM70" s="997"/>
      <c r="AN70" s="997"/>
      <c r="AO70" s="997"/>
      <c r="AP70" s="997" t="s">
        <v>475</v>
      </c>
      <c r="AQ70" s="997"/>
      <c r="AR70" s="997"/>
      <c r="AS70" s="997"/>
      <c r="AT70" s="997"/>
      <c r="AU70" s="997" t="s">
        <v>475</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545</v>
      </c>
      <c r="C71" s="1001"/>
      <c r="D71" s="1001"/>
      <c r="E71" s="1001"/>
      <c r="F71" s="1001"/>
      <c r="G71" s="1001"/>
      <c r="H71" s="1001"/>
      <c r="I71" s="1001"/>
      <c r="J71" s="1001"/>
      <c r="K71" s="1001"/>
      <c r="L71" s="1001"/>
      <c r="M71" s="1001"/>
      <c r="N71" s="1001"/>
      <c r="O71" s="1001"/>
      <c r="P71" s="1002"/>
      <c r="Q71" s="1003">
        <v>127</v>
      </c>
      <c r="R71" s="997"/>
      <c r="S71" s="997"/>
      <c r="T71" s="997"/>
      <c r="U71" s="997"/>
      <c r="V71" s="997">
        <v>104</v>
      </c>
      <c r="W71" s="997"/>
      <c r="X71" s="997"/>
      <c r="Y71" s="997"/>
      <c r="Z71" s="997"/>
      <c r="AA71" s="997">
        <v>23</v>
      </c>
      <c r="AB71" s="997"/>
      <c r="AC71" s="997"/>
      <c r="AD71" s="997"/>
      <c r="AE71" s="997"/>
      <c r="AF71" s="997">
        <v>23</v>
      </c>
      <c r="AG71" s="997"/>
      <c r="AH71" s="997"/>
      <c r="AI71" s="997"/>
      <c r="AJ71" s="997"/>
      <c r="AK71" s="997" t="s">
        <v>475</v>
      </c>
      <c r="AL71" s="997"/>
      <c r="AM71" s="997"/>
      <c r="AN71" s="997"/>
      <c r="AO71" s="997"/>
      <c r="AP71" s="997" t="s">
        <v>475</v>
      </c>
      <c r="AQ71" s="997"/>
      <c r="AR71" s="997"/>
      <c r="AS71" s="997"/>
      <c r="AT71" s="997"/>
      <c r="AU71" s="997" t="s">
        <v>475</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546</v>
      </c>
      <c r="C72" s="1001"/>
      <c r="D72" s="1001"/>
      <c r="E72" s="1001"/>
      <c r="F72" s="1001"/>
      <c r="G72" s="1001"/>
      <c r="H72" s="1001"/>
      <c r="I72" s="1001"/>
      <c r="J72" s="1001"/>
      <c r="K72" s="1001"/>
      <c r="L72" s="1001"/>
      <c r="M72" s="1001"/>
      <c r="N72" s="1001"/>
      <c r="O72" s="1001"/>
      <c r="P72" s="1002"/>
      <c r="Q72" s="1004">
        <v>4685</v>
      </c>
      <c r="R72" s="1005"/>
      <c r="S72" s="1005"/>
      <c r="T72" s="1005"/>
      <c r="U72" s="1006"/>
      <c r="V72" s="1007">
        <v>4539</v>
      </c>
      <c r="W72" s="1005"/>
      <c r="X72" s="1005"/>
      <c r="Y72" s="1005"/>
      <c r="Z72" s="1006"/>
      <c r="AA72" s="1007">
        <v>145</v>
      </c>
      <c r="AB72" s="1005"/>
      <c r="AC72" s="1005"/>
      <c r="AD72" s="1005"/>
      <c r="AE72" s="1006"/>
      <c r="AF72" s="1007">
        <v>145</v>
      </c>
      <c r="AG72" s="1005"/>
      <c r="AH72" s="1005"/>
      <c r="AI72" s="1005"/>
      <c r="AJ72" s="1006"/>
      <c r="AK72" s="1007">
        <v>73</v>
      </c>
      <c r="AL72" s="1005"/>
      <c r="AM72" s="1005"/>
      <c r="AN72" s="1005"/>
      <c r="AO72" s="1006"/>
      <c r="AP72" s="1007" t="s">
        <v>475</v>
      </c>
      <c r="AQ72" s="1005"/>
      <c r="AR72" s="1005"/>
      <c r="AS72" s="1005"/>
      <c r="AT72" s="1006"/>
      <c r="AU72" s="1007" t="s">
        <v>475</v>
      </c>
      <c r="AV72" s="1005"/>
      <c r="AW72" s="1005"/>
      <c r="AX72" s="1005"/>
      <c r="AY72" s="1006"/>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547</v>
      </c>
      <c r="C73" s="1001"/>
      <c r="D73" s="1001"/>
      <c r="E73" s="1001"/>
      <c r="F73" s="1001"/>
      <c r="G73" s="1001"/>
      <c r="H73" s="1001"/>
      <c r="I73" s="1001"/>
      <c r="J73" s="1001"/>
      <c r="K73" s="1001"/>
      <c r="L73" s="1001"/>
      <c r="M73" s="1001"/>
      <c r="N73" s="1001"/>
      <c r="O73" s="1001"/>
      <c r="P73" s="1002"/>
      <c r="Q73" s="1004">
        <v>546090</v>
      </c>
      <c r="R73" s="1005"/>
      <c r="S73" s="1005"/>
      <c r="T73" s="1005"/>
      <c r="U73" s="1006"/>
      <c r="V73" s="1007">
        <v>535514</v>
      </c>
      <c r="W73" s="1005"/>
      <c r="X73" s="1005"/>
      <c r="Y73" s="1005"/>
      <c r="Z73" s="1006"/>
      <c r="AA73" s="1007">
        <v>10576</v>
      </c>
      <c r="AB73" s="1005"/>
      <c r="AC73" s="1005"/>
      <c r="AD73" s="1005"/>
      <c r="AE73" s="1006"/>
      <c r="AF73" s="1007">
        <v>10576</v>
      </c>
      <c r="AG73" s="1005"/>
      <c r="AH73" s="1005"/>
      <c r="AI73" s="1005"/>
      <c r="AJ73" s="1006"/>
      <c r="AK73" s="1007">
        <v>7248</v>
      </c>
      <c r="AL73" s="1005"/>
      <c r="AM73" s="1005"/>
      <c r="AN73" s="1005"/>
      <c r="AO73" s="1006"/>
      <c r="AP73" s="1007" t="s">
        <v>475</v>
      </c>
      <c r="AQ73" s="1005"/>
      <c r="AR73" s="1005"/>
      <c r="AS73" s="1005"/>
      <c r="AT73" s="1006"/>
      <c r="AU73" s="1007" t="s">
        <v>475</v>
      </c>
      <c r="AV73" s="1005"/>
      <c r="AW73" s="1005"/>
      <c r="AX73" s="1005"/>
      <c r="AY73" s="1006"/>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541</v>
      </c>
      <c r="C74" s="1001"/>
      <c r="D74" s="1001"/>
      <c r="E74" s="1001"/>
      <c r="F74" s="1001"/>
      <c r="G74" s="1001"/>
      <c r="H74" s="1001"/>
      <c r="I74" s="1001"/>
      <c r="J74" s="1001"/>
      <c r="K74" s="1001"/>
      <c r="L74" s="1001"/>
      <c r="M74" s="1001"/>
      <c r="N74" s="1001"/>
      <c r="O74" s="1001"/>
      <c r="P74" s="1002"/>
      <c r="Q74" s="1004">
        <v>236</v>
      </c>
      <c r="R74" s="1005"/>
      <c r="S74" s="1005"/>
      <c r="T74" s="1005"/>
      <c r="U74" s="1006"/>
      <c r="V74" s="1007">
        <v>193</v>
      </c>
      <c r="W74" s="1005"/>
      <c r="X74" s="1005"/>
      <c r="Y74" s="1005"/>
      <c r="Z74" s="1006"/>
      <c r="AA74" s="1007">
        <v>43</v>
      </c>
      <c r="AB74" s="1005"/>
      <c r="AC74" s="1005"/>
      <c r="AD74" s="1005"/>
      <c r="AE74" s="1006"/>
      <c r="AF74" s="1007">
        <v>43</v>
      </c>
      <c r="AG74" s="1005"/>
      <c r="AH74" s="1005"/>
      <c r="AI74" s="1005"/>
      <c r="AJ74" s="1006"/>
      <c r="AK74" s="1007" t="s">
        <v>475</v>
      </c>
      <c r="AL74" s="1005"/>
      <c r="AM74" s="1005"/>
      <c r="AN74" s="1005"/>
      <c r="AO74" s="1006"/>
      <c r="AP74" s="1007" t="s">
        <v>475</v>
      </c>
      <c r="AQ74" s="1005"/>
      <c r="AR74" s="1005"/>
      <c r="AS74" s="1005"/>
      <c r="AT74" s="1006"/>
      <c r="AU74" s="1007" t="s">
        <v>475</v>
      </c>
      <c r="AV74" s="1005"/>
      <c r="AW74" s="1005"/>
      <c r="AX74" s="1005"/>
      <c r="AY74" s="1006"/>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540</v>
      </c>
      <c r="C75" s="1001"/>
      <c r="D75" s="1001"/>
      <c r="E75" s="1001"/>
      <c r="F75" s="1001"/>
      <c r="G75" s="1001"/>
      <c r="H75" s="1001"/>
      <c r="I75" s="1001"/>
      <c r="J75" s="1001"/>
      <c r="K75" s="1001"/>
      <c r="L75" s="1001"/>
      <c r="M75" s="1001"/>
      <c r="N75" s="1001"/>
      <c r="O75" s="1001"/>
      <c r="P75" s="1002"/>
      <c r="Q75" s="1004">
        <v>3561</v>
      </c>
      <c r="R75" s="1005"/>
      <c r="S75" s="1005"/>
      <c r="T75" s="1005"/>
      <c r="U75" s="1006"/>
      <c r="V75" s="1007">
        <v>2888</v>
      </c>
      <c r="W75" s="1005"/>
      <c r="X75" s="1005"/>
      <c r="Y75" s="1005"/>
      <c r="Z75" s="1006"/>
      <c r="AA75" s="1007">
        <v>673</v>
      </c>
      <c r="AB75" s="1005"/>
      <c r="AC75" s="1005"/>
      <c r="AD75" s="1005"/>
      <c r="AE75" s="1006"/>
      <c r="AF75" s="1007">
        <v>2572</v>
      </c>
      <c r="AG75" s="1005"/>
      <c r="AH75" s="1005"/>
      <c r="AI75" s="1005"/>
      <c r="AJ75" s="1006"/>
      <c r="AK75" s="1007">
        <v>117</v>
      </c>
      <c r="AL75" s="1005"/>
      <c r="AM75" s="1005"/>
      <c r="AN75" s="1005"/>
      <c r="AO75" s="1006"/>
      <c r="AP75" s="1007">
        <v>3111</v>
      </c>
      <c r="AQ75" s="1005"/>
      <c r="AR75" s="1005"/>
      <c r="AS75" s="1005"/>
      <c r="AT75" s="1006"/>
      <c r="AU75" s="1007">
        <v>5</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t="s">
        <v>539</v>
      </c>
      <c r="C76" s="1001"/>
      <c r="D76" s="1001"/>
      <c r="E76" s="1001"/>
      <c r="F76" s="1001"/>
      <c r="G76" s="1001"/>
      <c r="H76" s="1001"/>
      <c r="I76" s="1001"/>
      <c r="J76" s="1001"/>
      <c r="K76" s="1001"/>
      <c r="L76" s="1001"/>
      <c r="M76" s="1001"/>
      <c r="N76" s="1001"/>
      <c r="O76" s="1001"/>
      <c r="P76" s="1002"/>
      <c r="Q76" s="1004">
        <v>2550</v>
      </c>
      <c r="R76" s="1005"/>
      <c r="S76" s="1005"/>
      <c r="T76" s="1005"/>
      <c r="U76" s="1006"/>
      <c r="V76" s="1007">
        <v>2419</v>
      </c>
      <c r="W76" s="1005"/>
      <c r="X76" s="1005"/>
      <c r="Y76" s="1005"/>
      <c r="Z76" s="1006"/>
      <c r="AA76" s="1007">
        <v>131</v>
      </c>
      <c r="AB76" s="1005"/>
      <c r="AC76" s="1005"/>
      <c r="AD76" s="1005"/>
      <c r="AE76" s="1006"/>
      <c r="AF76" s="1007">
        <v>131</v>
      </c>
      <c r="AG76" s="1005"/>
      <c r="AH76" s="1005"/>
      <c r="AI76" s="1005"/>
      <c r="AJ76" s="1006"/>
      <c r="AK76" s="1007" t="s">
        <v>475</v>
      </c>
      <c r="AL76" s="1005"/>
      <c r="AM76" s="1005"/>
      <c r="AN76" s="1005"/>
      <c r="AO76" s="1006"/>
      <c r="AP76" s="1007">
        <v>235</v>
      </c>
      <c r="AQ76" s="1005"/>
      <c r="AR76" s="1005"/>
      <c r="AS76" s="1005"/>
      <c r="AT76" s="1006"/>
      <c r="AU76" s="1007">
        <v>130</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t="s">
        <v>538</v>
      </c>
      <c r="C77" s="1001"/>
      <c r="D77" s="1001"/>
      <c r="E77" s="1001"/>
      <c r="F77" s="1001"/>
      <c r="G77" s="1001"/>
      <c r="H77" s="1001"/>
      <c r="I77" s="1001"/>
      <c r="J77" s="1001"/>
      <c r="K77" s="1001"/>
      <c r="L77" s="1001"/>
      <c r="M77" s="1001"/>
      <c r="N77" s="1001"/>
      <c r="O77" s="1001"/>
      <c r="P77" s="1002"/>
      <c r="Q77" s="1004">
        <v>285</v>
      </c>
      <c r="R77" s="1005"/>
      <c r="S77" s="1005"/>
      <c r="T77" s="1005"/>
      <c r="U77" s="1006"/>
      <c r="V77" s="1007">
        <v>204</v>
      </c>
      <c r="W77" s="1005"/>
      <c r="X77" s="1005"/>
      <c r="Y77" s="1005"/>
      <c r="Z77" s="1006"/>
      <c r="AA77" s="1007">
        <v>81</v>
      </c>
      <c r="AB77" s="1005"/>
      <c r="AC77" s="1005"/>
      <c r="AD77" s="1005"/>
      <c r="AE77" s="1006"/>
      <c r="AF77" s="1007">
        <v>6</v>
      </c>
      <c r="AG77" s="1005"/>
      <c r="AH77" s="1005"/>
      <c r="AI77" s="1005"/>
      <c r="AJ77" s="1006"/>
      <c r="AK77" s="1007" t="s">
        <v>475</v>
      </c>
      <c r="AL77" s="1005"/>
      <c r="AM77" s="1005"/>
      <c r="AN77" s="1005"/>
      <c r="AO77" s="1006"/>
      <c r="AP77" s="1007">
        <v>104</v>
      </c>
      <c r="AQ77" s="1005"/>
      <c r="AR77" s="1005"/>
      <c r="AS77" s="1005"/>
      <c r="AT77" s="1006"/>
      <c r="AU77" s="1007">
        <v>62</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t="s">
        <v>537</v>
      </c>
      <c r="C78" s="1001"/>
      <c r="D78" s="1001"/>
      <c r="E78" s="1001"/>
      <c r="F78" s="1001"/>
      <c r="G78" s="1001"/>
      <c r="H78" s="1001"/>
      <c r="I78" s="1001"/>
      <c r="J78" s="1001"/>
      <c r="K78" s="1001"/>
      <c r="L78" s="1001"/>
      <c r="M78" s="1001"/>
      <c r="N78" s="1001"/>
      <c r="O78" s="1001"/>
      <c r="P78" s="1002"/>
      <c r="Q78" s="1004">
        <v>551</v>
      </c>
      <c r="R78" s="1005"/>
      <c r="S78" s="1005"/>
      <c r="T78" s="1005"/>
      <c r="U78" s="1006"/>
      <c r="V78" s="1007">
        <v>496</v>
      </c>
      <c r="W78" s="1005"/>
      <c r="X78" s="1005"/>
      <c r="Y78" s="1005"/>
      <c r="Z78" s="1006"/>
      <c r="AA78" s="1007">
        <v>55</v>
      </c>
      <c r="AB78" s="1005"/>
      <c r="AC78" s="1005"/>
      <c r="AD78" s="1005"/>
      <c r="AE78" s="1006"/>
      <c r="AF78" s="1007">
        <v>688</v>
      </c>
      <c r="AG78" s="1005"/>
      <c r="AH78" s="1005"/>
      <c r="AI78" s="1005"/>
      <c r="AJ78" s="1006"/>
      <c r="AK78" s="1007">
        <v>1</v>
      </c>
      <c r="AL78" s="1005"/>
      <c r="AM78" s="1005"/>
      <c r="AN78" s="1005"/>
      <c r="AO78" s="1006"/>
      <c r="AP78" s="1007">
        <v>1</v>
      </c>
      <c r="AQ78" s="1005"/>
      <c r="AR78" s="1005"/>
      <c r="AS78" s="1005"/>
      <c r="AT78" s="1006"/>
      <c r="AU78" s="1007" t="s">
        <v>475</v>
      </c>
      <c r="AV78" s="1005"/>
      <c r="AW78" s="1005"/>
      <c r="AX78" s="1005"/>
      <c r="AY78" s="1006"/>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t="s">
        <v>536</v>
      </c>
      <c r="C79" s="1001"/>
      <c r="D79" s="1001"/>
      <c r="E79" s="1001"/>
      <c r="F79" s="1001"/>
      <c r="G79" s="1001"/>
      <c r="H79" s="1001"/>
      <c r="I79" s="1001"/>
      <c r="J79" s="1001"/>
      <c r="K79" s="1001"/>
      <c r="L79" s="1001"/>
      <c r="M79" s="1001"/>
      <c r="N79" s="1001"/>
      <c r="O79" s="1001"/>
      <c r="P79" s="1002"/>
      <c r="Q79" s="1004">
        <v>12</v>
      </c>
      <c r="R79" s="1005"/>
      <c r="S79" s="1005"/>
      <c r="T79" s="1005"/>
      <c r="U79" s="1006"/>
      <c r="V79" s="1007">
        <v>11</v>
      </c>
      <c r="W79" s="1005"/>
      <c r="X79" s="1005"/>
      <c r="Y79" s="1005"/>
      <c r="Z79" s="1006"/>
      <c r="AA79" s="1007" t="s">
        <v>475</v>
      </c>
      <c r="AB79" s="1005"/>
      <c r="AC79" s="1005"/>
      <c r="AD79" s="1005"/>
      <c r="AE79" s="1006"/>
      <c r="AF79" s="1007">
        <v>0</v>
      </c>
      <c r="AG79" s="1005"/>
      <c r="AH79" s="1005"/>
      <c r="AI79" s="1005"/>
      <c r="AJ79" s="1006"/>
      <c r="AK79" s="1007">
        <v>1</v>
      </c>
      <c r="AL79" s="1005"/>
      <c r="AM79" s="1005"/>
      <c r="AN79" s="1005"/>
      <c r="AO79" s="1006"/>
      <c r="AP79" s="1007" t="s">
        <v>475</v>
      </c>
      <c r="AQ79" s="1005"/>
      <c r="AR79" s="1005"/>
      <c r="AS79" s="1005"/>
      <c r="AT79" s="1006"/>
      <c r="AU79" s="1007" t="s">
        <v>475</v>
      </c>
      <c r="AV79" s="1005"/>
      <c r="AW79" s="1005"/>
      <c r="AX79" s="1005"/>
      <c r="AY79" s="1006"/>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t="s">
        <v>535</v>
      </c>
      <c r="C80" s="1001"/>
      <c r="D80" s="1001"/>
      <c r="E80" s="1001"/>
      <c r="F80" s="1001"/>
      <c r="G80" s="1001"/>
      <c r="H80" s="1001"/>
      <c r="I80" s="1001"/>
      <c r="J80" s="1001"/>
      <c r="K80" s="1001"/>
      <c r="L80" s="1001"/>
      <c r="M80" s="1001"/>
      <c r="N80" s="1001"/>
      <c r="O80" s="1001"/>
      <c r="P80" s="1002"/>
      <c r="Q80" s="1004">
        <v>2885</v>
      </c>
      <c r="R80" s="1005"/>
      <c r="S80" s="1005"/>
      <c r="T80" s="1005"/>
      <c r="U80" s="1006"/>
      <c r="V80" s="1007">
        <v>2785</v>
      </c>
      <c r="W80" s="1005"/>
      <c r="X80" s="1005"/>
      <c r="Y80" s="1005"/>
      <c r="Z80" s="1006"/>
      <c r="AA80" s="1007">
        <v>100</v>
      </c>
      <c r="AB80" s="1005"/>
      <c r="AC80" s="1005"/>
      <c r="AD80" s="1005"/>
      <c r="AE80" s="1006"/>
      <c r="AF80" s="1007">
        <v>97</v>
      </c>
      <c r="AG80" s="1005"/>
      <c r="AH80" s="1005"/>
      <c r="AI80" s="1005"/>
      <c r="AJ80" s="1006"/>
      <c r="AK80" s="1007" t="s">
        <v>475</v>
      </c>
      <c r="AL80" s="1005"/>
      <c r="AM80" s="1005"/>
      <c r="AN80" s="1005"/>
      <c r="AO80" s="1006"/>
      <c r="AP80" s="1007">
        <v>1458</v>
      </c>
      <c r="AQ80" s="1005"/>
      <c r="AR80" s="1005"/>
      <c r="AS80" s="1005"/>
      <c r="AT80" s="1006"/>
      <c r="AU80" s="1007">
        <v>1132</v>
      </c>
      <c r="AV80" s="1005"/>
      <c r="AW80" s="1005"/>
      <c r="AX80" s="1005"/>
      <c r="AY80" s="1006"/>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t="s">
        <v>534</v>
      </c>
      <c r="C81" s="1001"/>
      <c r="D81" s="1001"/>
      <c r="E81" s="1001"/>
      <c r="F81" s="1001"/>
      <c r="G81" s="1001"/>
      <c r="H81" s="1001"/>
      <c r="I81" s="1001"/>
      <c r="J81" s="1001"/>
      <c r="K81" s="1001"/>
      <c r="L81" s="1001"/>
      <c r="M81" s="1001"/>
      <c r="N81" s="1001"/>
      <c r="O81" s="1001"/>
      <c r="P81" s="1002"/>
      <c r="Q81" s="1004">
        <v>190</v>
      </c>
      <c r="R81" s="1005"/>
      <c r="S81" s="1005"/>
      <c r="T81" s="1005"/>
      <c r="U81" s="1006"/>
      <c r="V81" s="1007">
        <v>184</v>
      </c>
      <c r="W81" s="1005"/>
      <c r="X81" s="1005"/>
      <c r="Y81" s="1005"/>
      <c r="Z81" s="1006"/>
      <c r="AA81" s="1007">
        <v>6</v>
      </c>
      <c r="AB81" s="1005"/>
      <c r="AC81" s="1005"/>
      <c r="AD81" s="1005"/>
      <c r="AE81" s="1006"/>
      <c r="AF81" s="1007">
        <v>6</v>
      </c>
      <c r="AG81" s="1005"/>
      <c r="AH81" s="1005"/>
      <c r="AI81" s="1005"/>
      <c r="AJ81" s="1006"/>
      <c r="AK81" s="1007" t="s">
        <v>475</v>
      </c>
      <c r="AL81" s="1005"/>
      <c r="AM81" s="1005"/>
      <c r="AN81" s="1005"/>
      <c r="AO81" s="1006"/>
      <c r="AP81" s="1007">
        <v>107</v>
      </c>
      <c r="AQ81" s="1005"/>
      <c r="AR81" s="1005"/>
      <c r="AS81" s="1005"/>
      <c r="AT81" s="1006"/>
      <c r="AU81" s="1007">
        <v>88</v>
      </c>
      <c r="AV81" s="1005"/>
      <c r="AW81" s="1005"/>
      <c r="AX81" s="1005"/>
      <c r="AY81" s="1006"/>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363</v>
      </c>
      <c r="B88" s="970" t="s">
        <v>387</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14771</v>
      </c>
      <c r="AG88" s="985"/>
      <c r="AH88" s="985"/>
      <c r="AI88" s="985"/>
      <c r="AJ88" s="985"/>
      <c r="AK88" s="989"/>
      <c r="AL88" s="989"/>
      <c r="AM88" s="989"/>
      <c r="AN88" s="989"/>
      <c r="AO88" s="989"/>
      <c r="AP88" s="985">
        <v>5016</v>
      </c>
      <c r="AQ88" s="985"/>
      <c r="AR88" s="985"/>
      <c r="AS88" s="985"/>
      <c r="AT88" s="985"/>
      <c r="AU88" s="985">
        <v>1417</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70" t="s">
        <v>388</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389</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390</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393</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394</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395</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396</v>
      </c>
      <c r="AB109" s="918"/>
      <c r="AC109" s="918"/>
      <c r="AD109" s="918"/>
      <c r="AE109" s="919"/>
      <c r="AF109" s="920" t="s">
        <v>284</v>
      </c>
      <c r="AG109" s="918"/>
      <c r="AH109" s="918"/>
      <c r="AI109" s="918"/>
      <c r="AJ109" s="919"/>
      <c r="AK109" s="920" t="s">
        <v>283</v>
      </c>
      <c r="AL109" s="918"/>
      <c r="AM109" s="918"/>
      <c r="AN109" s="918"/>
      <c r="AO109" s="919"/>
      <c r="AP109" s="920" t="s">
        <v>397</v>
      </c>
      <c r="AQ109" s="918"/>
      <c r="AR109" s="918"/>
      <c r="AS109" s="918"/>
      <c r="AT109" s="949"/>
      <c r="AU109" s="917" t="s">
        <v>395</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396</v>
      </c>
      <c r="BR109" s="918"/>
      <c r="BS109" s="918"/>
      <c r="BT109" s="918"/>
      <c r="BU109" s="919"/>
      <c r="BV109" s="920" t="s">
        <v>284</v>
      </c>
      <c r="BW109" s="918"/>
      <c r="BX109" s="918"/>
      <c r="BY109" s="918"/>
      <c r="BZ109" s="919"/>
      <c r="CA109" s="920" t="s">
        <v>283</v>
      </c>
      <c r="CB109" s="918"/>
      <c r="CC109" s="918"/>
      <c r="CD109" s="918"/>
      <c r="CE109" s="919"/>
      <c r="CF109" s="958" t="s">
        <v>397</v>
      </c>
      <c r="CG109" s="958"/>
      <c r="CH109" s="958"/>
      <c r="CI109" s="958"/>
      <c r="CJ109" s="958"/>
      <c r="CK109" s="920" t="s">
        <v>398</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396</v>
      </c>
      <c r="DH109" s="918"/>
      <c r="DI109" s="918"/>
      <c r="DJ109" s="918"/>
      <c r="DK109" s="919"/>
      <c r="DL109" s="920" t="s">
        <v>284</v>
      </c>
      <c r="DM109" s="918"/>
      <c r="DN109" s="918"/>
      <c r="DO109" s="918"/>
      <c r="DP109" s="919"/>
      <c r="DQ109" s="920" t="s">
        <v>283</v>
      </c>
      <c r="DR109" s="918"/>
      <c r="DS109" s="918"/>
      <c r="DT109" s="918"/>
      <c r="DU109" s="919"/>
      <c r="DV109" s="920" t="s">
        <v>397</v>
      </c>
      <c r="DW109" s="918"/>
      <c r="DX109" s="918"/>
      <c r="DY109" s="918"/>
      <c r="DZ109" s="949"/>
    </row>
    <row r="110" spans="1:131" s="197" customFormat="1" ht="26.25" customHeight="1" x14ac:dyDescent="0.15">
      <c r="A110" s="787" t="s">
        <v>399</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2914054</v>
      </c>
      <c r="AB110" s="903"/>
      <c r="AC110" s="903"/>
      <c r="AD110" s="903"/>
      <c r="AE110" s="904"/>
      <c r="AF110" s="905">
        <v>2856730</v>
      </c>
      <c r="AG110" s="903"/>
      <c r="AH110" s="903"/>
      <c r="AI110" s="903"/>
      <c r="AJ110" s="904"/>
      <c r="AK110" s="905">
        <v>2463797</v>
      </c>
      <c r="AL110" s="903"/>
      <c r="AM110" s="903"/>
      <c r="AN110" s="903"/>
      <c r="AO110" s="904"/>
      <c r="AP110" s="906">
        <v>13</v>
      </c>
      <c r="AQ110" s="907"/>
      <c r="AR110" s="907"/>
      <c r="AS110" s="907"/>
      <c r="AT110" s="908"/>
      <c r="AU110" s="950" t="s">
        <v>60</v>
      </c>
      <c r="AV110" s="951"/>
      <c r="AW110" s="951"/>
      <c r="AX110" s="951"/>
      <c r="AY110" s="952"/>
      <c r="AZ110" s="846" t="s">
        <v>400</v>
      </c>
      <c r="BA110" s="788"/>
      <c r="BB110" s="788"/>
      <c r="BC110" s="788"/>
      <c r="BD110" s="788"/>
      <c r="BE110" s="788"/>
      <c r="BF110" s="788"/>
      <c r="BG110" s="788"/>
      <c r="BH110" s="788"/>
      <c r="BI110" s="788"/>
      <c r="BJ110" s="788"/>
      <c r="BK110" s="788"/>
      <c r="BL110" s="788"/>
      <c r="BM110" s="788"/>
      <c r="BN110" s="788"/>
      <c r="BO110" s="788"/>
      <c r="BP110" s="789"/>
      <c r="BQ110" s="829">
        <v>20956004</v>
      </c>
      <c r="BR110" s="830"/>
      <c r="BS110" s="830"/>
      <c r="BT110" s="830"/>
      <c r="BU110" s="830"/>
      <c r="BV110" s="830">
        <v>20052745</v>
      </c>
      <c r="BW110" s="830"/>
      <c r="BX110" s="830"/>
      <c r="BY110" s="830"/>
      <c r="BZ110" s="830"/>
      <c r="CA110" s="830">
        <v>17906076</v>
      </c>
      <c r="CB110" s="830"/>
      <c r="CC110" s="830"/>
      <c r="CD110" s="830"/>
      <c r="CE110" s="830"/>
      <c r="CF110" s="891">
        <v>94.8</v>
      </c>
      <c r="CG110" s="892"/>
      <c r="CH110" s="892"/>
      <c r="CI110" s="892"/>
      <c r="CJ110" s="892"/>
      <c r="CK110" s="946" t="s">
        <v>401</v>
      </c>
      <c r="CL110" s="894"/>
      <c r="CM110" s="899" t="s">
        <v>402</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403</v>
      </c>
      <c r="DH110" s="830"/>
      <c r="DI110" s="830"/>
      <c r="DJ110" s="830"/>
      <c r="DK110" s="830"/>
      <c r="DL110" s="830" t="s">
        <v>403</v>
      </c>
      <c r="DM110" s="830"/>
      <c r="DN110" s="830"/>
      <c r="DO110" s="830"/>
      <c r="DP110" s="830"/>
      <c r="DQ110" s="830" t="s">
        <v>403</v>
      </c>
      <c r="DR110" s="830"/>
      <c r="DS110" s="830"/>
      <c r="DT110" s="830"/>
      <c r="DU110" s="830"/>
      <c r="DV110" s="831" t="s">
        <v>403</v>
      </c>
      <c r="DW110" s="831"/>
      <c r="DX110" s="831"/>
      <c r="DY110" s="831"/>
      <c r="DZ110" s="832"/>
    </row>
    <row r="111" spans="1:131" s="197" customFormat="1" ht="26.25" customHeight="1" x14ac:dyDescent="0.15">
      <c r="A111" s="808" t="s">
        <v>404</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403</v>
      </c>
      <c r="AB111" s="939"/>
      <c r="AC111" s="939"/>
      <c r="AD111" s="939"/>
      <c r="AE111" s="940"/>
      <c r="AF111" s="941" t="s">
        <v>403</v>
      </c>
      <c r="AG111" s="939"/>
      <c r="AH111" s="939"/>
      <c r="AI111" s="939"/>
      <c r="AJ111" s="940"/>
      <c r="AK111" s="941" t="s">
        <v>403</v>
      </c>
      <c r="AL111" s="939"/>
      <c r="AM111" s="939"/>
      <c r="AN111" s="939"/>
      <c r="AO111" s="940"/>
      <c r="AP111" s="942" t="s">
        <v>403</v>
      </c>
      <c r="AQ111" s="943"/>
      <c r="AR111" s="943"/>
      <c r="AS111" s="943"/>
      <c r="AT111" s="944"/>
      <c r="AU111" s="953"/>
      <c r="AV111" s="954"/>
      <c r="AW111" s="954"/>
      <c r="AX111" s="954"/>
      <c r="AY111" s="955"/>
      <c r="AZ111" s="797" t="s">
        <v>405</v>
      </c>
      <c r="BA111" s="798"/>
      <c r="BB111" s="798"/>
      <c r="BC111" s="798"/>
      <c r="BD111" s="798"/>
      <c r="BE111" s="798"/>
      <c r="BF111" s="798"/>
      <c r="BG111" s="798"/>
      <c r="BH111" s="798"/>
      <c r="BI111" s="798"/>
      <c r="BJ111" s="798"/>
      <c r="BK111" s="798"/>
      <c r="BL111" s="798"/>
      <c r="BM111" s="798"/>
      <c r="BN111" s="798"/>
      <c r="BO111" s="798"/>
      <c r="BP111" s="799"/>
      <c r="BQ111" s="800">
        <v>11091598</v>
      </c>
      <c r="BR111" s="801"/>
      <c r="BS111" s="801"/>
      <c r="BT111" s="801"/>
      <c r="BU111" s="801"/>
      <c r="BV111" s="801">
        <v>10149780</v>
      </c>
      <c r="BW111" s="801"/>
      <c r="BX111" s="801"/>
      <c r="BY111" s="801"/>
      <c r="BZ111" s="801"/>
      <c r="CA111" s="801">
        <v>9253785</v>
      </c>
      <c r="CB111" s="801"/>
      <c r="CC111" s="801"/>
      <c r="CD111" s="801"/>
      <c r="CE111" s="801"/>
      <c r="CF111" s="878">
        <v>49</v>
      </c>
      <c r="CG111" s="879"/>
      <c r="CH111" s="879"/>
      <c r="CI111" s="879"/>
      <c r="CJ111" s="879"/>
      <c r="CK111" s="947"/>
      <c r="CL111" s="896"/>
      <c r="CM111" s="833" t="s">
        <v>406</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v>9184762</v>
      </c>
      <c r="DH111" s="801"/>
      <c r="DI111" s="801"/>
      <c r="DJ111" s="801"/>
      <c r="DK111" s="801"/>
      <c r="DL111" s="801">
        <v>8252741</v>
      </c>
      <c r="DM111" s="801"/>
      <c r="DN111" s="801"/>
      <c r="DO111" s="801"/>
      <c r="DP111" s="801"/>
      <c r="DQ111" s="801">
        <v>7367243</v>
      </c>
      <c r="DR111" s="801"/>
      <c r="DS111" s="801"/>
      <c r="DT111" s="801"/>
      <c r="DU111" s="801"/>
      <c r="DV111" s="853">
        <v>39</v>
      </c>
      <c r="DW111" s="853"/>
      <c r="DX111" s="853"/>
      <c r="DY111" s="853"/>
      <c r="DZ111" s="854"/>
    </row>
    <row r="112" spans="1:131" s="197" customFormat="1" ht="26.25" customHeight="1" x14ac:dyDescent="0.15">
      <c r="A112" s="932" t="s">
        <v>407</v>
      </c>
      <c r="B112" s="933"/>
      <c r="C112" s="798" t="s">
        <v>408</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409</v>
      </c>
      <c r="AB112" s="814"/>
      <c r="AC112" s="814"/>
      <c r="AD112" s="814"/>
      <c r="AE112" s="815"/>
      <c r="AF112" s="816" t="s">
        <v>409</v>
      </c>
      <c r="AG112" s="814"/>
      <c r="AH112" s="814"/>
      <c r="AI112" s="814"/>
      <c r="AJ112" s="815"/>
      <c r="AK112" s="816" t="s">
        <v>409</v>
      </c>
      <c r="AL112" s="814"/>
      <c r="AM112" s="814"/>
      <c r="AN112" s="814"/>
      <c r="AO112" s="815"/>
      <c r="AP112" s="784" t="s">
        <v>409</v>
      </c>
      <c r="AQ112" s="785"/>
      <c r="AR112" s="785"/>
      <c r="AS112" s="785"/>
      <c r="AT112" s="786"/>
      <c r="AU112" s="953"/>
      <c r="AV112" s="954"/>
      <c r="AW112" s="954"/>
      <c r="AX112" s="954"/>
      <c r="AY112" s="955"/>
      <c r="AZ112" s="797" t="s">
        <v>410</v>
      </c>
      <c r="BA112" s="798"/>
      <c r="BB112" s="798"/>
      <c r="BC112" s="798"/>
      <c r="BD112" s="798"/>
      <c r="BE112" s="798"/>
      <c r="BF112" s="798"/>
      <c r="BG112" s="798"/>
      <c r="BH112" s="798"/>
      <c r="BI112" s="798"/>
      <c r="BJ112" s="798"/>
      <c r="BK112" s="798"/>
      <c r="BL112" s="798"/>
      <c r="BM112" s="798"/>
      <c r="BN112" s="798"/>
      <c r="BO112" s="798"/>
      <c r="BP112" s="799"/>
      <c r="BQ112" s="800">
        <v>1879545</v>
      </c>
      <c r="BR112" s="801"/>
      <c r="BS112" s="801"/>
      <c r="BT112" s="801"/>
      <c r="BU112" s="801"/>
      <c r="BV112" s="801">
        <v>1828643</v>
      </c>
      <c r="BW112" s="801"/>
      <c r="BX112" s="801"/>
      <c r="BY112" s="801"/>
      <c r="BZ112" s="801"/>
      <c r="CA112" s="801">
        <v>1889468</v>
      </c>
      <c r="CB112" s="801"/>
      <c r="CC112" s="801"/>
      <c r="CD112" s="801"/>
      <c r="CE112" s="801"/>
      <c r="CF112" s="878">
        <v>10</v>
      </c>
      <c r="CG112" s="879"/>
      <c r="CH112" s="879"/>
      <c r="CI112" s="879"/>
      <c r="CJ112" s="879"/>
      <c r="CK112" s="947"/>
      <c r="CL112" s="896"/>
      <c r="CM112" s="833" t="s">
        <v>411</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v>1789469</v>
      </c>
      <c r="DH112" s="801"/>
      <c r="DI112" s="801"/>
      <c r="DJ112" s="801"/>
      <c r="DK112" s="801"/>
      <c r="DL112" s="801">
        <v>1789469</v>
      </c>
      <c r="DM112" s="801"/>
      <c r="DN112" s="801"/>
      <c r="DO112" s="801"/>
      <c r="DP112" s="801"/>
      <c r="DQ112" s="801">
        <v>1789469</v>
      </c>
      <c r="DR112" s="801"/>
      <c r="DS112" s="801"/>
      <c r="DT112" s="801"/>
      <c r="DU112" s="801"/>
      <c r="DV112" s="853">
        <v>9.5</v>
      </c>
      <c r="DW112" s="853"/>
      <c r="DX112" s="853"/>
      <c r="DY112" s="853"/>
      <c r="DZ112" s="854"/>
    </row>
    <row r="113" spans="1:130" s="197" customFormat="1" ht="26.25" customHeight="1" x14ac:dyDescent="0.15">
      <c r="A113" s="934"/>
      <c r="B113" s="935"/>
      <c r="C113" s="798" t="s">
        <v>412</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217217</v>
      </c>
      <c r="AB113" s="939"/>
      <c r="AC113" s="939"/>
      <c r="AD113" s="939"/>
      <c r="AE113" s="940"/>
      <c r="AF113" s="941">
        <v>234333</v>
      </c>
      <c r="AG113" s="939"/>
      <c r="AH113" s="939"/>
      <c r="AI113" s="939"/>
      <c r="AJ113" s="940"/>
      <c r="AK113" s="941">
        <v>215968</v>
      </c>
      <c r="AL113" s="939"/>
      <c r="AM113" s="939"/>
      <c r="AN113" s="939"/>
      <c r="AO113" s="940"/>
      <c r="AP113" s="942">
        <v>1.1000000000000001</v>
      </c>
      <c r="AQ113" s="943"/>
      <c r="AR113" s="943"/>
      <c r="AS113" s="943"/>
      <c r="AT113" s="944"/>
      <c r="AU113" s="953"/>
      <c r="AV113" s="954"/>
      <c r="AW113" s="954"/>
      <c r="AX113" s="954"/>
      <c r="AY113" s="955"/>
      <c r="AZ113" s="797" t="s">
        <v>413</v>
      </c>
      <c r="BA113" s="798"/>
      <c r="BB113" s="798"/>
      <c r="BC113" s="798"/>
      <c r="BD113" s="798"/>
      <c r="BE113" s="798"/>
      <c r="BF113" s="798"/>
      <c r="BG113" s="798"/>
      <c r="BH113" s="798"/>
      <c r="BI113" s="798"/>
      <c r="BJ113" s="798"/>
      <c r="BK113" s="798"/>
      <c r="BL113" s="798"/>
      <c r="BM113" s="798"/>
      <c r="BN113" s="798"/>
      <c r="BO113" s="798"/>
      <c r="BP113" s="799"/>
      <c r="BQ113" s="800">
        <v>1796286</v>
      </c>
      <c r="BR113" s="801"/>
      <c r="BS113" s="801"/>
      <c r="BT113" s="801"/>
      <c r="BU113" s="801"/>
      <c r="BV113" s="801">
        <v>1585314</v>
      </c>
      <c r="BW113" s="801"/>
      <c r="BX113" s="801"/>
      <c r="BY113" s="801"/>
      <c r="BZ113" s="801"/>
      <c r="CA113" s="801">
        <v>1416918</v>
      </c>
      <c r="CB113" s="801"/>
      <c r="CC113" s="801"/>
      <c r="CD113" s="801"/>
      <c r="CE113" s="801"/>
      <c r="CF113" s="878">
        <v>7.5</v>
      </c>
      <c r="CG113" s="879"/>
      <c r="CH113" s="879"/>
      <c r="CI113" s="879"/>
      <c r="CJ113" s="879"/>
      <c r="CK113" s="947"/>
      <c r="CL113" s="896"/>
      <c r="CM113" s="833" t="s">
        <v>414</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v>112767</v>
      </c>
      <c r="DH113" s="814"/>
      <c r="DI113" s="814"/>
      <c r="DJ113" s="814"/>
      <c r="DK113" s="815"/>
      <c r="DL113" s="816">
        <v>103370</v>
      </c>
      <c r="DM113" s="814"/>
      <c r="DN113" s="814"/>
      <c r="DO113" s="814"/>
      <c r="DP113" s="815"/>
      <c r="DQ113" s="816">
        <v>93973</v>
      </c>
      <c r="DR113" s="814"/>
      <c r="DS113" s="814"/>
      <c r="DT113" s="814"/>
      <c r="DU113" s="815"/>
      <c r="DV113" s="784">
        <v>0.5</v>
      </c>
      <c r="DW113" s="785"/>
      <c r="DX113" s="785"/>
      <c r="DY113" s="785"/>
      <c r="DZ113" s="786"/>
    </row>
    <row r="114" spans="1:130" s="197" customFormat="1" ht="26.25" customHeight="1" x14ac:dyDescent="0.15">
      <c r="A114" s="934"/>
      <c r="B114" s="935"/>
      <c r="C114" s="798" t="s">
        <v>415</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552080</v>
      </c>
      <c r="AB114" s="814"/>
      <c r="AC114" s="814"/>
      <c r="AD114" s="814"/>
      <c r="AE114" s="815"/>
      <c r="AF114" s="816">
        <v>329389</v>
      </c>
      <c r="AG114" s="814"/>
      <c r="AH114" s="814"/>
      <c r="AI114" s="814"/>
      <c r="AJ114" s="815"/>
      <c r="AK114" s="816">
        <v>303667</v>
      </c>
      <c r="AL114" s="814"/>
      <c r="AM114" s="814"/>
      <c r="AN114" s="814"/>
      <c r="AO114" s="815"/>
      <c r="AP114" s="784">
        <v>1.6</v>
      </c>
      <c r="AQ114" s="785"/>
      <c r="AR114" s="785"/>
      <c r="AS114" s="785"/>
      <c r="AT114" s="786"/>
      <c r="AU114" s="953"/>
      <c r="AV114" s="954"/>
      <c r="AW114" s="954"/>
      <c r="AX114" s="954"/>
      <c r="AY114" s="955"/>
      <c r="AZ114" s="797" t="s">
        <v>416</v>
      </c>
      <c r="BA114" s="798"/>
      <c r="BB114" s="798"/>
      <c r="BC114" s="798"/>
      <c r="BD114" s="798"/>
      <c r="BE114" s="798"/>
      <c r="BF114" s="798"/>
      <c r="BG114" s="798"/>
      <c r="BH114" s="798"/>
      <c r="BI114" s="798"/>
      <c r="BJ114" s="798"/>
      <c r="BK114" s="798"/>
      <c r="BL114" s="798"/>
      <c r="BM114" s="798"/>
      <c r="BN114" s="798"/>
      <c r="BO114" s="798"/>
      <c r="BP114" s="799"/>
      <c r="BQ114" s="800">
        <v>2911819</v>
      </c>
      <c r="BR114" s="801"/>
      <c r="BS114" s="801"/>
      <c r="BT114" s="801"/>
      <c r="BU114" s="801"/>
      <c r="BV114" s="801">
        <v>2740023</v>
      </c>
      <c r="BW114" s="801"/>
      <c r="BX114" s="801"/>
      <c r="BY114" s="801"/>
      <c r="BZ114" s="801"/>
      <c r="CA114" s="801">
        <v>2754058</v>
      </c>
      <c r="CB114" s="801"/>
      <c r="CC114" s="801"/>
      <c r="CD114" s="801"/>
      <c r="CE114" s="801"/>
      <c r="CF114" s="878">
        <v>14.6</v>
      </c>
      <c r="CG114" s="879"/>
      <c r="CH114" s="879"/>
      <c r="CI114" s="879"/>
      <c r="CJ114" s="879"/>
      <c r="CK114" s="947"/>
      <c r="CL114" s="896"/>
      <c r="CM114" s="833" t="s">
        <v>417</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409</v>
      </c>
      <c r="DH114" s="814"/>
      <c r="DI114" s="814"/>
      <c r="DJ114" s="814"/>
      <c r="DK114" s="815"/>
      <c r="DL114" s="816" t="s">
        <v>409</v>
      </c>
      <c r="DM114" s="814"/>
      <c r="DN114" s="814"/>
      <c r="DO114" s="814"/>
      <c r="DP114" s="815"/>
      <c r="DQ114" s="816" t="s">
        <v>409</v>
      </c>
      <c r="DR114" s="814"/>
      <c r="DS114" s="814"/>
      <c r="DT114" s="814"/>
      <c r="DU114" s="815"/>
      <c r="DV114" s="784" t="s">
        <v>409</v>
      </c>
      <c r="DW114" s="785"/>
      <c r="DX114" s="785"/>
      <c r="DY114" s="785"/>
      <c r="DZ114" s="786"/>
    </row>
    <row r="115" spans="1:130" s="197" customFormat="1" ht="26.25" customHeight="1" x14ac:dyDescent="0.15">
      <c r="A115" s="934"/>
      <c r="B115" s="935"/>
      <c r="C115" s="798" t="s">
        <v>418</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1017213</v>
      </c>
      <c r="AB115" s="939"/>
      <c r="AC115" s="939"/>
      <c r="AD115" s="939"/>
      <c r="AE115" s="940"/>
      <c r="AF115" s="941">
        <v>941507</v>
      </c>
      <c r="AG115" s="939"/>
      <c r="AH115" s="939"/>
      <c r="AI115" s="939"/>
      <c r="AJ115" s="940"/>
      <c r="AK115" s="941">
        <v>894973</v>
      </c>
      <c r="AL115" s="939"/>
      <c r="AM115" s="939"/>
      <c r="AN115" s="939"/>
      <c r="AO115" s="940"/>
      <c r="AP115" s="942">
        <v>4.7</v>
      </c>
      <c r="AQ115" s="943"/>
      <c r="AR115" s="943"/>
      <c r="AS115" s="943"/>
      <c r="AT115" s="944"/>
      <c r="AU115" s="953"/>
      <c r="AV115" s="954"/>
      <c r="AW115" s="954"/>
      <c r="AX115" s="954"/>
      <c r="AY115" s="955"/>
      <c r="AZ115" s="797" t="s">
        <v>419</v>
      </c>
      <c r="BA115" s="798"/>
      <c r="BB115" s="798"/>
      <c r="BC115" s="798"/>
      <c r="BD115" s="798"/>
      <c r="BE115" s="798"/>
      <c r="BF115" s="798"/>
      <c r="BG115" s="798"/>
      <c r="BH115" s="798"/>
      <c r="BI115" s="798"/>
      <c r="BJ115" s="798"/>
      <c r="BK115" s="798"/>
      <c r="BL115" s="798"/>
      <c r="BM115" s="798"/>
      <c r="BN115" s="798"/>
      <c r="BO115" s="798"/>
      <c r="BP115" s="799"/>
      <c r="BQ115" s="800" t="s">
        <v>409</v>
      </c>
      <c r="BR115" s="801"/>
      <c r="BS115" s="801"/>
      <c r="BT115" s="801"/>
      <c r="BU115" s="801"/>
      <c r="BV115" s="801" t="s">
        <v>409</v>
      </c>
      <c r="BW115" s="801"/>
      <c r="BX115" s="801"/>
      <c r="BY115" s="801"/>
      <c r="BZ115" s="801"/>
      <c r="CA115" s="801" t="s">
        <v>409</v>
      </c>
      <c r="CB115" s="801"/>
      <c r="CC115" s="801"/>
      <c r="CD115" s="801"/>
      <c r="CE115" s="801"/>
      <c r="CF115" s="878" t="s">
        <v>409</v>
      </c>
      <c r="CG115" s="879"/>
      <c r="CH115" s="879"/>
      <c r="CI115" s="879"/>
      <c r="CJ115" s="879"/>
      <c r="CK115" s="947"/>
      <c r="CL115" s="896"/>
      <c r="CM115" s="797" t="s">
        <v>420</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409</v>
      </c>
      <c r="DH115" s="814"/>
      <c r="DI115" s="814"/>
      <c r="DJ115" s="814"/>
      <c r="DK115" s="815"/>
      <c r="DL115" s="816" t="s">
        <v>409</v>
      </c>
      <c r="DM115" s="814"/>
      <c r="DN115" s="814"/>
      <c r="DO115" s="814"/>
      <c r="DP115" s="815"/>
      <c r="DQ115" s="816" t="s">
        <v>409</v>
      </c>
      <c r="DR115" s="814"/>
      <c r="DS115" s="814"/>
      <c r="DT115" s="814"/>
      <c r="DU115" s="815"/>
      <c r="DV115" s="784" t="s">
        <v>409</v>
      </c>
      <c r="DW115" s="785"/>
      <c r="DX115" s="785"/>
      <c r="DY115" s="785"/>
      <c r="DZ115" s="786"/>
    </row>
    <row r="116" spans="1:130" s="197" customFormat="1" ht="26.25" customHeight="1" x14ac:dyDescent="0.15">
      <c r="A116" s="936"/>
      <c r="B116" s="937"/>
      <c r="C116" s="876" t="s">
        <v>421</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409</v>
      </c>
      <c r="AB116" s="814"/>
      <c r="AC116" s="814"/>
      <c r="AD116" s="814"/>
      <c r="AE116" s="815"/>
      <c r="AF116" s="816" t="s">
        <v>409</v>
      </c>
      <c r="AG116" s="814"/>
      <c r="AH116" s="814"/>
      <c r="AI116" s="814"/>
      <c r="AJ116" s="815"/>
      <c r="AK116" s="816" t="s">
        <v>409</v>
      </c>
      <c r="AL116" s="814"/>
      <c r="AM116" s="814"/>
      <c r="AN116" s="814"/>
      <c r="AO116" s="815"/>
      <c r="AP116" s="784" t="s">
        <v>409</v>
      </c>
      <c r="AQ116" s="785"/>
      <c r="AR116" s="785"/>
      <c r="AS116" s="785"/>
      <c r="AT116" s="786"/>
      <c r="AU116" s="953"/>
      <c r="AV116" s="954"/>
      <c r="AW116" s="954"/>
      <c r="AX116" s="954"/>
      <c r="AY116" s="955"/>
      <c r="AZ116" s="797" t="s">
        <v>422</v>
      </c>
      <c r="BA116" s="798"/>
      <c r="BB116" s="798"/>
      <c r="BC116" s="798"/>
      <c r="BD116" s="798"/>
      <c r="BE116" s="798"/>
      <c r="BF116" s="798"/>
      <c r="BG116" s="798"/>
      <c r="BH116" s="798"/>
      <c r="BI116" s="798"/>
      <c r="BJ116" s="798"/>
      <c r="BK116" s="798"/>
      <c r="BL116" s="798"/>
      <c r="BM116" s="798"/>
      <c r="BN116" s="798"/>
      <c r="BO116" s="798"/>
      <c r="BP116" s="799"/>
      <c r="BQ116" s="800" t="s">
        <v>409</v>
      </c>
      <c r="BR116" s="801"/>
      <c r="BS116" s="801"/>
      <c r="BT116" s="801"/>
      <c r="BU116" s="801"/>
      <c r="BV116" s="801" t="s">
        <v>409</v>
      </c>
      <c r="BW116" s="801"/>
      <c r="BX116" s="801"/>
      <c r="BY116" s="801"/>
      <c r="BZ116" s="801"/>
      <c r="CA116" s="801" t="s">
        <v>409</v>
      </c>
      <c r="CB116" s="801"/>
      <c r="CC116" s="801"/>
      <c r="CD116" s="801"/>
      <c r="CE116" s="801"/>
      <c r="CF116" s="878" t="s">
        <v>409</v>
      </c>
      <c r="CG116" s="879"/>
      <c r="CH116" s="879"/>
      <c r="CI116" s="879"/>
      <c r="CJ116" s="879"/>
      <c r="CK116" s="947"/>
      <c r="CL116" s="896"/>
      <c r="CM116" s="833" t="s">
        <v>423</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409</v>
      </c>
      <c r="DH116" s="814"/>
      <c r="DI116" s="814"/>
      <c r="DJ116" s="814"/>
      <c r="DK116" s="815"/>
      <c r="DL116" s="816" t="s">
        <v>409</v>
      </c>
      <c r="DM116" s="814"/>
      <c r="DN116" s="814"/>
      <c r="DO116" s="814"/>
      <c r="DP116" s="815"/>
      <c r="DQ116" s="816" t="s">
        <v>409</v>
      </c>
      <c r="DR116" s="814"/>
      <c r="DS116" s="814"/>
      <c r="DT116" s="814"/>
      <c r="DU116" s="815"/>
      <c r="DV116" s="784" t="s">
        <v>409</v>
      </c>
      <c r="DW116" s="785"/>
      <c r="DX116" s="785"/>
      <c r="DY116" s="785"/>
      <c r="DZ116" s="786"/>
    </row>
    <row r="117" spans="1:130" s="197" customFormat="1" ht="26.25" customHeight="1" x14ac:dyDescent="0.15">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424</v>
      </c>
      <c r="Z117" s="919"/>
      <c r="AA117" s="924">
        <v>4700564</v>
      </c>
      <c r="AB117" s="925"/>
      <c r="AC117" s="925"/>
      <c r="AD117" s="925"/>
      <c r="AE117" s="926"/>
      <c r="AF117" s="928">
        <v>4361959</v>
      </c>
      <c r="AG117" s="925"/>
      <c r="AH117" s="925"/>
      <c r="AI117" s="925"/>
      <c r="AJ117" s="926"/>
      <c r="AK117" s="928">
        <v>3878405</v>
      </c>
      <c r="AL117" s="925"/>
      <c r="AM117" s="925"/>
      <c r="AN117" s="925"/>
      <c r="AO117" s="926"/>
      <c r="AP117" s="929"/>
      <c r="AQ117" s="930"/>
      <c r="AR117" s="930"/>
      <c r="AS117" s="930"/>
      <c r="AT117" s="931"/>
      <c r="AU117" s="953"/>
      <c r="AV117" s="954"/>
      <c r="AW117" s="954"/>
      <c r="AX117" s="954"/>
      <c r="AY117" s="955"/>
      <c r="AZ117" s="875" t="s">
        <v>425</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426</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x14ac:dyDescent="0.15">
      <c r="A118" s="917" t="s">
        <v>398</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396</v>
      </c>
      <c r="AB118" s="918"/>
      <c r="AC118" s="918"/>
      <c r="AD118" s="918"/>
      <c r="AE118" s="919"/>
      <c r="AF118" s="920" t="s">
        <v>284</v>
      </c>
      <c r="AG118" s="918"/>
      <c r="AH118" s="918"/>
      <c r="AI118" s="918"/>
      <c r="AJ118" s="919"/>
      <c r="AK118" s="920" t="s">
        <v>283</v>
      </c>
      <c r="AL118" s="918"/>
      <c r="AM118" s="918"/>
      <c r="AN118" s="918"/>
      <c r="AO118" s="919"/>
      <c r="AP118" s="921" t="s">
        <v>397</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427</v>
      </c>
      <c r="BP118" s="868"/>
      <c r="BQ118" s="887">
        <v>38635252</v>
      </c>
      <c r="BR118" s="888"/>
      <c r="BS118" s="888"/>
      <c r="BT118" s="888"/>
      <c r="BU118" s="888"/>
      <c r="BV118" s="888">
        <v>36356505</v>
      </c>
      <c r="BW118" s="888"/>
      <c r="BX118" s="888"/>
      <c r="BY118" s="888"/>
      <c r="BZ118" s="888"/>
      <c r="CA118" s="888">
        <v>33220305</v>
      </c>
      <c r="CB118" s="888"/>
      <c r="CC118" s="888"/>
      <c r="CD118" s="888"/>
      <c r="CE118" s="888"/>
      <c r="CF118" s="773"/>
      <c r="CG118" s="774"/>
      <c r="CH118" s="774"/>
      <c r="CI118" s="774"/>
      <c r="CJ118" s="871"/>
      <c r="CK118" s="947"/>
      <c r="CL118" s="896"/>
      <c r="CM118" s="833" t="s">
        <v>428</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x14ac:dyDescent="0.15">
      <c r="A119" s="893" t="s">
        <v>401</v>
      </c>
      <c r="B119" s="894"/>
      <c r="C119" s="899" t="s">
        <v>402</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429</v>
      </c>
      <c r="AV119" s="910"/>
      <c r="AW119" s="910"/>
      <c r="AX119" s="910"/>
      <c r="AY119" s="911"/>
      <c r="AZ119" s="846" t="s">
        <v>430</v>
      </c>
      <c r="BA119" s="788"/>
      <c r="BB119" s="788"/>
      <c r="BC119" s="788"/>
      <c r="BD119" s="788"/>
      <c r="BE119" s="788"/>
      <c r="BF119" s="788"/>
      <c r="BG119" s="788"/>
      <c r="BH119" s="788"/>
      <c r="BI119" s="788"/>
      <c r="BJ119" s="788"/>
      <c r="BK119" s="788"/>
      <c r="BL119" s="788"/>
      <c r="BM119" s="788"/>
      <c r="BN119" s="788"/>
      <c r="BO119" s="788"/>
      <c r="BP119" s="789"/>
      <c r="BQ119" s="829">
        <v>12946129</v>
      </c>
      <c r="BR119" s="830"/>
      <c r="BS119" s="830"/>
      <c r="BT119" s="830"/>
      <c r="BU119" s="830"/>
      <c r="BV119" s="830">
        <v>12430466</v>
      </c>
      <c r="BW119" s="830"/>
      <c r="BX119" s="830"/>
      <c r="BY119" s="830"/>
      <c r="BZ119" s="830"/>
      <c r="CA119" s="830">
        <v>13435366</v>
      </c>
      <c r="CB119" s="830"/>
      <c r="CC119" s="830"/>
      <c r="CD119" s="830"/>
      <c r="CE119" s="830"/>
      <c r="CF119" s="891">
        <v>71.099999999999994</v>
      </c>
      <c r="CG119" s="892"/>
      <c r="CH119" s="892"/>
      <c r="CI119" s="892"/>
      <c r="CJ119" s="892"/>
      <c r="CK119" s="948"/>
      <c r="CL119" s="898"/>
      <c r="CM119" s="855" t="s">
        <v>431</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4600</v>
      </c>
      <c r="DH119" s="747"/>
      <c r="DI119" s="747"/>
      <c r="DJ119" s="747"/>
      <c r="DK119" s="748"/>
      <c r="DL119" s="749">
        <v>4200</v>
      </c>
      <c r="DM119" s="747"/>
      <c r="DN119" s="747"/>
      <c r="DO119" s="747"/>
      <c r="DP119" s="748"/>
      <c r="DQ119" s="749">
        <v>3100</v>
      </c>
      <c r="DR119" s="747"/>
      <c r="DS119" s="747"/>
      <c r="DT119" s="747"/>
      <c r="DU119" s="748"/>
      <c r="DV119" s="837">
        <v>0</v>
      </c>
      <c r="DW119" s="838"/>
      <c r="DX119" s="838"/>
      <c r="DY119" s="838"/>
      <c r="DZ119" s="839"/>
    </row>
    <row r="120" spans="1:130" s="197" customFormat="1" ht="26.25" customHeight="1" x14ac:dyDescent="0.15">
      <c r="A120" s="895"/>
      <c r="B120" s="896"/>
      <c r="C120" s="833" t="s">
        <v>406</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v>1007745</v>
      </c>
      <c r="AB120" s="814"/>
      <c r="AC120" s="814"/>
      <c r="AD120" s="814"/>
      <c r="AE120" s="815"/>
      <c r="AF120" s="816">
        <v>932023</v>
      </c>
      <c r="AG120" s="814"/>
      <c r="AH120" s="814"/>
      <c r="AI120" s="814"/>
      <c r="AJ120" s="815"/>
      <c r="AK120" s="816">
        <v>885496</v>
      </c>
      <c r="AL120" s="814"/>
      <c r="AM120" s="814"/>
      <c r="AN120" s="814"/>
      <c r="AO120" s="815"/>
      <c r="AP120" s="784">
        <v>4.7</v>
      </c>
      <c r="AQ120" s="785"/>
      <c r="AR120" s="785"/>
      <c r="AS120" s="785"/>
      <c r="AT120" s="786"/>
      <c r="AU120" s="912"/>
      <c r="AV120" s="913"/>
      <c r="AW120" s="913"/>
      <c r="AX120" s="913"/>
      <c r="AY120" s="914"/>
      <c r="AZ120" s="797" t="s">
        <v>432</v>
      </c>
      <c r="BA120" s="798"/>
      <c r="BB120" s="798"/>
      <c r="BC120" s="798"/>
      <c r="BD120" s="798"/>
      <c r="BE120" s="798"/>
      <c r="BF120" s="798"/>
      <c r="BG120" s="798"/>
      <c r="BH120" s="798"/>
      <c r="BI120" s="798"/>
      <c r="BJ120" s="798"/>
      <c r="BK120" s="798"/>
      <c r="BL120" s="798"/>
      <c r="BM120" s="798"/>
      <c r="BN120" s="798"/>
      <c r="BO120" s="798"/>
      <c r="BP120" s="799"/>
      <c r="BQ120" s="800">
        <v>6931026</v>
      </c>
      <c r="BR120" s="801"/>
      <c r="BS120" s="801"/>
      <c r="BT120" s="801"/>
      <c r="BU120" s="801"/>
      <c r="BV120" s="801">
        <v>5993064</v>
      </c>
      <c r="BW120" s="801"/>
      <c r="BX120" s="801"/>
      <c r="BY120" s="801"/>
      <c r="BZ120" s="801"/>
      <c r="CA120" s="801">
        <v>5799919</v>
      </c>
      <c r="CB120" s="801"/>
      <c r="CC120" s="801"/>
      <c r="CD120" s="801"/>
      <c r="CE120" s="801"/>
      <c r="CF120" s="878">
        <v>30.7</v>
      </c>
      <c r="CG120" s="879"/>
      <c r="CH120" s="879"/>
      <c r="CI120" s="879"/>
      <c r="CJ120" s="879"/>
      <c r="CK120" s="880" t="s">
        <v>433</v>
      </c>
      <c r="CL120" s="840"/>
      <c r="CM120" s="840"/>
      <c r="CN120" s="840"/>
      <c r="CO120" s="841"/>
      <c r="CP120" s="884" t="s">
        <v>380</v>
      </c>
      <c r="CQ120" s="885"/>
      <c r="CR120" s="885"/>
      <c r="CS120" s="885"/>
      <c r="CT120" s="885"/>
      <c r="CU120" s="885"/>
      <c r="CV120" s="885"/>
      <c r="CW120" s="885"/>
      <c r="CX120" s="885"/>
      <c r="CY120" s="885"/>
      <c r="CZ120" s="885"/>
      <c r="DA120" s="885"/>
      <c r="DB120" s="885"/>
      <c r="DC120" s="885"/>
      <c r="DD120" s="885"/>
      <c r="DE120" s="885"/>
      <c r="DF120" s="886"/>
      <c r="DG120" s="829">
        <v>1537861</v>
      </c>
      <c r="DH120" s="830"/>
      <c r="DI120" s="830"/>
      <c r="DJ120" s="830"/>
      <c r="DK120" s="830"/>
      <c r="DL120" s="830">
        <v>1515590</v>
      </c>
      <c r="DM120" s="830"/>
      <c r="DN120" s="830"/>
      <c r="DO120" s="830"/>
      <c r="DP120" s="830"/>
      <c r="DQ120" s="830">
        <v>1581673</v>
      </c>
      <c r="DR120" s="830"/>
      <c r="DS120" s="830"/>
      <c r="DT120" s="830"/>
      <c r="DU120" s="830"/>
      <c r="DV120" s="831">
        <v>8.4</v>
      </c>
      <c r="DW120" s="831"/>
      <c r="DX120" s="831"/>
      <c r="DY120" s="831"/>
      <c r="DZ120" s="832"/>
    </row>
    <row r="121" spans="1:130" s="197" customFormat="1" ht="26.25" customHeight="1" x14ac:dyDescent="0.15">
      <c r="A121" s="895"/>
      <c r="B121" s="896"/>
      <c r="C121" s="872" t="s">
        <v>434</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v>9397</v>
      </c>
      <c r="AB121" s="814"/>
      <c r="AC121" s="814"/>
      <c r="AD121" s="814"/>
      <c r="AE121" s="815"/>
      <c r="AF121" s="816">
        <v>9397</v>
      </c>
      <c r="AG121" s="814"/>
      <c r="AH121" s="814"/>
      <c r="AI121" s="814"/>
      <c r="AJ121" s="815"/>
      <c r="AK121" s="816">
        <v>9397</v>
      </c>
      <c r="AL121" s="814"/>
      <c r="AM121" s="814"/>
      <c r="AN121" s="814"/>
      <c r="AO121" s="815"/>
      <c r="AP121" s="784">
        <v>0</v>
      </c>
      <c r="AQ121" s="785"/>
      <c r="AR121" s="785"/>
      <c r="AS121" s="785"/>
      <c r="AT121" s="786"/>
      <c r="AU121" s="912"/>
      <c r="AV121" s="913"/>
      <c r="AW121" s="913"/>
      <c r="AX121" s="913"/>
      <c r="AY121" s="914"/>
      <c r="AZ121" s="875" t="s">
        <v>435</v>
      </c>
      <c r="BA121" s="876"/>
      <c r="BB121" s="876"/>
      <c r="BC121" s="876"/>
      <c r="BD121" s="876"/>
      <c r="BE121" s="876"/>
      <c r="BF121" s="876"/>
      <c r="BG121" s="876"/>
      <c r="BH121" s="876"/>
      <c r="BI121" s="876"/>
      <c r="BJ121" s="876"/>
      <c r="BK121" s="876"/>
      <c r="BL121" s="876"/>
      <c r="BM121" s="876"/>
      <c r="BN121" s="876"/>
      <c r="BO121" s="876"/>
      <c r="BP121" s="877"/>
      <c r="BQ121" s="887">
        <v>17543331</v>
      </c>
      <c r="BR121" s="888"/>
      <c r="BS121" s="888"/>
      <c r="BT121" s="888"/>
      <c r="BU121" s="888"/>
      <c r="BV121" s="888">
        <v>16983750</v>
      </c>
      <c r="BW121" s="888"/>
      <c r="BX121" s="888"/>
      <c r="BY121" s="888"/>
      <c r="BZ121" s="888"/>
      <c r="CA121" s="888">
        <v>16237050</v>
      </c>
      <c r="CB121" s="888"/>
      <c r="CC121" s="888"/>
      <c r="CD121" s="888"/>
      <c r="CE121" s="888"/>
      <c r="CF121" s="889">
        <v>86</v>
      </c>
      <c r="CG121" s="890"/>
      <c r="CH121" s="890"/>
      <c r="CI121" s="890"/>
      <c r="CJ121" s="890"/>
      <c r="CK121" s="881"/>
      <c r="CL121" s="842"/>
      <c r="CM121" s="842"/>
      <c r="CN121" s="842"/>
      <c r="CO121" s="843"/>
      <c r="CP121" s="858" t="s">
        <v>378</v>
      </c>
      <c r="CQ121" s="859"/>
      <c r="CR121" s="859"/>
      <c r="CS121" s="859"/>
      <c r="CT121" s="859"/>
      <c r="CU121" s="859"/>
      <c r="CV121" s="859"/>
      <c r="CW121" s="859"/>
      <c r="CX121" s="859"/>
      <c r="CY121" s="859"/>
      <c r="CZ121" s="859"/>
      <c r="DA121" s="859"/>
      <c r="DB121" s="859"/>
      <c r="DC121" s="859"/>
      <c r="DD121" s="859"/>
      <c r="DE121" s="859"/>
      <c r="DF121" s="860"/>
      <c r="DG121" s="800">
        <v>341684</v>
      </c>
      <c r="DH121" s="801"/>
      <c r="DI121" s="801"/>
      <c r="DJ121" s="801"/>
      <c r="DK121" s="801"/>
      <c r="DL121" s="801">
        <v>313053</v>
      </c>
      <c r="DM121" s="801"/>
      <c r="DN121" s="801"/>
      <c r="DO121" s="801"/>
      <c r="DP121" s="801"/>
      <c r="DQ121" s="801">
        <v>307795</v>
      </c>
      <c r="DR121" s="801"/>
      <c r="DS121" s="801"/>
      <c r="DT121" s="801"/>
      <c r="DU121" s="801"/>
      <c r="DV121" s="853">
        <v>1.6</v>
      </c>
      <c r="DW121" s="853"/>
      <c r="DX121" s="853"/>
      <c r="DY121" s="853"/>
      <c r="DZ121" s="854"/>
    </row>
    <row r="122" spans="1:130" s="197" customFormat="1" ht="26.25" customHeight="1" x14ac:dyDescent="0.15">
      <c r="A122" s="895"/>
      <c r="B122" s="896"/>
      <c r="C122" s="833" t="s">
        <v>417</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436</v>
      </c>
      <c r="BP122" s="868"/>
      <c r="BQ122" s="869">
        <v>37420486</v>
      </c>
      <c r="BR122" s="870"/>
      <c r="BS122" s="870"/>
      <c r="BT122" s="870"/>
      <c r="BU122" s="870"/>
      <c r="BV122" s="870">
        <v>35407280</v>
      </c>
      <c r="BW122" s="870"/>
      <c r="BX122" s="870"/>
      <c r="BY122" s="870"/>
      <c r="BZ122" s="870"/>
      <c r="CA122" s="870">
        <v>35472335</v>
      </c>
      <c r="CB122" s="870"/>
      <c r="CC122" s="870"/>
      <c r="CD122" s="870"/>
      <c r="CE122" s="870"/>
      <c r="CF122" s="773"/>
      <c r="CG122" s="774"/>
      <c r="CH122" s="774"/>
      <c r="CI122" s="774"/>
      <c r="CJ122" s="871"/>
      <c r="CK122" s="881"/>
      <c r="CL122" s="842"/>
      <c r="CM122" s="842"/>
      <c r="CN122" s="842"/>
      <c r="CO122" s="843"/>
      <c r="CP122" s="858"/>
      <c r="CQ122" s="859"/>
      <c r="CR122" s="859"/>
      <c r="CS122" s="859"/>
      <c r="CT122" s="859"/>
      <c r="CU122" s="859"/>
      <c r="CV122" s="859"/>
      <c r="CW122" s="859"/>
      <c r="CX122" s="859"/>
      <c r="CY122" s="859"/>
      <c r="CZ122" s="859"/>
      <c r="DA122" s="859"/>
      <c r="DB122" s="859"/>
      <c r="DC122" s="859"/>
      <c r="DD122" s="859"/>
      <c r="DE122" s="859"/>
      <c r="DF122" s="860"/>
      <c r="DG122" s="800"/>
      <c r="DH122" s="801"/>
      <c r="DI122" s="801"/>
      <c r="DJ122" s="801"/>
      <c r="DK122" s="801"/>
      <c r="DL122" s="801"/>
      <c r="DM122" s="801"/>
      <c r="DN122" s="801"/>
      <c r="DO122" s="801"/>
      <c r="DP122" s="801"/>
      <c r="DQ122" s="801"/>
      <c r="DR122" s="801"/>
      <c r="DS122" s="801"/>
      <c r="DT122" s="801"/>
      <c r="DU122" s="801"/>
      <c r="DV122" s="853"/>
      <c r="DW122" s="853"/>
      <c r="DX122" s="853"/>
      <c r="DY122" s="853"/>
      <c r="DZ122" s="854"/>
    </row>
    <row r="123" spans="1:130" s="197" customFormat="1" ht="26.25" customHeight="1" thickBot="1" x14ac:dyDescent="0.2">
      <c r="A123" s="895"/>
      <c r="B123" s="896"/>
      <c r="C123" s="833" t="s">
        <v>423</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437</v>
      </c>
      <c r="AB123" s="814"/>
      <c r="AC123" s="814"/>
      <c r="AD123" s="814"/>
      <c r="AE123" s="815"/>
      <c r="AF123" s="816" t="s">
        <v>437</v>
      </c>
      <c r="AG123" s="814"/>
      <c r="AH123" s="814"/>
      <c r="AI123" s="814"/>
      <c r="AJ123" s="815"/>
      <c r="AK123" s="816" t="s">
        <v>437</v>
      </c>
      <c r="AL123" s="814"/>
      <c r="AM123" s="814"/>
      <c r="AN123" s="814"/>
      <c r="AO123" s="815"/>
      <c r="AP123" s="784" t="s">
        <v>437</v>
      </c>
      <c r="AQ123" s="785"/>
      <c r="AR123" s="785"/>
      <c r="AS123" s="785"/>
      <c r="AT123" s="786"/>
      <c r="AU123" s="864" t="s">
        <v>438</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6.9</v>
      </c>
      <c r="BR123" s="862"/>
      <c r="BS123" s="862"/>
      <c r="BT123" s="862"/>
      <c r="BU123" s="862"/>
      <c r="BV123" s="862">
        <v>5.0999999999999996</v>
      </c>
      <c r="BW123" s="862"/>
      <c r="BX123" s="862"/>
      <c r="BY123" s="862"/>
      <c r="BZ123" s="862"/>
      <c r="CA123" s="862" t="s">
        <v>437</v>
      </c>
      <c r="CB123" s="862"/>
      <c r="CC123" s="862"/>
      <c r="CD123" s="862"/>
      <c r="CE123" s="862"/>
      <c r="CF123" s="760"/>
      <c r="CG123" s="761"/>
      <c r="CH123" s="761"/>
      <c r="CI123" s="761"/>
      <c r="CJ123" s="863"/>
      <c r="CK123" s="881"/>
      <c r="CL123" s="842"/>
      <c r="CM123" s="842"/>
      <c r="CN123" s="842"/>
      <c r="CO123" s="843"/>
      <c r="CP123" s="858"/>
      <c r="CQ123" s="859"/>
      <c r="CR123" s="859"/>
      <c r="CS123" s="859"/>
      <c r="CT123" s="859"/>
      <c r="CU123" s="859"/>
      <c r="CV123" s="859"/>
      <c r="CW123" s="859"/>
      <c r="CX123" s="859"/>
      <c r="CY123" s="859"/>
      <c r="CZ123" s="859"/>
      <c r="DA123" s="859"/>
      <c r="DB123" s="859"/>
      <c r="DC123" s="859"/>
      <c r="DD123" s="859"/>
      <c r="DE123" s="859"/>
      <c r="DF123" s="860"/>
      <c r="DG123" s="813"/>
      <c r="DH123" s="814"/>
      <c r="DI123" s="814"/>
      <c r="DJ123" s="814"/>
      <c r="DK123" s="815"/>
      <c r="DL123" s="816"/>
      <c r="DM123" s="814"/>
      <c r="DN123" s="814"/>
      <c r="DO123" s="814"/>
      <c r="DP123" s="815"/>
      <c r="DQ123" s="816"/>
      <c r="DR123" s="814"/>
      <c r="DS123" s="814"/>
      <c r="DT123" s="814"/>
      <c r="DU123" s="815"/>
      <c r="DV123" s="784"/>
      <c r="DW123" s="785"/>
      <c r="DX123" s="785"/>
      <c r="DY123" s="785"/>
      <c r="DZ123" s="786"/>
    </row>
    <row r="124" spans="1:130" s="197" customFormat="1" ht="26.25" customHeight="1" x14ac:dyDescent="0.15">
      <c r="A124" s="895"/>
      <c r="B124" s="896"/>
      <c r="C124" s="833" t="s">
        <v>426</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437</v>
      </c>
      <c r="AB124" s="814"/>
      <c r="AC124" s="814"/>
      <c r="AD124" s="814"/>
      <c r="AE124" s="815"/>
      <c r="AF124" s="816" t="s">
        <v>437</v>
      </c>
      <c r="AG124" s="814"/>
      <c r="AH124" s="814"/>
      <c r="AI124" s="814"/>
      <c r="AJ124" s="815"/>
      <c r="AK124" s="816" t="s">
        <v>437</v>
      </c>
      <c r="AL124" s="814"/>
      <c r="AM124" s="814"/>
      <c r="AN124" s="814"/>
      <c r="AO124" s="815"/>
      <c r="AP124" s="784" t="s">
        <v>437</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439</v>
      </c>
      <c r="CQ124" s="859"/>
      <c r="CR124" s="859"/>
      <c r="CS124" s="859"/>
      <c r="CT124" s="859"/>
      <c r="CU124" s="859"/>
      <c r="CV124" s="859"/>
      <c r="CW124" s="859"/>
      <c r="CX124" s="859"/>
      <c r="CY124" s="859"/>
      <c r="CZ124" s="859"/>
      <c r="DA124" s="859"/>
      <c r="DB124" s="859"/>
      <c r="DC124" s="859"/>
      <c r="DD124" s="859"/>
      <c r="DE124" s="859"/>
      <c r="DF124" s="860"/>
      <c r="DG124" s="746" t="s">
        <v>437</v>
      </c>
      <c r="DH124" s="747"/>
      <c r="DI124" s="747"/>
      <c r="DJ124" s="747"/>
      <c r="DK124" s="748"/>
      <c r="DL124" s="749" t="s">
        <v>437</v>
      </c>
      <c r="DM124" s="747"/>
      <c r="DN124" s="747"/>
      <c r="DO124" s="747"/>
      <c r="DP124" s="748"/>
      <c r="DQ124" s="749" t="s">
        <v>437</v>
      </c>
      <c r="DR124" s="747"/>
      <c r="DS124" s="747"/>
      <c r="DT124" s="747"/>
      <c r="DU124" s="748"/>
      <c r="DV124" s="837" t="s">
        <v>437</v>
      </c>
      <c r="DW124" s="838"/>
      <c r="DX124" s="838"/>
      <c r="DY124" s="838"/>
      <c r="DZ124" s="839"/>
    </row>
    <row r="125" spans="1:130" s="197" customFormat="1" ht="26.25" customHeight="1" thickBot="1" x14ac:dyDescent="0.2">
      <c r="A125" s="895"/>
      <c r="B125" s="896"/>
      <c r="C125" s="833" t="s">
        <v>428</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437</v>
      </c>
      <c r="AB125" s="814"/>
      <c r="AC125" s="814"/>
      <c r="AD125" s="814"/>
      <c r="AE125" s="815"/>
      <c r="AF125" s="816" t="s">
        <v>437</v>
      </c>
      <c r="AG125" s="814"/>
      <c r="AH125" s="814"/>
      <c r="AI125" s="814"/>
      <c r="AJ125" s="815"/>
      <c r="AK125" s="816" t="s">
        <v>437</v>
      </c>
      <c r="AL125" s="814"/>
      <c r="AM125" s="814"/>
      <c r="AN125" s="814"/>
      <c r="AO125" s="815"/>
      <c r="AP125" s="784" t="s">
        <v>437</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440</v>
      </c>
      <c r="CL125" s="840"/>
      <c r="CM125" s="840"/>
      <c r="CN125" s="840"/>
      <c r="CO125" s="841"/>
      <c r="CP125" s="846" t="s">
        <v>441</v>
      </c>
      <c r="CQ125" s="788"/>
      <c r="CR125" s="788"/>
      <c r="CS125" s="788"/>
      <c r="CT125" s="788"/>
      <c r="CU125" s="788"/>
      <c r="CV125" s="788"/>
      <c r="CW125" s="788"/>
      <c r="CX125" s="788"/>
      <c r="CY125" s="788"/>
      <c r="CZ125" s="788"/>
      <c r="DA125" s="788"/>
      <c r="DB125" s="788"/>
      <c r="DC125" s="788"/>
      <c r="DD125" s="788"/>
      <c r="DE125" s="788"/>
      <c r="DF125" s="789"/>
      <c r="DG125" s="829" t="s">
        <v>437</v>
      </c>
      <c r="DH125" s="830"/>
      <c r="DI125" s="830"/>
      <c r="DJ125" s="830"/>
      <c r="DK125" s="830"/>
      <c r="DL125" s="830" t="s">
        <v>437</v>
      </c>
      <c r="DM125" s="830"/>
      <c r="DN125" s="830"/>
      <c r="DO125" s="830"/>
      <c r="DP125" s="830"/>
      <c r="DQ125" s="830" t="s">
        <v>437</v>
      </c>
      <c r="DR125" s="830"/>
      <c r="DS125" s="830"/>
      <c r="DT125" s="830"/>
      <c r="DU125" s="830"/>
      <c r="DV125" s="831" t="s">
        <v>437</v>
      </c>
      <c r="DW125" s="831"/>
      <c r="DX125" s="831"/>
      <c r="DY125" s="831"/>
      <c r="DZ125" s="832"/>
    </row>
    <row r="126" spans="1:130" s="197" customFormat="1" ht="26.25" customHeight="1" x14ac:dyDescent="0.15">
      <c r="A126" s="895"/>
      <c r="B126" s="896"/>
      <c r="C126" s="833" t="s">
        <v>431</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437</v>
      </c>
      <c r="AB126" s="814"/>
      <c r="AC126" s="814"/>
      <c r="AD126" s="814"/>
      <c r="AE126" s="815"/>
      <c r="AF126" s="816" t="s">
        <v>437</v>
      </c>
      <c r="AG126" s="814"/>
      <c r="AH126" s="814"/>
      <c r="AI126" s="814"/>
      <c r="AJ126" s="815"/>
      <c r="AK126" s="816" t="s">
        <v>437</v>
      </c>
      <c r="AL126" s="814"/>
      <c r="AM126" s="814"/>
      <c r="AN126" s="814"/>
      <c r="AO126" s="815"/>
      <c r="AP126" s="784" t="s">
        <v>437</v>
      </c>
      <c r="AQ126" s="785"/>
      <c r="AR126" s="785"/>
      <c r="AS126" s="785"/>
      <c r="AT126" s="786"/>
      <c r="AU126" s="233"/>
      <c r="AV126" s="233"/>
      <c r="AW126" s="233"/>
      <c r="AX126" s="836" t="s">
        <v>442</v>
      </c>
      <c r="AY126" s="794"/>
      <c r="AZ126" s="794"/>
      <c r="BA126" s="794"/>
      <c r="BB126" s="794"/>
      <c r="BC126" s="794"/>
      <c r="BD126" s="794"/>
      <c r="BE126" s="795"/>
      <c r="BF126" s="793" t="s">
        <v>443</v>
      </c>
      <c r="BG126" s="794"/>
      <c r="BH126" s="794"/>
      <c r="BI126" s="794"/>
      <c r="BJ126" s="794"/>
      <c r="BK126" s="794"/>
      <c r="BL126" s="795"/>
      <c r="BM126" s="793" t="s">
        <v>444</v>
      </c>
      <c r="BN126" s="794"/>
      <c r="BO126" s="794"/>
      <c r="BP126" s="794"/>
      <c r="BQ126" s="794"/>
      <c r="BR126" s="794"/>
      <c r="BS126" s="795"/>
      <c r="BT126" s="793" t="s">
        <v>445</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446</v>
      </c>
      <c r="CQ126" s="798"/>
      <c r="CR126" s="798"/>
      <c r="CS126" s="798"/>
      <c r="CT126" s="798"/>
      <c r="CU126" s="798"/>
      <c r="CV126" s="798"/>
      <c r="CW126" s="798"/>
      <c r="CX126" s="798"/>
      <c r="CY126" s="798"/>
      <c r="CZ126" s="798"/>
      <c r="DA126" s="798"/>
      <c r="DB126" s="798"/>
      <c r="DC126" s="798"/>
      <c r="DD126" s="798"/>
      <c r="DE126" s="798"/>
      <c r="DF126" s="799"/>
      <c r="DG126" s="800" t="s">
        <v>437</v>
      </c>
      <c r="DH126" s="801"/>
      <c r="DI126" s="801"/>
      <c r="DJ126" s="801"/>
      <c r="DK126" s="801"/>
      <c r="DL126" s="801" t="s">
        <v>437</v>
      </c>
      <c r="DM126" s="801"/>
      <c r="DN126" s="801"/>
      <c r="DO126" s="801"/>
      <c r="DP126" s="801"/>
      <c r="DQ126" s="801" t="s">
        <v>437</v>
      </c>
      <c r="DR126" s="801"/>
      <c r="DS126" s="801"/>
      <c r="DT126" s="801"/>
      <c r="DU126" s="801"/>
      <c r="DV126" s="853" t="s">
        <v>437</v>
      </c>
      <c r="DW126" s="853"/>
      <c r="DX126" s="853"/>
      <c r="DY126" s="853"/>
      <c r="DZ126" s="854"/>
    </row>
    <row r="127" spans="1:130" s="197" customFormat="1" ht="26.25" customHeight="1" thickBot="1" x14ac:dyDescent="0.2">
      <c r="A127" s="897"/>
      <c r="B127" s="898"/>
      <c r="C127" s="855" t="s">
        <v>447</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71</v>
      </c>
      <c r="AB127" s="814"/>
      <c r="AC127" s="814"/>
      <c r="AD127" s="814"/>
      <c r="AE127" s="815"/>
      <c r="AF127" s="816">
        <v>87</v>
      </c>
      <c r="AG127" s="814"/>
      <c r="AH127" s="814"/>
      <c r="AI127" s="814"/>
      <c r="AJ127" s="815"/>
      <c r="AK127" s="816">
        <v>80</v>
      </c>
      <c r="AL127" s="814"/>
      <c r="AM127" s="814"/>
      <c r="AN127" s="814"/>
      <c r="AO127" s="815"/>
      <c r="AP127" s="784">
        <v>0</v>
      </c>
      <c r="AQ127" s="785"/>
      <c r="AR127" s="785"/>
      <c r="AS127" s="785"/>
      <c r="AT127" s="786"/>
      <c r="AU127" s="233"/>
      <c r="AV127" s="233"/>
      <c r="AW127" s="233"/>
      <c r="AX127" s="787" t="s">
        <v>448</v>
      </c>
      <c r="AY127" s="788"/>
      <c r="AZ127" s="788"/>
      <c r="BA127" s="788"/>
      <c r="BB127" s="788"/>
      <c r="BC127" s="788"/>
      <c r="BD127" s="788"/>
      <c r="BE127" s="789"/>
      <c r="BF127" s="790" t="s">
        <v>437</v>
      </c>
      <c r="BG127" s="791"/>
      <c r="BH127" s="791"/>
      <c r="BI127" s="791"/>
      <c r="BJ127" s="791"/>
      <c r="BK127" s="791"/>
      <c r="BL127" s="792"/>
      <c r="BM127" s="790">
        <v>12.42</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449</v>
      </c>
      <c r="CQ127" s="782"/>
      <c r="CR127" s="782"/>
      <c r="CS127" s="782"/>
      <c r="CT127" s="782"/>
      <c r="CU127" s="782"/>
      <c r="CV127" s="782"/>
      <c r="CW127" s="782"/>
      <c r="CX127" s="782"/>
      <c r="CY127" s="782"/>
      <c r="CZ127" s="782"/>
      <c r="DA127" s="782"/>
      <c r="DB127" s="782"/>
      <c r="DC127" s="782"/>
      <c r="DD127" s="782"/>
      <c r="DE127" s="782"/>
      <c r="DF127" s="783"/>
      <c r="DG127" s="849" t="s">
        <v>450</v>
      </c>
      <c r="DH127" s="850"/>
      <c r="DI127" s="850"/>
      <c r="DJ127" s="850"/>
      <c r="DK127" s="850"/>
      <c r="DL127" s="850" t="s">
        <v>108</v>
      </c>
      <c r="DM127" s="850"/>
      <c r="DN127" s="850"/>
      <c r="DO127" s="850"/>
      <c r="DP127" s="850"/>
      <c r="DQ127" s="850" t="s">
        <v>108</v>
      </c>
      <c r="DR127" s="850"/>
      <c r="DS127" s="850"/>
      <c r="DT127" s="850"/>
      <c r="DU127" s="850"/>
      <c r="DV127" s="851" t="s">
        <v>108</v>
      </c>
      <c r="DW127" s="851"/>
      <c r="DX127" s="851"/>
      <c r="DY127" s="851"/>
      <c r="DZ127" s="852"/>
    </row>
    <row r="128" spans="1:130" s="197" customFormat="1" ht="26.25" customHeight="1" x14ac:dyDescent="0.15">
      <c r="A128" s="825" t="s">
        <v>451</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452</v>
      </c>
      <c r="X128" s="827"/>
      <c r="Y128" s="827"/>
      <c r="Z128" s="828"/>
      <c r="AA128" s="753">
        <v>1016936</v>
      </c>
      <c r="AB128" s="754"/>
      <c r="AC128" s="754"/>
      <c r="AD128" s="754"/>
      <c r="AE128" s="755"/>
      <c r="AF128" s="756">
        <v>1041368</v>
      </c>
      <c r="AG128" s="754"/>
      <c r="AH128" s="754"/>
      <c r="AI128" s="754"/>
      <c r="AJ128" s="755"/>
      <c r="AK128" s="756">
        <v>1060260</v>
      </c>
      <c r="AL128" s="754"/>
      <c r="AM128" s="754"/>
      <c r="AN128" s="754"/>
      <c r="AO128" s="755"/>
      <c r="AP128" s="757"/>
      <c r="AQ128" s="758"/>
      <c r="AR128" s="758"/>
      <c r="AS128" s="758"/>
      <c r="AT128" s="759"/>
      <c r="AU128" s="235"/>
      <c r="AV128" s="235"/>
      <c r="AW128" s="235"/>
      <c r="AX128" s="802" t="s">
        <v>453</v>
      </c>
      <c r="AY128" s="798"/>
      <c r="AZ128" s="798"/>
      <c r="BA128" s="798"/>
      <c r="BB128" s="798"/>
      <c r="BC128" s="798"/>
      <c r="BD128" s="798"/>
      <c r="BE128" s="799"/>
      <c r="BF128" s="820" t="s">
        <v>454</v>
      </c>
      <c r="BG128" s="821"/>
      <c r="BH128" s="821"/>
      <c r="BI128" s="821"/>
      <c r="BJ128" s="821"/>
      <c r="BK128" s="821"/>
      <c r="BL128" s="822"/>
      <c r="BM128" s="820">
        <v>17.420000000000002</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455</v>
      </c>
      <c r="X129" s="811"/>
      <c r="Y129" s="811"/>
      <c r="Z129" s="812"/>
      <c r="AA129" s="813">
        <v>19643074</v>
      </c>
      <c r="AB129" s="814"/>
      <c r="AC129" s="814"/>
      <c r="AD129" s="814"/>
      <c r="AE129" s="815"/>
      <c r="AF129" s="816">
        <v>20533812</v>
      </c>
      <c r="AG129" s="814"/>
      <c r="AH129" s="814"/>
      <c r="AI129" s="814"/>
      <c r="AJ129" s="815"/>
      <c r="AK129" s="816">
        <v>20810421</v>
      </c>
      <c r="AL129" s="814"/>
      <c r="AM129" s="814"/>
      <c r="AN129" s="814"/>
      <c r="AO129" s="815"/>
      <c r="AP129" s="817"/>
      <c r="AQ129" s="818"/>
      <c r="AR129" s="818"/>
      <c r="AS129" s="818"/>
      <c r="AT129" s="819"/>
      <c r="AU129" s="235"/>
      <c r="AV129" s="235"/>
      <c r="AW129" s="235"/>
      <c r="AX129" s="802" t="s">
        <v>456</v>
      </c>
      <c r="AY129" s="798"/>
      <c r="AZ129" s="798"/>
      <c r="BA129" s="798"/>
      <c r="BB129" s="798"/>
      <c r="BC129" s="798"/>
      <c r="BD129" s="798"/>
      <c r="BE129" s="799"/>
      <c r="BF129" s="803">
        <v>6.5</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457</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458</v>
      </c>
      <c r="X130" s="811"/>
      <c r="Y130" s="811"/>
      <c r="Z130" s="812"/>
      <c r="AA130" s="813">
        <v>2204338</v>
      </c>
      <c r="AB130" s="814"/>
      <c r="AC130" s="814"/>
      <c r="AD130" s="814"/>
      <c r="AE130" s="815"/>
      <c r="AF130" s="816">
        <v>2156970</v>
      </c>
      <c r="AG130" s="814"/>
      <c r="AH130" s="814"/>
      <c r="AI130" s="814"/>
      <c r="AJ130" s="815"/>
      <c r="AK130" s="816">
        <v>1923323</v>
      </c>
      <c r="AL130" s="814"/>
      <c r="AM130" s="814"/>
      <c r="AN130" s="814"/>
      <c r="AO130" s="815"/>
      <c r="AP130" s="817"/>
      <c r="AQ130" s="818"/>
      <c r="AR130" s="818"/>
      <c r="AS130" s="818"/>
      <c r="AT130" s="819"/>
      <c r="AU130" s="235"/>
      <c r="AV130" s="235"/>
      <c r="AW130" s="235"/>
      <c r="AX130" s="781" t="s">
        <v>459</v>
      </c>
      <c r="AY130" s="782"/>
      <c r="AZ130" s="782"/>
      <c r="BA130" s="782"/>
      <c r="BB130" s="782"/>
      <c r="BC130" s="782"/>
      <c r="BD130" s="782"/>
      <c r="BE130" s="783"/>
      <c r="BF130" s="735" t="s">
        <v>403</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460</v>
      </c>
      <c r="X131" s="744"/>
      <c r="Y131" s="744"/>
      <c r="Z131" s="745"/>
      <c r="AA131" s="746">
        <v>17438736</v>
      </c>
      <c r="AB131" s="747"/>
      <c r="AC131" s="747"/>
      <c r="AD131" s="747"/>
      <c r="AE131" s="748"/>
      <c r="AF131" s="749">
        <v>18376842</v>
      </c>
      <c r="AG131" s="747"/>
      <c r="AH131" s="747"/>
      <c r="AI131" s="747"/>
      <c r="AJ131" s="748"/>
      <c r="AK131" s="749">
        <v>18887098</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461</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462</v>
      </c>
      <c r="W132" s="767"/>
      <c r="X132" s="767"/>
      <c r="Y132" s="767"/>
      <c r="Z132" s="768"/>
      <c r="AA132" s="769">
        <v>8.4827822380000004</v>
      </c>
      <c r="AB132" s="770"/>
      <c r="AC132" s="770"/>
      <c r="AD132" s="770"/>
      <c r="AE132" s="771"/>
      <c r="AF132" s="772">
        <v>6.3319965419999997</v>
      </c>
      <c r="AG132" s="770"/>
      <c r="AH132" s="770"/>
      <c r="AI132" s="770"/>
      <c r="AJ132" s="771"/>
      <c r="AK132" s="772">
        <v>4.7377421350000004</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463</v>
      </c>
      <c r="W133" s="776"/>
      <c r="X133" s="776"/>
      <c r="Y133" s="776"/>
      <c r="Z133" s="777"/>
      <c r="AA133" s="778">
        <v>9.1999999999999993</v>
      </c>
      <c r="AB133" s="779"/>
      <c r="AC133" s="779"/>
      <c r="AD133" s="779"/>
      <c r="AE133" s="780"/>
      <c r="AF133" s="778">
        <v>8</v>
      </c>
      <c r="AG133" s="779"/>
      <c r="AH133" s="779"/>
      <c r="AI133" s="779"/>
      <c r="AJ133" s="780"/>
      <c r="AK133" s="778">
        <v>6.5</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4"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464</v>
      </c>
      <c r="B5" s="246"/>
      <c r="C5" s="246"/>
      <c r="D5" s="246"/>
      <c r="E5" s="246"/>
      <c r="F5" s="246"/>
      <c r="G5" s="246"/>
      <c r="H5" s="246"/>
      <c r="I5" s="246"/>
      <c r="J5" s="246"/>
      <c r="K5" s="246"/>
      <c r="L5" s="246"/>
      <c r="M5" s="246"/>
      <c r="N5" s="246"/>
      <c r="O5" s="247"/>
    </row>
    <row r="6" spans="1:16" x14ac:dyDescent="0.15">
      <c r="A6" s="248"/>
      <c r="B6" s="244"/>
      <c r="C6" s="244"/>
      <c r="D6" s="244"/>
      <c r="E6" s="244"/>
      <c r="F6" s="244"/>
      <c r="G6" s="249" t="s">
        <v>465</v>
      </c>
      <c r="H6" s="249"/>
      <c r="I6" s="249"/>
      <c r="J6" s="249"/>
      <c r="K6" s="244"/>
      <c r="L6" s="244"/>
      <c r="M6" s="244"/>
      <c r="N6" s="244"/>
    </row>
    <row r="7" spans="1:16" x14ac:dyDescent="0.15">
      <c r="A7" s="248"/>
      <c r="B7" s="244"/>
      <c r="C7" s="244"/>
      <c r="D7" s="244"/>
      <c r="E7" s="244"/>
      <c r="F7" s="244"/>
      <c r="G7" s="251"/>
      <c r="H7" s="252"/>
      <c r="I7" s="252"/>
      <c r="J7" s="253"/>
      <c r="K7" s="1149" t="s">
        <v>466</v>
      </c>
      <c r="L7" s="254"/>
      <c r="M7" s="255" t="s">
        <v>467</v>
      </c>
      <c r="N7" s="256"/>
    </row>
    <row r="8" spans="1:16" x14ac:dyDescent="0.15">
      <c r="A8" s="248"/>
      <c r="B8" s="244"/>
      <c r="C8" s="244"/>
      <c r="D8" s="244"/>
      <c r="E8" s="244"/>
      <c r="F8" s="244"/>
      <c r="G8" s="257"/>
      <c r="H8" s="258"/>
      <c r="I8" s="258"/>
      <c r="J8" s="259"/>
      <c r="K8" s="1150"/>
      <c r="L8" s="260" t="s">
        <v>468</v>
      </c>
      <c r="M8" s="261" t="s">
        <v>469</v>
      </c>
      <c r="N8" s="262" t="s">
        <v>470</v>
      </c>
    </row>
    <row r="9" spans="1:16" x14ac:dyDescent="0.15">
      <c r="A9" s="248"/>
      <c r="B9" s="244"/>
      <c r="C9" s="244"/>
      <c r="D9" s="244"/>
      <c r="E9" s="244"/>
      <c r="F9" s="244"/>
      <c r="G9" s="1163" t="s">
        <v>471</v>
      </c>
      <c r="H9" s="1164"/>
      <c r="I9" s="1164"/>
      <c r="J9" s="1165"/>
      <c r="K9" s="263">
        <v>5751153</v>
      </c>
      <c r="L9" s="264">
        <v>60513</v>
      </c>
      <c r="M9" s="265">
        <v>72299</v>
      </c>
      <c r="N9" s="266">
        <v>-16.3</v>
      </c>
    </row>
    <row r="10" spans="1:16" x14ac:dyDescent="0.15">
      <c r="A10" s="248"/>
      <c r="B10" s="244"/>
      <c r="C10" s="244"/>
      <c r="D10" s="244"/>
      <c r="E10" s="244"/>
      <c r="F10" s="244"/>
      <c r="G10" s="1163" t="s">
        <v>472</v>
      </c>
      <c r="H10" s="1164"/>
      <c r="I10" s="1164"/>
      <c r="J10" s="1165"/>
      <c r="K10" s="267">
        <v>255203</v>
      </c>
      <c r="L10" s="268">
        <v>2685</v>
      </c>
      <c r="M10" s="269">
        <v>5259</v>
      </c>
      <c r="N10" s="270">
        <v>-48.9</v>
      </c>
    </row>
    <row r="11" spans="1:16" ht="13.5" customHeight="1" x14ac:dyDescent="0.15">
      <c r="A11" s="248"/>
      <c r="B11" s="244"/>
      <c r="C11" s="244"/>
      <c r="D11" s="244"/>
      <c r="E11" s="244"/>
      <c r="F11" s="244"/>
      <c r="G11" s="1163" t="s">
        <v>473</v>
      </c>
      <c r="H11" s="1164"/>
      <c r="I11" s="1164"/>
      <c r="J11" s="1165"/>
      <c r="K11" s="267">
        <v>1379705</v>
      </c>
      <c r="L11" s="268">
        <v>14517</v>
      </c>
      <c r="M11" s="269">
        <v>5513</v>
      </c>
      <c r="N11" s="270">
        <v>163.30000000000001</v>
      </c>
    </row>
    <row r="12" spans="1:16" ht="13.5" customHeight="1" x14ac:dyDescent="0.15">
      <c r="A12" s="248"/>
      <c r="B12" s="244"/>
      <c r="C12" s="244"/>
      <c r="D12" s="244"/>
      <c r="E12" s="244"/>
      <c r="F12" s="244"/>
      <c r="G12" s="1163" t="s">
        <v>474</v>
      </c>
      <c r="H12" s="1164"/>
      <c r="I12" s="1164"/>
      <c r="J12" s="1165"/>
      <c r="K12" s="267" t="s">
        <v>475</v>
      </c>
      <c r="L12" s="268" t="s">
        <v>475</v>
      </c>
      <c r="M12" s="269">
        <v>1180</v>
      </c>
      <c r="N12" s="270" t="s">
        <v>475</v>
      </c>
    </row>
    <row r="13" spans="1:16" ht="13.5" customHeight="1" x14ac:dyDescent="0.15">
      <c r="A13" s="248"/>
      <c r="B13" s="244"/>
      <c r="C13" s="244"/>
      <c r="D13" s="244"/>
      <c r="E13" s="244"/>
      <c r="F13" s="244"/>
      <c r="G13" s="1163" t="s">
        <v>476</v>
      </c>
      <c r="H13" s="1164"/>
      <c r="I13" s="1164"/>
      <c r="J13" s="1165"/>
      <c r="K13" s="267" t="s">
        <v>475</v>
      </c>
      <c r="L13" s="268" t="s">
        <v>475</v>
      </c>
      <c r="M13" s="269">
        <v>2</v>
      </c>
      <c r="N13" s="270" t="s">
        <v>475</v>
      </c>
    </row>
    <row r="14" spans="1:16" ht="13.5" customHeight="1" x14ac:dyDescent="0.15">
      <c r="A14" s="248"/>
      <c r="B14" s="244"/>
      <c r="C14" s="244"/>
      <c r="D14" s="244"/>
      <c r="E14" s="244"/>
      <c r="F14" s="244"/>
      <c r="G14" s="1163" t="s">
        <v>477</v>
      </c>
      <c r="H14" s="1164"/>
      <c r="I14" s="1164"/>
      <c r="J14" s="1165"/>
      <c r="K14" s="267">
        <v>9694</v>
      </c>
      <c r="L14" s="268">
        <v>102</v>
      </c>
      <c r="M14" s="269">
        <v>3170</v>
      </c>
      <c r="N14" s="270">
        <v>-96.8</v>
      </c>
    </row>
    <row r="15" spans="1:16" ht="13.5" customHeight="1" x14ac:dyDescent="0.15">
      <c r="A15" s="248"/>
      <c r="B15" s="244"/>
      <c r="C15" s="244"/>
      <c r="D15" s="244"/>
      <c r="E15" s="244"/>
      <c r="F15" s="244"/>
      <c r="G15" s="1163" t="s">
        <v>478</v>
      </c>
      <c r="H15" s="1164"/>
      <c r="I15" s="1164"/>
      <c r="J15" s="1165"/>
      <c r="K15" s="267">
        <v>198768</v>
      </c>
      <c r="L15" s="268">
        <v>2091</v>
      </c>
      <c r="M15" s="269">
        <v>1822</v>
      </c>
      <c r="N15" s="270">
        <v>14.8</v>
      </c>
    </row>
    <row r="16" spans="1:16" x14ac:dyDescent="0.15">
      <c r="A16" s="248"/>
      <c r="B16" s="244"/>
      <c r="C16" s="244"/>
      <c r="D16" s="244"/>
      <c r="E16" s="244"/>
      <c r="F16" s="244"/>
      <c r="G16" s="1166" t="s">
        <v>479</v>
      </c>
      <c r="H16" s="1167"/>
      <c r="I16" s="1167"/>
      <c r="J16" s="1168"/>
      <c r="K16" s="268">
        <v>-273110</v>
      </c>
      <c r="L16" s="268">
        <v>-2874</v>
      </c>
      <c r="M16" s="269">
        <v>-7642</v>
      </c>
      <c r="N16" s="270">
        <v>-62.4</v>
      </c>
    </row>
    <row r="17" spans="1:16" x14ac:dyDescent="0.15">
      <c r="A17" s="248"/>
      <c r="B17" s="244"/>
      <c r="C17" s="244"/>
      <c r="D17" s="244"/>
      <c r="E17" s="244"/>
      <c r="F17" s="244"/>
      <c r="G17" s="1166" t="s">
        <v>167</v>
      </c>
      <c r="H17" s="1167"/>
      <c r="I17" s="1167"/>
      <c r="J17" s="1168"/>
      <c r="K17" s="268">
        <v>7321413</v>
      </c>
      <c r="L17" s="268">
        <v>77035</v>
      </c>
      <c r="M17" s="269">
        <v>81603</v>
      </c>
      <c r="N17" s="270">
        <v>-5.6</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480</v>
      </c>
      <c r="H19" s="244"/>
      <c r="I19" s="244"/>
      <c r="J19" s="244"/>
      <c r="K19" s="244"/>
      <c r="L19" s="244"/>
      <c r="M19" s="244"/>
      <c r="N19" s="244"/>
    </row>
    <row r="20" spans="1:16" x14ac:dyDescent="0.15">
      <c r="A20" s="248"/>
      <c r="B20" s="244"/>
      <c r="C20" s="244"/>
      <c r="D20" s="244"/>
      <c r="E20" s="244"/>
      <c r="F20" s="244"/>
      <c r="G20" s="272"/>
      <c r="H20" s="273"/>
      <c r="I20" s="273"/>
      <c r="J20" s="274"/>
      <c r="K20" s="275" t="s">
        <v>481</v>
      </c>
      <c r="L20" s="276" t="s">
        <v>482</v>
      </c>
      <c r="M20" s="277" t="s">
        <v>483</v>
      </c>
      <c r="N20" s="278"/>
    </row>
    <row r="21" spans="1:16" s="284" customFormat="1" x14ac:dyDescent="0.15">
      <c r="A21" s="279"/>
      <c r="B21" s="249"/>
      <c r="C21" s="249"/>
      <c r="D21" s="249"/>
      <c r="E21" s="249"/>
      <c r="F21" s="249"/>
      <c r="G21" s="1160" t="s">
        <v>484</v>
      </c>
      <c r="H21" s="1161"/>
      <c r="I21" s="1161"/>
      <c r="J21" s="1162"/>
      <c r="K21" s="280">
        <v>6.4</v>
      </c>
      <c r="L21" s="281">
        <v>7.96</v>
      </c>
      <c r="M21" s="282">
        <v>-1.56</v>
      </c>
      <c r="N21" s="249"/>
      <c r="O21" s="283"/>
      <c r="P21" s="279"/>
    </row>
    <row r="22" spans="1:16" s="284" customFormat="1" x14ac:dyDescent="0.15">
      <c r="A22" s="279"/>
      <c r="B22" s="249"/>
      <c r="C22" s="249"/>
      <c r="D22" s="249"/>
      <c r="E22" s="249"/>
      <c r="F22" s="249"/>
      <c r="G22" s="1160" t="s">
        <v>485</v>
      </c>
      <c r="H22" s="1161"/>
      <c r="I22" s="1161"/>
      <c r="J22" s="1162"/>
      <c r="K22" s="285">
        <v>101.9</v>
      </c>
      <c r="L22" s="286">
        <v>98.3</v>
      </c>
      <c r="M22" s="287">
        <v>3.6</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486</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487</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488</v>
      </c>
      <c r="H29" s="249"/>
      <c r="I29" s="249"/>
      <c r="J29" s="249"/>
      <c r="K29" s="244"/>
      <c r="L29" s="244"/>
      <c r="M29" s="244"/>
      <c r="N29" s="244"/>
      <c r="O29" s="293"/>
    </row>
    <row r="30" spans="1:16" x14ac:dyDescent="0.15">
      <c r="A30" s="248"/>
      <c r="B30" s="244"/>
      <c r="C30" s="244"/>
      <c r="D30" s="244"/>
      <c r="E30" s="244"/>
      <c r="F30" s="244"/>
      <c r="G30" s="251"/>
      <c r="H30" s="252"/>
      <c r="I30" s="252"/>
      <c r="J30" s="253"/>
      <c r="K30" s="1149" t="s">
        <v>466</v>
      </c>
      <c r="L30" s="254"/>
      <c r="M30" s="255" t="s">
        <v>467</v>
      </c>
      <c r="N30" s="256"/>
    </row>
    <row r="31" spans="1:16" x14ac:dyDescent="0.15">
      <c r="A31" s="248"/>
      <c r="B31" s="244"/>
      <c r="C31" s="244"/>
      <c r="D31" s="244"/>
      <c r="E31" s="244"/>
      <c r="F31" s="244"/>
      <c r="G31" s="257"/>
      <c r="H31" s="258"/>
      <c r="I31" s="258"/>
      <c r="J31" s="259"/>
      <c r="K31" s="1150"/>
      <c r="L31" s="260" t="s">
        <v>468</v>
      </c>
      <c r="M31" s="261" t="s">
        <v>469</v>
      </c>
      <c r="N31" s="262" t="s">
        <v>470</v>
      </c>
    </row>
    <row r="32" spans="1:16" ht="27" customHeight="1" x14ac:dyDescent="0.15">
      <c r="A32" s="248"/>
      <c r="B32" s="244"/>
      <c r="C32" s="244"/>
      <c r="D32" s="244"/>
      <c r="E32" s="244"/>
      <c r="F32" s="244"/>
      <c r="G32" s="1151" t="s">
        <v>489</v>
      </c>
      <c r="H32" s="1152"/>
      <c r="I32" s="1152"/>
      <c r="J32" s="1153"/>
      <c r="K32" s="294">
        <v>2463797</v>
      </c>
      <c r="L32" s="294">
        <v>25924</v>
      </c>
      <c r="M32" s="295">
        <v>50969</v>
      </c>
      <c r="N32" s="296">
        <v>-49.1</v>
      </c>
    </row>
    <row r="33" spans="1:16" ht="13.5" customHeight="1" x14ac:dyDescent="0.15">
      <c r="A33" s="248"/>
      <c r="B33" s="244"/>
      <c r="C33" s="244"/>
      <c r="D33" s="244"/>
      <c r="E33" s="244"/>
      <c r="F33" s="244"/>
      <c r="G33" s="1151" t="s">
        <v>490</v>
      </c>
      <c r="H33" s="1152"/>
      <c r="I33" s="1152"/>
      <c r="J33" s="1153"/>
      <c r="K33" s="294" t="s">
        <v>475</v>
      </c>
      <c r="L33" s="294" t="s">
        <v>475</v>
      </c>
      <c r="M33" s="295" t="s">
        <v>475</v>
      </c>
      <c r="N33" s="296" t="s">
        <v>475</v>
      </c>
    </row>
    <row r="34" spans="1:16" ht="27" customHeight="1" x14ac:dyDescent="0.15">
      <c r="A34" s="248"/>
      <c r="B34" s="244"/>
      <c r="C34" s="244"/>
      <c r="D34" s="244"/>
      <c r="E34" s="244"/>
      <c r="F34" s="244"/>
      <c r="G34" s="1151" t="s">
        <v>491</v>
      </c>
      <c r="H34" s="1152"/>
      <c r="I34" s="1152"/>
      <c r="J34" s="1153"/>
      <c r="K34" s="294" t="s">
        <v>475</v>
      </c>
      <c r="L34" s="294" t="s">
        <v>475</v>
      </c>
      <c r="M34" s="295">
        <v>29</v>
      </c>
      <c r="N34" s="296" t="s">
        <v>475</v>
      </c>
    </row>
    <row r="35" spans="1:16" ht="27" customHeight="1" x14ac:dyDescent="0.15">
      <c r="A35" s="248"/>
      <c r="B35" s="244"/>
      <c r="C35" s="244"/>
      <c r="D35" s="244"/>
      <c r="E35" s="244"/>
      <c r="F35" s="244"/>
      <c r="G35" s="1151" t="s">
        <v>492</v>
      </c>
      <c r="H35" s="1152"/>
      <c r="I35" s="1152"/>
      <c r="J35" s="1153"/>
      <c r="K35" s="294">
        <v>215968</v>
      </c>
      <c r="L35" s="294">
        <v>2272</v>
      </c>
      <c r="M35" s="295">
        <v>14294</v>
      </c>
      <c r="N35" s="296">
        <v>-84.1</v>
      </c>
    </row>
    <row r="36" spans="1:16" ht="27" customHeight="1" x14ac:dyDescent="0.15">
      <c r="A36" s="248"/>
      <c r="B36" s="244"/>
      <c r="C36" s="244"/>
      <c r="D36" s="244"/>
      <c r="E36" s="244"/>
      <c r="F36" s="244"/>
      <c r="G36" s="1151" t="s">
        <v>493</v>
      </c>
      <c r="H36" s="1152"/>
      <c r="I36" s="1152"/>
      <c r="J36" s="1153"/>
      <c r="K36" s="294">
        <v>303667</v>
      </c>
      <c r="L36" s="294">
        <v>3195</v>
      </c>
      <c r="M36" s="295">
        <v>1493</v>
      </c>
      <c r="N36" s="296">
        <v>114</v>
      </c>
    </row>
    <row r="37" spans="1:16" ht="13.5" customHeight="1" x14ac:dyDescent="0.15">
      <c r="A37" s="248"/>
      <c r="B37" s="244"/>
      <c r="C37" s="244"/>
      <c r="D37" s="244"/>
      <c r="E37" s="244"/>
      <c r="F37" s="244"/>
      <c r="G37" s="1151" t="s">
        <v>494</v>
      </c>
      <c r="H37" s="1152"/>
      <c r="I37" s="1152"/>
      <c r="J37" s="1153"/>
      <c r="K37" s="294">
        <v>894973</v>
      </c>
      <c r="L37" s="294">
        <v>9417</v>
      </c>
      <c r="M37" s="295">
        <v>1584</v>
      </c>
      <c r="N37" s="296">
        <v>494.5</v>
      </c>
    </row>
    <row r="38" spans="1:16" ht="27" customHeight="1" x14ac:dyDescent="0.15">
      <c r="A38" s="248"/>
      <c r="B38" s="244"/>
      <c r="C38" s="244"/>
      <c r="D38" s="244"/>
      <c r="E38" s="244"/>
      <c r="F38" s="244"/>
      <c r="G38" s="1154" t="s">
        <v>495</v>
      </c>
      <c r="H38" s="1155"/>
      <c r="I38" s="1155"/>
      <c r="J38" s="1156"/>
      <c r="K38" s="297" t="s">
        <v>475</v>
      </c>
      <c r="L38" s="297" t="s">
        <v>475</v>
      </c>
      <c r="M38" s="298">
        <v>4</v>
      </c>
      <c r="N38" s="299" t="s">
        <v>475</v>
      </c>
      <c r="O38" s="293"/>
    </row>
    <row r="39" spans="1:16" x14ac:dyDescent="0.15">
      <c r="A39" s="248"/>
      <c r="B39" s="244"/>
      <c r="C39" s="244"/>
      <c r="D39" s="244"/>
      <c r="E39" s="244"/>
      <c r="F39" s="244"/>
      <c r="G39" s="1154" t="s">
        <v>496</v>
      </c>
      <c r="H39" s="1155"/>
      <c r="I39" s="1155"/>
      <c r="J39" s="1156"/>
      <c r="K39" s="300">
        <v>-1060260</v>
      </c>
      <c r="L39" s="300">
        <v>-11156</v>
      </c>
      <c r="M39" s="301">
        <v>-4432</v>
      </c>
      <c r="N39" s="302">
        <v>151.69999999999999</v>
      </c>
      <c r="O39" s="293"/>
    </row>
    <row r="40" spans="1:16" ht="27" customHeight="1" x14ac:dyDescent="0.15">
      <c r="A40" s="248"/>
      <c r="B40" s="244"/>
      <c r="C40" s="244"/>
      <c r="D40" s="244"/>
      <c r="E40" s="244"/>
      <c r="F40" s="244"/>
      <c r="G40" s="1151" t="s">
        <v>497</v>
      </c>
      <c r="H40" s="1152"/>
      <c r="I40" s="1152"/>
      <c r="J40" s="1153"/>
      <c r="K40" s="300">
        <v>-1923323</v>
      </c>
      <c r="L40" s="300">
        <v>-20237</v>
      </c>
      <c r="M40" s="301">
        <v>-44638</v>
      </c>
      <c r="N40" s="302">
        <v>-54.7</v>
      </c>
      <c r="O40" s="293"/>
    </row>
    <row r="41" spans="1:16" x14ac:dyDescent="0.15">
      <c r="A41" s="248"/>
      <c r="B41" s="244"/>
      <c r="C41" s="244"/>
      <c r="D41" s="244"/>
      <c r="E41" s="244"/>
      <c r="F41" s="244"/>
      <c r="G41" s="1157" t="s">
        <v>278</v>
      </c>
      <c r="H41" s="1158"/>
      <c r="I41" s="1158"/>
      <c r="J41" s="1159"/>
      <c r="K41" s="294">
        <v>894822</v>
      </c>
      <c r="L41" s="300">
        <v>9415</v>
      </c>
      <c r="M41" s="301">
        <v>19303</v>
      </c>
      <c r="N41" s="302">
        <v>-51.2</v>
      </c>
      <c r="O41" s="293"/>
    </row>
    <row r="42" spans="1:16" x14ac:dyDescent="0.15">
      <c r="A42" s="248"/>
      <c r="B42" s="244"/>
      <c r="C42" s="244"/>
      <c r="D42" s="244"/>
      <c r="E42" s="244"/>
      <c r="F42" s="244"/>
      <c r="G42" s="303" t="s">
        <v>498</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499</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500</v>
      </c>
      <c r="H48" s="308"/>
      <c r="I48" s="308"/>
      <c r="J48" s="308"/>
      <c r="K48" s="308"/>
      <c r="L48" s="308"/>
      <c r="M48" s="309"/>
      <c r="N48" s="308"/>
    </row>
    <row r="49" spans="1:14" ht="13.5" customHeight="1" x14ac:dyDescent="0.15">
      <c r="A49" s="248"/>
      <c r="B49" s="244"/>
      <c r="C49" s="244"/>
      <c r="D49" s="244"/>
      <c r="E49" s="244"/>
      <c r="F49" s="244"/>
      <c r="G49" s="310"/>
      <c r="H49" s="311"/>
      <c r="I49" s="1144" t="s">
        <v>466</v>
      </c>
      <c r="J49" s="1146" t="s">
        <v>501</v>
      </c>
      <c r="K49" s="1147"/>
      <c r="L49" s="1147"/>
      <c r="M49" s="1147"/>
      <c r="N49" s="1148"/>
    </row>
    <row r="50" spans="1:14" x14ac:dyDescent="0.15">
      <c r="A50" s="248"/>
      <c r="B50" s="244"/>
      <c r="C50" s="244"/>
      <c r="D50" s="244"/>
      <c r="E50" s="244"/>
      <c r="F50" s="244"/>
      <c r="G50" s="312"/>
      <c r="H50" s="313"/>
      <c r="I50" s="1145"/>
      <c r="J50" s="314" t="s">
        <v>502</v>
      </c>
      <c r="K50" s="315" t="s">
        <v>503</v>
      </c>
      <c r="L50" s="316" t="s">
        <v>504</v>
      </c>
      <c r="M50" s="317" t="s">
        <v>505</v>
      </c>
      <c r="N50" s="318" t="s">
        <v>506</v>
      </c>
    </row>
    <row r="51" spans="1:14" x14ac:dyDescent="0.15">
      <c r="A51" s="248"/>
      <c r="B51" s="244"/>
      <c r="C51" s="244"/>
      <c r="D51" s="244"/>
      <c r="E51" s="244"/>
      <c r="F51" s="244"/>
      <c r="G51" s="310" t="s">
        <v>507</v>
      </c>
      <c r="H51" s="311"/>
      <c r="I51" s="319">
        <v>4806255</v>
      </c>
      <c r="J51" s="320">
        <v>53128</v>
      </c>
      <c r="K51" s="321">
        <v>-46.3</v>
      </c>
      <c r="L51" s="322">
        <v>47569</v>
      </c>
      <c r="M51" s="323">
        <v>-23.1</v>
      </c>
      <c r="N51" s="324">
        <v>-23.2</v>
      </c>
    </row>
    <row r="52" spans="1:14" x14ac:dyDescent="0.15">
      <c r="A52" s="248"/>
      <c r="B52" s="244"/>
      <c r="C52" s="244"/>
      <c r="D52" s="244"/>
      <c r="E52" s="244"/>
      <c r="F52" s="244"/>
      <c r="G52" s="325"/>
      <c r="H52" s="326" t="s">
        <v>508</v>
      </c>
      <c r="I52" s="327">
        <v>4419447</v>
      </c>
      <c r="J52" s="328">
        <v>48853</v>
      </c>
      <c r="K52" s="329">
        <v>21.6</v>
      </c>
      <c r="L52" s="330">
        <v>26255</v>
      </c>
      <c r="M52" s="331">
        <v>-18.399999999999999</v>
      </c>
      <c r="N52" s="332">
        <v>40</v>
      </c>
    </row>
    <row r="53" spans="1:14" x14ac:dyDescent="0.15">
      <c r="A53" s="248"/>
      <c r="B53" s="244"/>
      <c r="C53" s="244"/>
      <c r="D53" s="244"/>
      <c r="E53" s="244"/>
      <c r="F53" s="244"/>
      <c r="G53" s="310" t="s">
        <v>509</v>
      </c>
      <c r="H53" s="311"/>
      <c r="I53" s="319">
        <v>4585930</v>
      </c>
      <c r="J53" s="320">
        <v>49584</v>
      </c>
      <c r="K53" s="321">
        <v>-6.7</v>
      </c>
      <c r="L53" s="322">
        <v>50880</v>
      </c>
      <c r="M53" s="323">
        <v>7</v>
      </c>
      <c r="N53" s="324">
        <v>-13.7</v>
      </c>
    </row>
    <row r="54" spans="1:14" x14ac:dyDescent="0.15">
      <c r="A54" s="248"/>
      <c r="B54" s="244"/>
      <c r="C54" s="244"/>
      <c r="D54" s="244"/>
      <c r="E54" s="244"/>
      <c r="F54" s="244"/>
      <c r="G54" s="325"/>
      <c r="H54" s="326" t="s">
        <v>508</v>
      </c>
      <c r="I54" s="327">
        <v>2646655</v>
      </c>
      <c r="J54" s="328">
        <v>28616</v>
      </c>
      <c r="K54" s="329">
        <v>-41.4</v>
      </c>
      <c r="L54" s="330">
        <v>26879</v>
      </c>
      <c r="M54" s="331">
        <v>2.4</v>
      </c>
      <c r="N54" s="332">
        <v>-43.8</v>
      </c>
    </row>
    <row r="55" spans="1:14" x14ac:dyDescent="0.15">
      <c r="A55" s="248"/>
      <c r="B55" s="244"/>
      <c r="C55" s="244"/>
      <c r="D55" s="244"/>
      <c r="E55" s="244"/>
      <c r="F55" s="244"/>
      <c r="G55" s="310" t="s">
        <v>510</v>
      </c>
      <c r="H55" s="311"/>
      <c r="I55" s="319">
        <v>5235361</v>
      </c>
      <c r="J55" s="320">
        <v>56088</v>
      </c>
      <c r="K55" s="321">
        <v>13.1</v>
      </c>
      <c r="L55" s="322">
        <v>63956</v>
      </c>
      <c r="M55" s="323">
        <v>25.7</v>
      </c>
      <c r="N55" s="324">
        <v>-12.6</v>
      </c>
    </row>
    <row r="56" spans="1:14" x14ac:dyDescent="0.15">
      <c r="A56" s="248"/>
      <c r="B56" s="244"/>
      <c r="C56" s="244"/>
      <c r="D56" s="244"/>
      <c r="E56" s="244"/>
      <c r="F56" s="244"/>
      <c r="G56" s="325"/>
      <c r="H56" s="326" t="s">
        <v>508</v>
      </c>
      <c r="I56" s="327">
        <v>2218293</v>
      </c>
      <c r="J56" s="328">
        <v>23765</v>
      </c>
      <c r="K56" s="329">
        <v>-17</v>
      </c>
      <c r="L56" s="330">
        <v>29239</v>
      </c>
      <c r="M56" s="331">
        <v>8.8000000000000007</v>
      </c>
      <c r="N56" s="332">
        <v>-25.8</v>
      </c>
    </row>
    <row r="57" spans="1:14" x14ac:dyDescent="0.15">
      <c r="A57" s="248"/>
      <c r="B57" s="244"/>
      <c r="C57" s="244"/>
      <c r="D57" s="244"/>
      <c r="E57" s="244"/>
      <c r="F57" s="244"/>
      <c r="G57" s="310" t="s">
        <v>511</v>
      </c>
      <c r="H57" s="311"/>
      <c r="I57" s="319">
        <v>7794682</v>
      </c>
      <c r="J57" s="320">
        <v>83168</v>
      </c>
      <c r="K57" s="321">
        <v>48.3</v>
      </c>
      <c r="L57" s="322">
        <v>66255</v>
      </c>
      <c r="M57" s="323">
        <v>3.6</v>
      </c>
      <c r="N57" s="324">
        <v>44.7</v>
      </c>
    </row>
    <row r="58" spans="1:14" x14ac:dyDescent="0.15">
      <c r="A58" s="248"/>
      <c r="B58" s="244"/>
      <c r="C58" s="244"/>
      <c r="D58" s="244"/>
      <c r="E58" s="244"/>
      <c r="F58" s="244"/>
      <c r="G58" s="325"/>
      <c r="H58" s="326" t="s">
        <v>508</v>
      </c>
      <c r="I58" s="327">
        <v>4204686</v>
      </c>
      <c r="J58" s="328">
        <v>44863</v>
      </c>
      <c r="K58" s="329">
        <v>88.8</v>
      </c>
      <c r="L58" s="330">
        <v>31822</v>
      </c>
      <c r="M58" s="331">
        <v>8.8000000000000007</v>
      </c>
      <c r="N58" s="332">
        <v>80</v>
      </c>
    </row>
    <row r="59" spans="1:14" x14ac:dyDescent="0.15">
      <c r="A59" s="248"/>
      <c r="B59" s="244"/>
      <c r="C59" s="244"/>
      <c r="D59" s="244"/>
      <c r="E59" s="244"/>
      <c r="F59" s="244"/>
      <c r="G59" s="310" t="s">
        <v>512</v>
      </c>
      <c r="H59" s="311"/>
      <c r="I59" s="319">
        <v>5504337</v>
      </c>
      <c r="J59" s="320">
        <v>57916</v>
      </c>
      <c r="K59" s="321">
        <v>-30.4</v>
      </c>
      <c r="L59" s="322">
        <v>92247</v>
      </c>
      <c r="M59" s="323">
        <v>39.200000000000003</v>
      </c>
      <c r="N59" s="324">
        <v>-69.599999999999994</v>
      </c>
    </row>
    <row r="60" spans="1:14" x14ac:dyDescent="0.15">
      <c r="A60" s="248"/>
      <c r="B60" s="244"/>
      <c r="C60" s="244"/>
      <c r="D60" s="244"/>
      <c r="E60" s="244"/>
      <c r="F60" s="244"/>
      <c r="G60" s="325"/>
      <c r="H60" s="326" t="s">
        <v>508</v>
      </c>
      <c r="I60" s="333">
        <v>4016676</v>
      </c>
      <c r="J60" s="328">
        <v>42263</v>
      </c>
      <c r="K60" s="329">
        <v>-5.8</v>
      </c>
      <c r="L60" s="330">
        <v>37204</v>
      </c>
      <c r="M60" s="331">
        <v>16.899999999999999</v>
      </c>
      <c r="N60" s="332">
        <v>-22.7</v>
      </c>
    </row>
    <row r="61" spans="1:14" x14ac:dyDescent="0.15">
      <c r="A61" s="248"/>
      <c r="B61" s="244"/>
      <c r="C61" s="244"/>
      <c r="D61" s="244"/>
      <c r="E61" s="244"/>
      <c r="F61" s="244"/>
      <c r="G61" s="310" t="s">
        <v>513</v>
      </c>
      <c r="H61" s="334"/>
      <c r="I61" s="335">
        <v>5585313</v>
      </c>
      <c r="J61" s="336">
        <v>59977</v>
      </c>
      <c r="K61" s="337">
        <v>-4.4000000000000004</v>
      </c>
      <c r="L61" s="338">
        <v>64181</v>
      </c>
      <c r="M61" s="339">
        <v>10.5</v>
      </c>
      <c r="N61" s="324">
        <v>-14.9</v>
      </c>
    </row>
    <row r="62" spans="1:14" x14ac:dyDescent="0.15">
      <c r="A62" s="248"/>
      <c r="B62" s="244"/>
      <c r="C62" s="244"/>
      <c r="D62" s="244"/>
      <c r="E62" s="244"/>
      <c r="F62" s="244"/>
      <c r="G62" s="325"/>
      <c r="H62" s="326" t="s">
        <v>508</v>
      </c>
      <c r="I62" s="327">
        <v>3501151</v>
      </c>
      <c r="J62" s="328">
        <v>37672</v>
      </c>
      <c r="K62" s="329">
        <v>9.1999999999999993</v>
      </c>
      <c r="L62" s="330">
        <v>30280</v>
      </c>
      <c r="M62" s="331">
        <v>3.7</v>
      </c>
      <c r="N62" s="332">
        <v>5.5</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515</v>
      </c>
      <c r="G46" s="8" t="s">
        <v>516</v>
      </c>
      <c r="H46" s="8" t="s">
        <v>517</v>
      </c>
      <c r="I46" s="8" t="s">
        <v>518</v>
      </c>
      <c r="J46" s="9" t="s">
        <v>519</v>
      </c>
    </row>
    <row r="47" spans="2:10" ht="57.75" customHeight="1" x14ac:dyDescent="0.15">
      <c r="B47" s="10"/>
      <c r="C47" s="1169" t="s">
        <v>3</v>
      </c>
      <c r="D47" s="1169"/>
      <c r="E47" s="1170"/>
      <c r="F47" s="11">
        <v>28.1</v>
      </c>
      <c r="G47" s="12">
        <v>32.17</v>
      </c>
      <c r="H47" s="12">
        <v>34.04</v>
      </c>
      <c r="I47" s="12">
        <v>36.04</v>
      </c>
      <c r="J47" s="13">
        <v>40.340000000000003</v>
      </c>
    </row>
    <row r="48" spans="2:10" ht="57.75" customHeight="1" x14ac:dyDescent="0.15">
      <c r="B48" s="14"/>
      <c r="C48" s="1171" t="s">
        <v>4</v>
      </c>
      <c r="D48" s="1171"/>
      <c r="E48" s="1172"/>
      <c r="F48" s="15">
        <v>14.22</v>
      </c>
      <c r="G48" s="16">
        <v>10.62</v>
      </c>
      <c r="H48" s="16">
        <v>10.72</v>
      </c>
      <c r="I48" s="16">
        <v>10.95</v>
      </c>
      <c r="J48" s="17">
        <v>8.5299999999999994</v>
      </c>
    </row>
    <row r="49" spans="2:10" ht="57.75" customHeight="1" thickBot="1" x14ac:dyDescent="0.2">
      <c r="B49" s="18"/>
      <c r="C49" s="1173" t="s">
        <v>5</v>
      </c>
      <c r="D49" s="1173"/>
      <c r="E49" s="1174"/>
      <c r="F49" s="19">
        <v>2.48</v>
      </c>
      <c r="G49" s="20" t="s">
        <v>520</v>
      </c>
      <c r="H49" s="20" t="s">
        <v>521</v>
      </c>
      <c r="I49" s="20" t="s">
        <v>522</v>
      </c>
      <c r="J49" s="21" t="s">
        <v>523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lpstr>公会計指標分析・財政指標組合せ分析表</vt:lpstr>
      <vt:lpstr>施設類型別ストック情報分析表①</vt:lpstr>
      <vt:lpstr>施設類型別ストック情報分析表②</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千葉県</cp:lastModifiedBy>
  <cp:lastPrinted>2017-04-18T01:52:48Z</cp:lastPrinted>
  <dcterms:created xsi:type="dcterms:W3CDTF">2017-02-15T17:28:52Z</dcterms:created>
  <dcterms:modified xsi:type="dcterms:W3CDTF">2017-04-27T07:02:07Z</dcterms:modified>
  <cp:category/>
</cp:coreProperties>
</file>