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50_地方公会計\10 財政状況資料集（ストック情報）分析欄の記入\03 市→県\財政状況資料集\"/>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<sst xmlns="http://schemas.openxmlformats.org/spreadsheetml/2006/main" count="1108" uniqueCount="606">
  <si>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</si>
  <si>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</si>
  <si>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</si>
  <si>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</si>
  <si>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</si>
  <si>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</si>
  <si>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</si>
  <si>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</si>
  <si>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</si>
  <si>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</si>
  <si>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</si>
  <si>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</si>
  <si>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</si>
  <si>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</si>
  <si>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</si>
  <si>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</si>
  <si>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</si>
  <si>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</si>
  <si>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</si>
  <si>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</si>
  <si>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</si>
  <si>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</si>
  <si>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</si>
  <si>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</si>
  <si>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</si>
  <si>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</si>
  <si>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</si>
  <si>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</si>
  <si>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</si>
  <si>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</si>
  <si>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</si>
  <si>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</si>
  <si>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</si>
  <si>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</si>
  <si>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</si>
  <si>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</si>
  <si>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</si>
  <si>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</si>
  <si>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</si>
  <si>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</si>
  <si>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</si>
  <si>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</si>
  <si>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</si>
  <si>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</si>
  <si>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</si>
  <si>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</si>
  <si>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</si>
  <si>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</si>
  <si>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</si>
  <si>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</si>
  <si>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</si>
  <si>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</si>
  <si>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</si>
  <si>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</si>
  <si>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</si>
  <si>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</si>
  <si>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</si>
  <si>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</si>
  <si>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</si>
  <si>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</si>
  <si>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</si>
  <si>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</si>
  <si>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</si>
  <si>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</si>
  <si>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</si>
  <si>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</si>
  <si>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</si>
  <si>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</si>
  <si>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</si>
  <si>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</si>
  <si>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</si>
  <si>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</si>
  <si>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</si>
  <si>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</si>
  <si>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</si>
  <si>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</si>
  <si>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</si>
  <si>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</si>
  <si>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</si>
  <si>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</si>
  <si>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</si>
  <si>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</si>
  <si>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</si>
  <si>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</si>
  <si>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</si>
  <si>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</si>
  <si>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</si>
  <si>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</si>
  <si>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</si>
  <si>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</si>
  <si>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</si>
  <si>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</si>
  <si>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</si>
  <si>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</si>
  <si>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</si>
  <si>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</si>
  <si>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</si>
  <si>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</si>
  <si>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八街市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</si>
  <si>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</si>
  <si>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</si>
  <si>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</si>
  <si>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</si>
  <si>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</si>
  <si>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</si>
  <si>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</si>
  <si>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</si>
  <si>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</si>
  <si>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</si>
  <si>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</si>
  <si>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</si>
  <si>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</si>
  <si>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</si>
  <si>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</si>
  <si>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</si>
  <si>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</si>
  <si>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</si>
  <si>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</si>
  <si>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</si>
  <si>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</si>
  <si>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</si>
  <si>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</si>
  <si>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</si>
  <si>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</si>
  <si>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</si>
  <si>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</si>
  <si>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</si>
  <si>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</si>
  <si>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</si>
  <si>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</si>
  <si>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</si>
  <si>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</si>
  <si>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</si>
  <si>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</si>
  <si>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</si>
  <si>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</si>
  <si>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</si>
  <si>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</si>
  <si>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</si>
  <si>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</si>
  <si>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</si>
  <si>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</si>
  <si>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</si>
  <si>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</si>
  <si>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</si>
  <si>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</si>
  <si>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</si>
  <si>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</si>
  <si>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</si>
  <si>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</si>
  <si>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</si>
  <si>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</si>
  <si>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</si>
  <si>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</si>
  <si>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</si>
  <si>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</si>
  <si>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</si>
  <si>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</si>
  <si>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</si>
  <si>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</si>
  <si>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</si>
  <si>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</si>
  <si>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</si>
  <si>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</si>
  <si>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</si>
  <si>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</si>
  <si>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</si>
  <si>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</si>
  <si>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</si>
  <si>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</si>
  <si>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</si>
  <si>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</si>
  <si>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</si>
  <si>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</si>
  <si>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</si>
  <si>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</si>
  <si>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</si>
  <si>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</si>
  <si>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</si>
  <si>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</si>
  <si>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</si>
  <si>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</si>
  <si>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</si>
  <si>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</si>
  <si>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</si>
  <si>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</si>
  <si>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</si>
  <si>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</si>
  <si>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</si>
  <si>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</si>
  <si>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</si>
  <si>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</si>
  <si>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</si>
  <si>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</si>
  <si>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</si>
  <si>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</si>
  <si>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</si>
  <si>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</si>
  <si>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</si>
  <si>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</si>
  <si>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</si>
  <si>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</si>
  <si>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</si>
  <si>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</si>
  <si>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</si>
  <si>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</si>
  <si>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</si>
  <si>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</si>
  <si>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</si>
  <si>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</si>
  <si>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</si>
  <si>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</si>
  <si>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</si>
  <si>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</si>
  <si>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</si>
  <si>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千葉県八街市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</si>
  <si>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</si>
  <si>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</si>
  <si>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</si>
  <si>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</si>
  <si>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</si>
  <si>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</si>
  <si>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</si>
  <si>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</si>
  <si>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</si>
  <si>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</si>
  <si>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</si>
  <si>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</si>
  <si>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</si>
  <si>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</si>
  <si>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</si>
  <si>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</si>
  <si>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</si>
  <si>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</si>
  <si>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</si>
  <si>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</si>
  <si>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</si>
  <si>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</si>
  <si>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</si>
  <si>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</si>
  <si>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</si>
  <si>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</si>
  <si>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</si>
  <si>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</si>
  <si>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</si>
  <si>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</si>
  <si>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</si>
  <si>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</si>
  <si>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</si>
  <si>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</si>
  <si>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</si>
  <si>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</si>
  <si>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</si>
  <si>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</si>
  <si>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</si>
  <si>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</si>
  <si>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</si>
  <si>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</si>
  <si>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</si>
  <si>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</si>
  <si>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</si>
  <si>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</si>
  <si>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</si>
  <si>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</si>
  <si>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</si>
  <si>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</si>
  <si>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</si>
  <si>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</si>
  <si>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</si>
  <si>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</si>
  <si>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</si>
  <si>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</si>
  <si>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</si>
  <si>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</si>
  <si>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</si>
  <si>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</si>
  <si>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</si>
  <si>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</si>
  <si>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</si>
  <si>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</si>
  <si>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</si>
  <si>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</si>
  <si>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</si>
  <si>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</si>
  <si>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</si>
  <si>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</si>
  <si>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</si>
  <si>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</si>
  <si>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</si>
  <si>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</si>
  <si>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</si>
  <si>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</si>
  <si>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</si>
  <si>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</si>
  <si>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</si>
  <si>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</si>
  <si>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</si>
  <si>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</si>
  <si>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</si>
  <si>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</si>
  <si>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</si>
  <si>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</si>
  <si>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</si>
  <si>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</si>
  <si>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</si>
  <si>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</si>
  <si>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</si>
  <si>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</si>
  <si>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</si>
  <si>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</si>
  <si>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</si>
  <si>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</si>
  <si>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</si>
  <si>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</si>
  <si>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</si>
  <si>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</si>
  <si>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</si>
  <si>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</si>
  <si>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</si>
  <si>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</si>
  <si>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</si>
  <si>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</si>
  <si>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</si>
  <si>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</si>
  <si>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</si>
  <si>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</si>
  <si>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</si>
  <si>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</si>
  <si>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</si>
  <si>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</si>
  <si>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</si>
  <si>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</si>
  <si>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</si>
  <si>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</si>
  <si>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</si>
  <si>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</si>
  <si>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</si>
  <si>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</si>
  <si>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</si>
  <si>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</si>
  <si>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</si>
  <si>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</si>
  <si>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</si>
  <si>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</si>
  <si>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</si>
  <si>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</si>
  <si>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</si>
  <si>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</si>
  <si>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</si>
  <si>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</si>
  <si>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</si>
  <si>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</si>
  <si>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</si>
  <si>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</si>
  <si>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</si>
  <si>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</si>
  <si>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</si>
  <si>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</si>
  <si>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</si>
  <si>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</si>
  <si>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</si>
  <si>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</si>
  <si>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</si>
  <si>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</si>
  <si>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</si>
  <si>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</si>
  <si>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</si>
  <si>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</si>
  <si>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千葉県八街市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</si>
  <si>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</si>
  <si>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</si>
  <si>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</si>
  <si>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</si>
  <si>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</si>
  <si>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</si>
  <si>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</si>
  <si>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</si>
  <si>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</si>
  <si>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</si>
  <si>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</si>
  <si>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</si>
  <si>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</si>
  <si>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</si>
  <si>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</si>
  <si>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</si>
  <si>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</si>
  <si>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</si>
  <si>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</si>
  <si>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</si>
  <si>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</si>
  <si>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</si>
  <si>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</si>
  <si>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</si>
  <si>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</si>
  <si>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</si>
  <si>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</si>
  <si>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</si>
  <si>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</si>
  <si>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</si>
  <si>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</si>
  <si>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</si>
  <si>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</si>
  <si>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</si>
  <si>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</si>
  <si>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</si>
  <si>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</si>
  <si>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</si>
  <si>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</si>
  <si>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</si>
  <si>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</si>
  <si>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</si>
  <si>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</si>
  <si>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</si>
  <si>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</si>
  <si>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</si>
  <si>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</si>
  <si>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</si>
  <si>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</si>
  <si>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</si>
  <si>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</si>
  <si>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</si>
  <si>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</si>
  <si>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</si>
  <si>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</si>
  <si>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</si>
  <si>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</si>
  <si>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</si>
  <si>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</si>
  <si>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</si>
  <si>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</si>
  <si>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</si>
  <si>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</si>
  <si>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</si>
  <si>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</si>
  <si>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</si>
  <si>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</si>
  <si>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</si>
  <si>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</si>
  <si>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</si>
  <si>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</si>
  <si>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</si>
  <si>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</si>
  <si>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</si>
  <si>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</si>
  <si>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</si>
  <si>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</si>
  <si>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</si>
  <si>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</si>
  <si>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</si>
  <si>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</si>
  <si>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</si>
  <si>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</si>
  <si>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</si>
  <si>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</si>
  <si>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</si>
  <si>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</si>
  <si>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</si>
  <si>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</si>
  <si>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</si>
  <si>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</si>
  <si>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</si>
  <si>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</si>
  <si>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</si>
  <si>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</si>
  <si>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</si>
  <si>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</si>
  <si>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</si>
  <si>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</si>
  <si>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</si>
  <si>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</si>
  <si>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</si>
  <si>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</si>
  <si>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</si>
  <si>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</si>
  <si>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</si>
  <si>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</si>
  <si>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</si>
  <si>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</si>
  <si>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</si>
  <si>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</si>
  <si>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</si>
  <si>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</si>
  <si>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</si>
  <si>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</si>
  <si>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</si>
  <si>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</si>
  <si>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</si>
  <si>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</si>
  <si>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</si>
  <si>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</si>
  <si>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</si>
  <si>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</si>
  <si>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</si>
  <si>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</si>
  <si>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</si>
  <si>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</si>
  <si>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</si>
  <si>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</si>
  <si>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</si>
  <si>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</si>
  <si>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</si>
  <si>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</si>
  <si>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</si>
  <si>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</si>
  <si>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</si>
  <si>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</si>
  <si>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</si>
  <si>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</si>
  <si>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</si>
  <si>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</si>
  <si>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</si>
  <si>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</si>
  <si>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</si>
  <si>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</si>
  <si>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</si>
  <si>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</si>
  <si>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</si>
  <si>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</si>
  <si>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</si>
  <si>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</si>
  <si>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</si>
  <si>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</si>
  <si>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</si>
  <si>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</si>
  <si>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</si>
  <si>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</si>
  <si>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</si>
  <si>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</si>
  <si>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</si>
  <si>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</si>
  <si>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</si>
  <si>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</si>
  <si>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</si>
  <si>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</si>
  <si>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</si>
  <si>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</si>
  <si>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</si>
  <si>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</si>
  <si>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</si>
  <si>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</si>
  <si>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</si>
  <si>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</si>
  <si>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</si>
  <si>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</si>
  <si>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</si>
  <si>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</si>
  <si>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</si>
  <si>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</si>
  <si>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</si>
  <si>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</si>
  <si>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</si>
  <si>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</si>
  <si>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</si>
  <si>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</si>
  <si>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</si>
  <si>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</si>
  <si>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2.19</t>
  </si>
  <si>
    <t>▲ 1.74</t>
  </si>
  <si>
    <t>▲ 3.91</t>
  </si>
  <si>
    <t>▲ 7.52</t>
  </si>
  <si>
    <t>水道事業会計</t>
  </si>
  <si>
    <t>一般会計</t>
  </si>
  <si>
    <t>介護保険特別会計</t>
  </si>
  <si>
    <t>下水道事業特別会計</t>
  </si>
  <si>
    <t>国民健康保険特別会計</t>
  </si>
  <si>
    <t>▲ 2.50</t>
  </si>
  <si>
    <t>▲ 0.64</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</si>
  <si>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</si>
  <si>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</si>
  <si>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</si>
  <si>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</si>
  <si>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</si>
  <si>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</si>
  <si>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</si>
  <si>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</si>
  <si>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</si>
  <si>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18"/>
  </si>
  <si>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18"/>
  </si>
  <si>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18"/>
  </si>
  <si>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18"/>
  </si>
  <si>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18"/>
  </si>
  <si>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18"/>
  </si>
  <si>
    <t>印旛郡市広域市町村圏事務組合（一般会計）</t>
    <rPh sb="0" eb="3">
      <t>インバグン</t>
    </rPh>
    <rPh sb="3" eb="4">
      <t>シ</t>
    </rPh>
    <rPh sb="4" eb="6">
      <t>コウイキ</t>
    </rPh>
    <rPh sb="6" eb="9">
      <t>シチョウソン</t>
    </rPh>
    <rPh sb="9" eb="10">
      <t>ケン</t>
    </rPh>
    <rPh sb="10" eb="12">
      <t>ジム</t>
    </rPh>
    <rPh sb="12" eb="14">
      <t>クミアイ</t>
    </rPh>
    <rPh sb="15" eb="17">
      <t>イッパン</t>
    </rPh>
    <rPh sb="17" eb="19">
      <t>カイケイ</t>
    </rPh>
    <phoneticPr fontId="18"/>
  </si>
  <si>
    <t>印旛郡市広域市町村圏事務組合（水道用水供給事業会計）</t>
    <rPh sb="0" eb="3">
      <t>インバグン</t>
    </rPh>
    <rPh sb="3" eb="4">
      <t>シ</t>
    </rPh>
    <rPh sb="4" eb="6">
      <t>コウイキ</t>
    </rPh>
    <rPh sb="6" eb="9">
      <t>シチョウソン</t>
    </rPh>
    <rPh sb="9" eb="10">
      <t>ケン</t>
    </rPh>
    <rPh sb="10" eb="12">
      <t>ジム</t>
    </rPh>
    <rPh sb="12" eb="14">
      <t>クミアイ</t>
    </rPh>
    <rPh sb="15" eb="17">
      <t>スイドウ</t>
    </rPh>
    <rPh sb="17" eb="19">
      <t>ヨウスイ</t>
    </rPh>
    <rPh sb="19" eb="21">
      <t>キョウキュウ</t>
    </rPh>
    <rPh sb="21" eb="23">
      <t>ジギョウ</t>
    </rPh>
    <rPh sb="23" eb="25">
      <t>カイケイ</t>
    </rPh>
    <phoneticPr fontId="18"/>
  </si>
  <si>
    <t>印旛衛生施設管理組合（一般会計）</t>
    <rPh sb="0" eb="2">
      <t>インバ</t>
    </rPh>
    <rPh sb="2" eb="4">
      <t>エイセイ</t>
    </rPh>
    <rPh sb="4" eb="6">
      <t>シセツ</t>
    </rPh>
    <rPh sb="6" eb="8">
      <t>カンリ</t>
    </rPh>
    <rPh sb="8" eb="10">
      <t>クミアイ</t>
    </rPh>
    <rPh sb="11" eb="13">
      <t>イッパン</t>
    </rPh>
    <rPh sb="13" eb="15">
      <t>カイケイ</t>
    </rPh>
    <phoneticPr fontId="18"/>
  </si>
  <si>
    <t>佐倉市八街市酒々井町消防組合（一般会計）</t>
    <rPh sb="0" eb="3">
      <t>サクラシ</t>
    </rPh>
    <rPh sb="3" eb="6">
      <t>ヤチマタシ</t>
    </rPh>
    <rPh sb="6" eb="10">
      <t>シスイマチ</t>
    </rPh>
    <rPh sb="10" eb="12">
      <t>ショウボウ</t>
    </rPh>
    <rPh sb="12" eb="14">
      <t>クミアイ</t>
    </rPh>
    <rPh sb="15" eb="17">
      <t>イッパン</t>
    </rPh>
    <rPh sb="17" eb="19">
      <t>カイケイ</t>
    </rPh>
    <phoneticPr fontId="18"/>
  </si>
  <si>
    <t>-</t>
    <phoneticPr fontId="2"/>
  </si>
  <si>
    <t>-</t>
    <phoneticPr fontId="2"/>
  </si>
  <si>
    <t>落花生の郷やちまた応援寄附金によるまちづくり基金</t>
    <rPh sb="0" eb="3">
      <t>ラッカセイ</t>
    </rPh>
    <rPh sb="4" eb="5">
      <t>サト</t>
    </rPh>
    <rPh sb="9" eb="11">
      <t>オウエン</t>
    </rPh>
    <rPh sb="11" eb="14">
      <t>キフキン</t>
    </rPh>
    <rPh sb="22" eb="24">
      <t>キキン</t>
    </rPh>
    <phoneticPr fontId="5"/>
  </si>
  <si>
    <t>公共施設等整備基金</t>
    <rPh sb="0" eb="2">
      <t>コウキョウ</t>
    </rPh>
    <rPh sb="2" eb="4">
      <t>シセツ</t>
    </rPh>
    <rPh sb="4" eb="5">
      <t>トウ</t>
    </rPh>
    <rPh sb="5" eb="7">
      <t>セイビ</t>
    </rPh>
    <rPh sb="7" eb="9">
      <t>キキン</t>
    </rPh>
    <phoneticPr fontId="5"/>
  </si>
  <si>
    <t>地域福祉基金</t>
    <rPh sb="0" eb="2">
      <t>チイキ</t>
    </rPh>
    <rPh sb="2" eb="4">
      <t>フクシ</t>
    </rPh>
    <rPh sb="4" eb="6">
      <t>キキン</t>
    </rPh>
    <phoneticPr fontId="5"/>
  </si>
  <si>
    <t>青少年育成基金</t>
    <rPh sb="0" eb="3">
      <t>セイショウネン</t>
    </rPh>
    <rPh sb="3" eb="5">
      <t>イクセイ</t>
    </rPh>
    <rPh sb="5" eb="7">
      <t>キキン</t>
    </rPh>
    <phoneticPr fontId="5"/>
  </si>
  <si>
    <t>森林環境整備基金</t>
    <rPh sb="0" eb="2">
      <t>シンリン</t>
    </rPh>
    <rPh sb="2" eb="4">
      <t>カンキョウ</t>
    </rPh>
    <rPh sb="4" eb="6">
      <t>セイビ</t>
    </rPh>
    <rPh sb="6" eb="8">
      <t>キキン</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</si>
  <si>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</si>
  <si>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</si>
  <si>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</si>
  <si>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</si>
  <si>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</si>
  <si>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</si>
  <si>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および実質公債費比率は、平成３０年度まで減少傾向となっていたが、令和元年度に将来負担比率が増加した。これは、新たな施設の建設に伴う起債が要因となっていることが考えられる。これらの地方債の償還は、令和３年度から始まり、実質公債費比率が上昇していくことが考えられるため、これまで以上に公債費の適正化に取り組んでいく必要がある。</t>
    <rPh sb="19" eb="21">
      <t>ヘイセイ</t>
    </rPh>
    <rPh sb="39" eb="41">
      <t>レイワ</t>
    </rPh>
    <rPh sb="41" eb="44">
      <t>ガンネンド</t>
    </rPh>
    <rPh sb="45" eb="47">
      <t>ショウライ</t>
    </rPh>
    <rPh sb="47" eb="49">
      <t>フタン</t>
    </rPh>
    <rPh sb="49" eb="51">
      <t>ヒリツ</t>
    </rPh>
    <rPh sb="52" eb="54">
      <t>ゾウカ</t>
    </rPh>
    <rPh sb="86" eb="87">
      <t>カンガ</t>
    </rPh>
    <rPh sb="96" eb="99">
      <t>チホウサイ</t>
    </rPh>
    <rPh sb="100" eb="102">
      <t>ショウカン</t>
    </rPh>
    <rPh sb="104" eb="106">
      <t>レイワ</t>
    </rPh>
    <rPh sb="107" eb="109">
      <t>ネンド</t>
    </rPh>
    <rPh sb="111" eb="112">
      <t>ハジ</t>
    </rPh>
    <rPh sb="115" eb="117">
      <t>ジッシツ</t>
    </rPh>
    <rPh sb="117" eb="120">
      <t>コウサイヒ</t>
    </rPh>
    <rPh sb="120" eb="122">
      <t>ヒリツ</t>
    </rPh>
    <rPh sb="123" eb="125">
      <t>ジョウショウ</t>
    </rPh>
    <rPh sb="132" eb="133">
      <t>カンガ</t>
    </rPh>
    <rPh sb="144" eb="146">
      <t>イジョウ</t>
    </rPh>
    <rPh sb="147" eb="150">
      <t>コウサイヒ</t>
    </rPh>
    <rPh sb="151" eb="154">
      <t>テキセイカ</t>
    </rPh>
    <rPh sb="155" eb="156">
      <t>ト</t>
    </rPh>
    <rPh sb="157" eb="158">
      <t>ク</t>
    </rPh>
    <rPh sb="162" eb="164">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</si>
  <si>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</si>
  <si>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</si>
  <si>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</si>
  <si>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昨年度まで減少傾向にあったが今年度増加に転じた。有形固定資産減価償却率は、平成２９年度まで増加傾向にあったが昨年度より減少に転じた。新たな施設の建設に伴う起債が大きな要因となり、有形固定資産減価償却率を押し下げただけであり、既存施設の維持管理を適切に進めていないことが課題となっている。</t>
    <rPh sb="84" eb="85">
      <t>トモナ</t>
    </rPh>
    <rPh sb="86" eb="88">
      <t>キサイ</t>
    </rPh>
    <rPh sb="98" eb="100">
      <t>ユウケイ</t>
    </rPh>
    <rPh sb="100" eb="102">
      <t>コテイ</t>
    </rPh>
    <rPh sb="102" eb="104">
      <t>シサン</t>
    </rPh>
    <rPh sb="104" eb="106">
      <t>ゲンカ</t>
    </rPh>
    <rPh sb="106" eb="109">
      <t>ショウキャクリツ</t>
    </rPh>
    <rPh sb="110" eb="111">
      <t>オ</t>
    </rPh>
    <rPh sb="112" eb="113">
      <t>サ</t>
    </rPh>
    <rPh sb="121" eb="123">
      <t>キゾン</t>
    </rPh>
    <rPh sb="123" eb="125">
      <t>シセツ</t>
    </rPh>
    <rPh sb="126" eb="128">
      <t>イジ</t>
    </rPh>
    <rPh sb="128" eb="130">
      <t>カンリ</t>
    </rPh>
    <rPh sb="131" eb="133">
      <t>テキセツ</t>
    </rPh>
    <rPh sb="134" eb="135">
      <t>スス</t>
    </rPh>
    <rPh sb="143" eb="145">
      <t>カダイ</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</si>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</sst>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2"/>
      <name val="ＭＳ Ｐゴシック"/>
      <family val="3"/>
      <charset val="128"/>
    </font>
    <font>
      <sz val="12"/>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41" fillId="0" borderId="41" xfId="16" applyFont="1" applyBorder="1" applyAlignment="1" applyProtection="1">
      <alignment horizontal="left" vertical="top" wrapText="1"/>
      <protection locked="0"/>
    </xf>
    <xf numFmtId="0" fontId="41" fillId="0" borderId="12" xfId="16" applyFont="1" applyBorder="1" applyAlignment="1" applyProtection="1">
      <alignment horizontal="left" vertical="top" wrapText="1"/>
      <protection locked="0"/>
    </xf>
    <xf numFmtId="0" fontId="41" fillId="0" borderId="48" xfId="16" applyFont="1" applyBorder="1" applyAlignment="1" applyProtection="1">
      <alignment horizontal="left" vertical="top" wrapText="1"/>
      <protection locked="0"/>
    </xf>
    <xf numFmtId="0" fontId="41" fillId="0" borderId="64" xfId="16" applyFont="1" applyBorder="1" applyAlignment="1" applyProtection="1">
      <alignment horizontal="left" vertical="top" wrapText="1"/>
      <protection locked="0"/>
    </xf>
    <xf numFmtId="0" fontId="41" fillId="0" borderId="0" xfId="16" applyFont="1" applyAlignment="1" applyProtection="1">
      <alignment horizontal="left" vertical="top" wrapText="1"/>
      <protection locked="0"/>
    </xf>
    <xf numFmtId="0" fontId="41" fillId="0" borderId="38" xfId="16" applyFont="1" applyBorder="1" applyAlignment="1" applyProtection="1">
      <alignment horizontal="left" vertical="top" wrapText="1"/>
      <protection locked="0"/>
    </xf>
    <xf numFmtId="0" fontId="41" fillId="0" borderId="37" xfId="16" applyFont="1" applyBorder="1" applyAlignment="1" applyProtection="1">
      <alignment horizontal="left" vertical="top" wrapText="1"/>
      <protection locked="0"/>
    </xf>
    <xf numFmtId="0" fontId="41" fillId="0" borderId="54" xfId="16" applyFont="1" applyBorder="1" applyAlignment="1" applyProtection="1">
      <alignment horizontal="left" vertical="top" wrapText="1"/>
      <protection locked="0"/>
    </xf>
    <xf numFmtId="0" fontId="4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7594-4214-86D0-D9BD8A9778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8326</c:v>
                </c:pt>
                <c:pt idx="1">
                  <c:v>16727</c:v>
                </c:pt>
                <c:pt idx="2">
                  <c:v>20502</c:v>
                </c:pt>
                <c:pt idx="3">
                  <c:v>35000</c:v>
                </c:pt>
                <c:pt idx="4">
                  <c:v>34057</c:v>
                </c:pt>
              </c:numCache>
            </c:numRef>
          </c:val>
          <c:smooth val="0"/>
          <c:extLst>
            <c:ext xmlns:c16="http://schemas.microsoft.com/office/drawing/2014/chart" uri="{C3380CC4-5D6E-409C-BE32-E72D297353CC}">
              <c16:uniqueId val="{00000001-7594-4214-86D0-D9BD8A97785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7.42</c:v>
                </c:pt>
                <c:pt idx="1">
                  <c:v>6.8</c:v>
                </c:pt>
                <c:pt idx="2">
                  <c:v>6.36</c:v>
                </c:pt>
                <c:pt idx="3">
                  <c:v>4.76</c:v>
                </c:pt>
                <c:pt idx="4">
                  <c:v>3.2</c:v>
                </c:pt>
              </c:numCache>
            </c:numRef>
          </c:val>
          <c:extLst>
            <c:ext xmlns:c16="http://schemas.microsoft.com/office/drawing/2014/chart" uri="{C3380CC4-5D6E-409C-BE32-E72D297353CC}">
              <c16:uniqueId val="{00000000-D2C6-48AF-87B4-0E8A791744B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12.26</c:v>
                </c:pt>
                <c:pt idx="1">
                  <c:v>15.41</c:v>
                </c:pt>
                <c:pt idx="2">
                  <c:v>18.47</c:v>
                </c:pt>
                <c:pt idx="3">
                  <c:v>19.84</c:v>
                </c:pt>
                <c:pt idx="4">
                  <c:v>17.09</c:v>
                </c:pt>
              </c:numCache>
            </c:numRef>
          </c:val>
          <c:extLst>
            <c:ext xmlns:c16="http://schemas.microsoft.com/office/drawing/2014/chart" uri="{C3380CC4-5D6E-409C-BE32-E72D297353CC}">
              <c16:uniqueId val="{00000001-D2C6-48AF-87B4-0E8A791744B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0.51</c:v>
                </c:pt>
                <c:pt idx="1">
                  <c:v>-2.19</c:v>
                </c:pt>
                <c:pt idx="2">
                  <c:v>-1.74</c:v>
                </c:pt>
                <c:pt idx="3">
                  <c:v>-3.91</c:v>
                </c:pt>
                <c:pt idx="4">
                  <c:v>-7.52</c:v>
                </c:pt>
              </c:numCache>
            </c:numRef>
          </c:val>
          <c:smooth val="0"/>
          <c:extLst>
            <c:ext xmlns:c16="http://schemas.microsoft.com/office/drawing/2014/chart" uri="{C3380CC4-5D6E-409C-BE32-E72D297353CC}">
              <c16:uniqueId val="{00000002-D2C6-48AF-87B4-0E8A791744B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2FD-4512-9C6C-5FBA460C41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FD-4512-9C6C-5FBA460C41A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2FD-4512-9C6C-5FBA460C41A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2FD-4512-9C6C-5FBA460C41A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0.04</c:v>
                </c:pt>
                <c:pt idx="4">
                  <c:v>#N/A</c:v>
                </c:pt>
                <c:pt idx="5">
                  <c:v>0.03</c:v>
                </c:pt>
                <c:pt idx="6">
                  <c:v>#N/A</c:v>
                </c:pt>
                <c:pt idx="7">
                  <c:v>0.03</c:v>
                </c:pt>
                <c:pt idx="8">
                  <c:v>#N/A</c:v>
                </c:pt>
                <c:pt idx="9">
                  <c:v>0.03</c:v>
                </c:pt>
              </c:numCache>
            </c:numRef>
          </c:val>
          <c:extLst>
            <c:ext xmlns:c16="http://schemas.microsoft.com/office/drawing/2014/chart" uri="{C3380CC4-5D6E-409C-BE32-E72D297353CC}">
              <c16:uniqueId val="{00000004-E2FD-4512-9C6C-5FBA460C41A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2.5</c:v>
                </c:pt>
                <c:pt idx="1">
                  <c:v>#N/A</c:v>
                </c:pt>
                <c:pt idx="2">
                  <c:v>0.64</c:v>
                </c:pt>
                <c:pt idx="3">
                  <c:v>#N/A</c:v>
                </c:pt>
                <c:pt idx="4">
                  <c:v>#N/A</c:v>
                </c:pt>
                <c:pt idx="5">
                  <c:v>0.22</c:v>
                </c:pt>
                <c:pt idx="6">
                  <c:v>#N/A</c:v>
                </c:pt>
                <c:pt idx="7">
                  <c:v>2.0099999999999998</c:v>
                </c:pt>
                <c:pt idx="8">
                  <c:v>#N/A</c:v>
                </c:pt>
                <c:pt idx="9">
                  <c:v>0.22</c:v>
                </c:pt>
              </c:numCache>
            </c:numRef>
          </c:val>
          <c:extLst>
            <c:ext xmlns:c16="http://schemas.microsoft.com/office/drawing/2014/chart" uri="{C3380CC4-5D6E-409C-BE32-E72D297353CC}">
              <c16:uniqueId val="{00000005-E2FD-4512-9C6C-5FBA460C41A8}"/>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0.14000000000000001</c:v>
                </c:pt>
                <c:pt idx="2">
                  <c:v>#N/A</c:v>
                </c:pt>
                <c:pt idx="3">
                  <c:v>0.33</c:v>
                </c:pt>
                <c:pt idx="4">
                  <c:v>#N/A</c:v>
                </c:pt>
                <c:pt idx="5">
                  <c:v>0.46</c:v>
                </c:pt>
                <c:pt idx="6">
                  <c:v>#N/A</c:v>
                </c:pt>
                <c:pt idx="7">
                  <c:v>0.4</c:v>
                </c:pt>
                <c:pt idx="8">
                  <c:v>#N/A</c:v>
                </c:pt>
                <c:pt idx="9">
                  <c:v>0.31</c:v>
                </c:pt>
              </c:numCache>
            </c:numRef>
          </c:val>
          <c:extLst>
            <c:ext xmlns:c16="http://schemas.microsoft.com/office/drawing/2014/chart" uri="{C3380CC4-5D6E-409C-BE32-E72D297353CC}">
              <c16:uniqueId val="{00000006-E2FD-4512-9C6C-5FBA460C41A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c:v>
                </c:pt>
                <c:pt idx="2">
                  <c:v>#N/A</c:v>
                </c:pt>
                <c:pt idx="3">
                  <c:v>1.56</c:v>
                </c:pt>
                <c:pt idx="4">
                  <c:v>#N/A</c:v>
                </c:pt>
                <c:pt idx="5">
                  <c:v>0.71</c:v>
                </c:pt>
                <c:pt idx="6">
                  <c:v>#N/A</c:v>
                </c:pt>
                <c:pt idx="7">
                  <c:v>0.8</c:v>
                </c:pt>
                <c:pt idx="8">
                  <c:v>#N/A</c:v>
                </c:pt>
                <c:pt idx="9">
                  <c:v>0.56999999999999995</c:v>
                </c:pt>
              </c:numCache>
            </c:numRef>
          </c:val>
          <c:extLst>
            <c:ext xmlns:c16="http://schemas.microsoft.com/office/drawing/2014/chart" uri="{C3380CC4-5D6E-409C-BE32-E72D297353CC}">
              <c16:uniqueId val="{00000007-E2FD-4512-9C6C-5FBA460C41A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7.42</c:v>
                </c:pt>
                <c:pt idx="2">
                  <c:v>#N/A</c:v>
                </c:pt>
                <c:pt idx="3">
                  <c:v>6.79</c:v>
                </c:pt>
                <c:pt idx="4">
                  <c:v>#N/A</c:v>
                </c:pt>
                <c:pt idx="5">
                  <c:v>6.36</c:v>
                </c:pt>
                <c:pt idx="6">
                  <c:v>#N/A</c:v>
                </c:pt>
                <c:pt idx="7">
                  <c:v>4.76</c:v>
                </c:pt>
                <c:pt idx="8">
                  <c:v>#N/A</c:v>
                </c:pt>
                <c:pt idx="9">
                  <c:v>3.19</c:v>
                </c:pt>
              </c:numCache>
            </c:numRef>
          </c:val>
          <c:extLst>
            <c:ext xmlns:c16="http://schemas.microsoft.com/office/drawing/2014/chart" uri="{C3380CC4-5D6E-409C-BE32-E72D297353CC}">
              <c16:uniqueId val="{00000008-E2FD-4512-9C6C-5FBA460C41A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2.61</c:v>
                </c:pt>
                <c:pt idx="2">
                  <c:v>#N/A</c:v>
                </c:pt>
                <c:pt idx="3">
                  <c:v>1.91</c:v>
                </c:pt>
                <c:pt idx="4">
                  <c:v>#N/A</c:v>
                </c:pt>
                <c:pt idx="5">
                  <c:v>1.99</c:v>
                </c:pt>
                <c:pt idx="6">
                  <c:v>#N/A</c:v>
                </c:pt>
                <c:pt idx="7">
                  <c:v>2.73</c:v>
                </c:pt>
                <c:pt idx="8">
                  <c:v>#N/A</c:v>
                </c:pt>
                <c:pt idx="9">
                  <c:v>3.31</c:v>
                </c:pt>
              </c:numCache>
            </c:numRef>
          </c:val>
          <c:extLst>
            <c:ext xmlns:c16="http://schemas.microsoft.com/office/drawing/2014/chart" uri="{C3380CC4-5D6E-409C-BE32-E72D297353CC}">
              <c16:uniqueId val="{00000009-E2FD-4512-9C6C-5FBA460C41A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1685</c:v>
                </c:pt>
                <c:pt idx="5">
                  <c:v>1705</c:v>
                </c:pt>
                <c:pt idx="8">
                  <c:v>1629</c:v>
                </c:pt>
                <c:pt idx="11">
                  <c:v>1587</c:v>
                </c:pt>
                <c:pt idx="14">
                  <c:v>1548</c:v>
                </c:pt>
              </c:numCache>
            </c:numRef>
          </c:val>
          <c:extLst>
            <c:ext xmlns:c16="http://schemas.microsoft.com/office/drawing/2014/chart" uri="{C3380CC4-5D6E-409C-BE32-E72D297353CC}">
              <c16:uniqueId val="{00000000-08E3-4D8C-9667-2294AF8B2D8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8E3-4D8C-9667-2294AF8B2D8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8E3-4D8C-9667-2294AF8B2D8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177</c:v>
                </c:pt>
                <c:pt idx="3">
                  <c:v>172</c:v>
                </c:pt>
                <c:pt idx="6">
                  <c:v>112</c:v>
                </c:pt>
                <c:pt idx="9">
                  <c:v>110</c:v>
                </c:pt>
                <c:pt idx="12">
                  <c:v>122</c:v>
                </c:pt>
              </c:numCache>
            </c:numRef>
          </c:val>
          <c:extLst>
            <c:ext xmlns:c16="http://schemas.microsoft.com/office/drawing/2014/chart" uri="{C3380CC4-5D6E-409C-BE32-E72D297353CC}">
              <c16:uniqueId val="{00000003-08E3-4D8C-9667-2294AF8B2D8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216</c:v>
                </c:pt>
                <c:pt idx="3">
                  <c:v>225</c:v>
                </c:pt>
                <c:pt idx="6">
                  <c:v>274</c:v>
                </c:pt>
                <c:pt idx="9">
                  <c:v>277</c:v>
                </c:pt>
                <c:pt idx="12">
                  <c:v>293</c:v>
                </c:pt>
              </c:numCache>
            </c:numRef>
          </c:val>
          <c:extLst>
            <c:ext xmlns:c16="http://schemas.microsoft.com/office/drawing/2014/chart" uri="{C3380CC4-5D6E-409C-BE32-E72D297353CC}">
              <c16:uniqueId val="{00000004-08E3-4D8C-9667-2294AF8B2D8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8E3-4D8C-9667-2294AF8B2D8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8E3-4D8C-9667-2294AF8B2D8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2162</c:v>
                </c:pt>
                <c:pt idx="3">
                  <c:v>2136</c:v>
                </c:pt>
                <c:pt idx="6">
                  <c:v>1941</c:v>
                </c:pt>
                <c:pt idx="9">
                  <c:v>1881</c:v>
                </c:pt>
                <c:pt idx="12">
                  <c:v>1871</c:v>
                </c:pt>
              </c:numCache>
            </c:numRef>
          </c:val>
          <c:extLst>
            <c:ext xmlns:c16="http://schemas.microsoft.com/office/drawing/2014/chart" uri="{C3380CC4-5D6E-409C-BE32-E72D297353CC}">
              <c16:uniqueId val="{00000007-08E3-4D8C-9667-2294AF8B2D8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870</c:v>
                </c:pt>
                <c:pt idx="2">
                  <c:v>#N/A</c:v>
                </c:pt>
                <c:pt idx="3">
                  <c:v>#N/A</c:v>
                </c:pt>
                <c:pt idx="4">
                  <c:v>828</c:v>
                </c:pt>
                <c:pt idx="5">
                  <c:v>#N/A</c:v>
                </c:pt>
                <c:pt idx="6">
                  <c:v>#N/A</c:v>
                </c:pt>
                <c:pt idx="7">
                  <c:v>698</c:v>
                </c:pt>
                <c:pt idx="8">
                  <c:v>#N/A</c:v>
                </c:pt>
                <c:pt idx="9">
                  <c:v>#N/A</c:v>
                </c:pt>
                <c:pt idx="10">
                  <c:v>681</c:v>
                </c:pt>
                <c:pt idx="11">
                  <c:v>#N/A</c:v>
                </c:pt>
                <c:pt idx="12">
                  <c:v>#N/A</c:v>
                </c:pt>
                <c:pt idx="13">
                  <c:v>738</c:v>
                </c:pt>
                <c:pt idx="14">
                  <c:v>#N/A</c:v>
                </c:pt>
              </c:numCache>
            </c:numRef>
          </c:val>
          <c:smooth val="0"/>
          <c:extLst>
            <c:ext xmlns:c16="http://schemas.microsoft.com/office/drawing/2014/chart" uri="{C3380CC4-5D6E-409C-BE32-E72D297353CC}">
              <c16:uniqueId val="{00000008-08E3-4D8C-9667-2294AF8B2D8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17312</c:v>
                </c:pt>
                <c:pt idx="5">
                  <c:v>16941</c:v>
                </c:pt>
                <c:pt idx="8">
                  <c:v>16598</c:v>
                </c:pt>
                <c:pt idx="11">
                  <c:v>16541</c:v>
                </c:pt>
                <c:pt idx="14">
                  <c:v>16187</c:v>
                </c:pt>
              </c:numCache>
            </c:numRef>
          </c:val>
          <c:extLst>
            <c:ext xmlns:c16="http://schemas.microsoft.com/office/drawing/2014/chart" uri="{C3380CC4-5D6E-409C-BE32-E72D297353CC}">
              <c16:uniqueId val="{00000000-B112-4B51-9A10-D2724F7F3B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624</c:v>
                </c:pt>
                <c:pt idx="5">
                  <c:v>650</c:v>
                </c:pt>
                <c:pt idx="8">
                  <c:v>751</c:v>
                </c:pt>
                <c:pt idx="11">
                  <c:v>968</c:v>
                </c:pt>
                <c:pt idx="14">
                  <c:v>996</c:v>
                </c:pt>
              </c:numCache>
            </c:numRef>
          </c:val>
          <c:extLst>
            <c:ext xmlns:c16="http://schemas.microsoft.com/office/drawing/2014/chart" uri="{C3380CC4-5D6E-409C-BE32-E72D297353CC}">
              <c16:uniqueId val="{00000001-B112-4B51-9A10-D2724F7F3B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1905</c:v>
                </c:pt>
                <c:pt idx="5">
                  <c:v>2401</c:v>
                </c:pt>
                <c:pt idx="8">
                  <c:v>3026</c:v>
                </c:pt>
                <c:pt idx="11">
                  <c:v>3238</c:v>
                </c:pt>
                <c:pt idx="14">
                  <c:v>3321</c:v>
                </c:pt>
              </c:numCache>
            </c:numRef>
          </c:val>
          <c:extLst>
            <c:ext xmlns:c16="http://schemas.microsoft.com/office/drawing/2014/chart" uri="{C3380CC4-5D6E-409C-BE32-E72D297353CC}">
              <c16:uniqueId val="{00000002-B112-4B51-9A10-D2724F7F3B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112-4B51-9A10-D2724F7F3B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112-4B51-9A10-D2724F7F3B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187</c:v>
                </c:pt>
                <c:pt idx="3">
                  <c:v>118</c:v>
                </c:pt>
                <c:pt idx="6">
                  <c:v>79</c:v>
                </c:pt>
                <c:pt idx="9">
                  <c:v>46</c:v>
                </c:pt>
                <c:pt idx="12">
                  <c:v>24</c:v>
                </c:pt>
              </c:numCache>
            </c:numRef>
          </c:val>
          <c:extLst>
            <c:ext xmlns:c16="http://schemas.microsoft.com/office/drawing/2014/chart" uri="{C3380CC4-5D6E-409C-BE32-E72D297353CC}">
              <c16:uniqueId val="{00000005-B112-4B51-9A10-D2724F7F3B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1756</c:v>
                </c:pt>
                <c:pt idx="3">
                  <c:v>1726</c:v>
                </c:pt>
                <c:pt idx="6">
                  <c:v>1767</c:v>
                </c:pt>
                <c:pt idx="9">
                  <c:v>1640</c:v>
                </c:pt>
                <c:pt idx="12">
                  <c:v>1818</c:v>
                </c:pt>
              </c:numCache>
            </c:numRef>
          </c:val>
          <c:extLst>
            <c:ext xmlns:c16="http://schemas.microsoft.com/office/drawing/2014/chart" uri="{C3380CC4-5D6E-409C-BE32-E72D297353CC}">
              <c16:uniqueId val="{00000006-B112-4B51-9A10-D2724F7F3B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676</c:v>
                </c:pt>
                <c:pt idx="3">
                  <c:v>569</c:v>
                </c:pt>
                <c:pt idx="6">
                  <c:v>521</c:v>
                </c:pt>
                <c:pt idx="9">
                  <c:v>552</c:v>
                </c:pt>
                <c:pt idx="12">
                  <c:v>499</c:v>
                </c:pt>
              </c:numCache>
            </c:numRef>
          </c:val>
          <c:extLst>
            <c:ext xmlns:c16="http://schemas.microsoft.com/office/drawing/2014/chart" uri="{C3380CC4-5D6E-409C-BE32-E72D297353CC}">
              <c16:uniqueId val="{00000007-B112-4B51-9A10-D2724F7F3B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2817</c:v>
                </c:pt>
                <c:pt idx="3">
                  <c:v>2869</c:v>
                </c:pt>
                <c:pt idx="6">
                  <c:v>3172</c:v>
                </c:pt>
                <c:pt idx="9">
                  <c:v>3297</c:v>
                </c:pt>
                <c:pt idx="12">
                  <c:v>3473</c:v>
                </c:pt>
              </c:numCache>
            </c:numRef>
          </c:val>
          <c:extLst>
            <c:ext xmlns:c16="http://schemas.microsoft.com/office/drawing/2014/chart" uri="{C3380CC4-5D6E-409C-BE32-E72D297353CC}">
              <c16:uniqueId val="{00000008-B112-4B51-9A10-D2724F7F3B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112-4B51-9A10-D2724F7F3B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17982</c:v>
                </c:pt>
                <c:pt idx="3">
                  <c:v>17405</c:v>
                </c:pt>
                <c:pt idx="6">
                  <c:v>17175</c:v>
                </c:pt>
                <c:pt idx="9">
                  <c:v>17532</c:v>
                </c:pt>
                <c:pt idx="12">
                  <c:v>18188</c:v>
                </c:pt>
              </c:numCache>
            </c:numRef>
          </c:val>
          <c:extLst>
            <c:ext xmlns:c16="http://schemas.microsoft.com/office/drawing/2014/chart" uri="{C3380CC4-5D6E-409C-BE32-E72D297353CC}">
              <c16:uniqueId val="{0000000A-B112-4B51-9A10-D2724F7F3B5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3578</c:v>
                </c:pt>
                <c:pt idx="2">
                  <c:v>#N/A</c:v>
                </c:pt>
                <c:pt idx="3">
                  <c:v>#N/A</c:v>
                </c:pt>
                <c:pt idx="4">
                  <c:v>2695</c:v>
                </c:pt>
                <c:pt idx="5">
                  <c:v>#N/A</c:v>
                </c:pt>
                <c:pt idx="6">
                  <c:v>#N/A</c:v>
                </c:pt>
                <c:pt idx="7">
                  <c:v>2339</c:v>
                </c:pt>
                <c:pt idx="8">
                  <c:v>#N/A</c:v>
                </c:pt>
                <c:pt idx="9">
                  <c:v>#N/A</c:v>
                </c:pt>
                <c:pt idx="10">
                  <c:v>2319</c:v>
                </c:pt>
                <c:pt idx="11">
                  <c:v>#N/A</c:v>
                </c:pt>
                <c:pt idx="12">
                  <c:v>#N/A</c:v>
                </c:pt>
                <c:pt idx="13">
                  <c:v>3498</c:v>
                </c:pt>
                <c:pt idx="14">
                  <c:v>#N/A</c:v>
                </c:pt>
              </c:numCache>
            </c:numRef>
          </c:val>
          <c:smooth val="0"/>
          <c:extLst>
            <c:ext xmlns:c16="http://schemas.microsoft.com/office/drawing/2014/chart" uri="{C3380CC4-5D6E-409C-BE32-E72D297353CC}">
              <c16:uniqueId val="{0000000B-B112-4B51-9A10-D2724F7F3B5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2407</c:v>
                </c:pt>
                <c:pt idx="1">
                  <c:v>2600</c:v>
                </c:pt>
                <c:pt idx="2">
                  <c:v>2257</c:v>
                </c:pt>
              </c:numCache>
            </c:numRef>
          </c:val>
          <c:extLst>
            <c:ext xmlns:c16="http://schemas.microsoft.com/office/drawing/2014/chart" uri="{C3380CC4-5D6E-409C-BE32-E72D297353CC}">
              <c16:uniqueId val="{00000000-F95A-42F8-8778-A72C54E177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122</c:v>
                </c:pt>
                <c:pt idx="1">
                  <c:v>122</c:v>
                </c:pt>
                <c:pt idx="2">
                  <c:v>123</c:v>
                </c:pt>
              </c:numCache>
            </c:numRef>
          </c:val>
          <c:extLst>
            <c:ext xmlns:c16="http://schemas.microsoft.com/office/drawing/2014/chart" uri="{C3380CC4-5D6E-409C-BE32-E72D297353CC}">
              <c16:uniqueId val="{00000001-F95A-42F8-8778-A72C54E177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82</c:v>
                </c:pt>
                <c:pt idx="1">
                  <c:v>92</c:v>
                </c:pt>
                <c:pt idx="2">
                  <c:v>162</c:v>
                </c:pt>
              </c:numCache>
            </c:numRef>
          </c:val>
          <c:extLst>
            <c:ext xmlns:c16="http://schemas.microsoft.com/office/drawing/2014/chart" uri="{C3380CC4-5D6E-409C-BE32-E72D297353CC}">
              <c16:uniqueId val="{00000002-F95A-42F8-8778-A72C54E177E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{1D05C6C3-EA49-4DD4-B05F-815F3593C5D4}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E22-4726-B7FD-2EDF4B30C08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{EA216393-0C00-4978-9379-4665BAD8D65D}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22-4726-B7FD-2EDF4B30C08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{EBC487A0-758B-4C9D-A3F2-A4B289FE07D5}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22-4726-B7FD-2EDF4B30C08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{C1435448-CB9E-4F27-9BE0-0A7B119A8AC9}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22-4726-B7FD-2EDF4B30C08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{884AF7ED-F58A-4318-A5DD-148DAEEADEE2}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22-4726-B7FD-2EDF4B30C08D}"/>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{7AFA8510-2AF3-48EA-9F4C-671292AA5803}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E22-4726-B7FD-2EDF4B30C08D}"/>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{718C492B-B63A-4635-B963-CF8216E31F52}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E22-4726-B7FD-2EDF4B30C08D}"/>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{6D617D5B-469C-4747-A571-751A1819C901}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E22-4726-B7FD-2EDF4B30C08D}"/>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{D0DBB798-9E6C-42C4-8A40-9DE356A9724A}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E22-4726-B7FD-2EDF4B30C08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55.4</c:v>
                </c:pt>
                <c:pt idx="8">
                  <c:v>57.4</c:v>
                </c:pt>
                <c:pt idx="16">
                  <c:v>59.4</c:v>
                </c:pt>
                <c:pt idx="24">
                  <c:v>57.3</c:v>
                </c:pt>
                <c:pt idx="32">
                  <c:v>56.6</c:v>
                </c:pt>
              </c:numCache>
            </c:numRef>
          </c:xVal>
          <c:yVal>
            <c:numRef>
              <c:f>公会計指標分析・財政指標組合せ分析表!$BP$51:$DC$51</c:f>
              <c:numCache>
                <c:formatCode>#,##0.0;"▲ "#,##0.0</c:formatCode>
                <c:ptCount val="40"/>
                <c:pt idx="0">
                  <c:v>31</c:v>
                </c:pt>
                <c:pt idx="8">
                  <c:v>23.6</c:v>
                </c:pt>
                <c:pt idx="16">
                  <c:v>20.3</c:v>
                </c:pt>
                <c:pt idx="24">
                  <c:v>19.899999999999999</c:v>
                </c:pt>
                <c:pt idx="32">
                  <c:v>29.7</c:v>
                </c:pt>
              </c:numCache>
            </c:numRef>
          </c:yVal>
          <c:smooth val="0"/>
          <c:extLst>
            <c:ext xmlns:c16="http://schemas.microsoft.com/office/drawing/2014/chart" uri="{C3380CC4-5D6E-409C-BE32-E72D297353CC}">
              <c16:uniqueId val="{00000009-EE22-4726-B7FD-2EDF4B30C08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{2AED53D8-BB44-407B-9607-8E5C58BEC264}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E22-4726-B7FD-2EDF4B30C08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{6777B582-3C43-40BC-AC59-4AEB4F682483}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22-4726-B7FD-2EDF4B30C08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{31BB03B8-CDA6-4F07-89FB-95F4A4DF3EFC}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22-4726-B7FD-2EDF4B30C08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{62BBF44E-B969-4ACF-BF0E-AFCC5ABF3A53}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22-4726-B7FD-2EDF4B30C08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{5E4546C9-550B-4397-8512-0036B694FF14}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22-4726-B7FD-2EDF4B30C08D}"/>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{C2F275FB-3074-426A-85A9-90C4F1C7DB92}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E22-4726-B7FD-2EDF4B30C08D}"/>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{86E5B282-CAB9-4688-AE4C-36CAE9B85656}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E22-4726-B7FD-2EDF4B30C08D}"/>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{1A61DA36-997C-4CCF-AC0E-C7463AC571A6}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E22-4726-B7FD-2EDF4B30C08D}"/>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{EE5B2117-1565-47AD-9B0E-458BB1C3989C}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E22-4726-B7FD-2EDF4B30C0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57</c:v>
                </c:pt>
                <c:pt idx="16">
                  <c:v>58.9</c:v>
                </c:pt>
                <c:pt idx="24">
                  <c:v>59.9</c:v>
                </c:pt>
                <c:pt idx="32">
                  <c:v>60.7</c:v>
                </c:pt>
              </c:numCache>
            </c:numRef>
          </c:xVal>
          <c:yVal>
            <c:numRef>
              <c:f>公会計指標分析・財政指標組合せ分析表!$BP$55:$DC$55</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EE22-4726-B7FD-2EDF4B30C08D}"/>
            </c:ext>
          </c:extLst>
        </c:ser>
        <c:dLbls>
          <c:showLegendKey val="0"/>
          <c:showVal val="1"/>
          <c:showCatName val="0"/>
          <c:showSerName val="0"/>
          <c:showPercent val="0"/>
          <c:showBubbleSize val="0"/>
        </c:dLbls>
        <c:axId val="46179840"/>
        <c:axId val="46181760"/>
      </c:scatterChart>
      <c:valAx>
        <c:axId val="46179840"/>
        <c:scaling>
          <c:orientation val="minMax"/>
          <c:max val="61.2"/>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3"/>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{EB76FDA4-2449-4DFB-8D49-7C2D3971A3B0}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F1F-445A-BA33-C34BFEE413E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{5CDAEDA5-ED16-4726-A932-278DA939DE5D}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1F-445A-BA33-C34BFEE413E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{33B41084-EEBB-44AF-B173-9FC84CA83F80}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1F-445A-BA33-C34BFEE413E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{94BF5C9D-9F88-4F0F-947D-6B13A630AC80}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1F-445A-BA33-C34BFEE413E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{33EC2455-EDA2-45BA-84B5-9C90FC24125D}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1F-445A-BA33-C34BFEE413E6}"/>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{1F73E46A-8E7D-4490-954E-053B7B9EF5A1}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F1F-445A-BA33-C34BFEE413E6}"/>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{65D382B7-0D83-49D9-9B95-DC709A56B081}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F1F-445A-BA33-C34BFEE413E6}"/>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{7BC71B25-7277-4450-A3B8-A7F995B62990}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F1F-445A-BA33-C34BFEE413E6}"/>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{C4318A9B-92D2-4959-BB3E-BF63A9556888}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F1F-445A-BA33-C34BFEE413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7.9</c:v>
                </c:pt>
                <c:pt idx="16">
                  <c:v>6.9</c:v>
                </c:pt>
                <c:pt idx="24">
                  <c:v>6.3</c:v>
                </c:pt>
                <c:pt idx="32">
                  <c:v>6</c:v>
                </c:pt>
              </c:numCache>
            </c:numRef>
          </c:xVal>
          <c:yVal>
            <c:numRef>
              <c:f>公会計指標分析・財政指標組合せ分析表!$BP$73:$DC$73</c:f>
              <c:numCache>
                <c:formatCode>#,##0.0;"▲ "#,##0.0</c:formatCode>
                <c:ptCount val="40"/>
                <c:pt idx="0">
                  <c:v>31</c:v>
                </c:pt>
                <c:pt idx="8">
                  <c:v>23.6</c:v>
                </c:pt>
                <c:pt idx="16">
                  <c:v>20.3</c:v>
                </c:pt>
                <c:pt idx="24">
                  <c:v>19.899999999999999</c:v>
                </c:pt>
                <c:pt idx="32">
                  <c:v>29.7</c:v>
                </c:pt>
              </c:numCache>
            </c:numRef>
          </c:yVal>
          <c:smooth val="0"/>
          <c:extLst>
            <c:ext xmlns:c16="http://schemas.microsoft.com/office/drawing/2014/chart" uri="{C3380CC4-5D6E-409C-BE32-E72D297353CC}">
              <c16:uniqueId val="{00000009-1F1F-445A-BA33-C34BFEE413E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{9DDE5780-B475-4606-B087-4150599C8F64}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F1F-445A-BA33-C34BFEE413E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{6C2E541A-F10F-45CF-9BE8-5DBA84176145}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1F-445A-BA33-C34BFEE413E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{39C3E64A-2BA8-4545-9484-79941E801A9E}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1F-445A-BA33-C34BFEE413E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{24D3BBDC-9CC1-4E52-A2E5-5F11514C232E}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1F-445A-BA33-C34BFEE413E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{EB8FF716-A199-463A-B9FE-6D53ACF88071}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1F-445A-BA33-C34BFEE413E6}"/>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{417CA7EE-8159-4B35-AFCF-CE4C20266C56}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F1F-445A-BA33-C34BFEE413E6}"/>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{13C4ACE5-D914-49E8-9DAA-A9D079552432}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F1F-445A-BA33-C34BFEE413E6}"/>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{67168888-3619-44DB-B5C1-6F75A012334F}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F1F-445A-BA33-C34BFEE413E6}"/>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{C83EDEFB-CAC2-4A94-A60E-74E1963C593B}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F1F-445A-BA33-C34BFEE413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1F1F-445A-BA33-C34BFEE413E6}"/>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年度まで減少傾向にあったが、令和元年度は元利償還金や算入公債費等は減る一方で公営企業や一部事務組合に対する準元利償還金が増加したことで、増加に転じた。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元年度より公債費の上昇を防ぐため、元金償還について据置を行っていることから、今後は元利償還金の増加が予想される。公債費負担の中長期的な平準化の観点から、適正な起債の活用に努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年度まで減少傾向にあったが、平成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年度の榎戸駅整備事業や令和元年度小中学校空調設備整備事業･災害復旧事業による地方債借入額の増加により増加に転じた。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年度も児童館整備事業や老人福祉センター整備事業による地方債の増加が予想されるとともに、基準財政需要額算入見込額も減少傾向にあることから、将来負担比率の分子は増加が続くと思われる。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千葉県八街市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落花生の郷やちまた応援寄附金によるまちづくり基金の増加及び公共施設等整備基金の設置によりその他特定目的基金が増加した一方、台風災害の影響によって財政調整基金が大きく取り崩しとなり、基金全体として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年度も災害復旧事業･新型コロナウイルス感染症の影響により基金全体額は減少が予想される。公共施設の老朽化に備える必要も有ることから今後は計画的な積み立てを行っていく。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落花生の郷やちまた応援寄附金によるまちづくり基金：前年度に納入のあったふるさと納税を原資とし、様々なまちづくり事業に充当される。具体的には、土地、道路、交通、交通安全、消防･救急、防災･防犯、健康づくり、福祉、子育て、自然、環境、教育、文化、スポーツ、農業、商工業、協働、コミュニティ育成、市民サービスに対して寄付された方の意向を元に充当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公共施設等整備基金：公用又は公共用に供する施設等の整備、改修及び維持修繕に要する経費の財源に充当される。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森林環境整備基金：本市が譲与を受ける森林環境譲与税のうち、一般会計歳入歳出予算で定める額を積み立て、森林環境の整備やその促進に要する経費の財源に充当される。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落花生の郷やちまた応援寄附金によるまちづくり基金：ふるさと納税額の大幅な増加により積立額も増え、最終的に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公共施設等整備基金：公共施設の老朽化に対応するため、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百万円を積み立てた事により増加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森林環境整備基金：令和元年度森林環境譲与税より、約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百万円を積み立てた事により増加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公共施設等整備基金は公共施設総合管理計画等と連動して取り崩しがなされるが、有利な地方債等を活用する為、増加していくことが見込まれる。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落花生の郷やちまた応援寄附金によるまちづくり基金も増加傾向はしばらく続いていくと思われる。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年度実質収支額のうち、地方自治法第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の規定に伴い、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千万円を編入したものの、令和元年度中に台風災害の影響で約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年度も台風災害及び新型コロナウイルス感染症の影響により、基金残高は減少していくと思われる。財政調整基金の残高は、標準財政規模の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割程度を目標としており、将来的には目標水準まで積み立てが再度なされるよう図っていく。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増減はほぼ無し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新型コロナウイルス感染症の影響による歳入の状況を見ながら、公共施設等整備基金と連携した管理を行っていく。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69,509
67,039
74.94
23,168,096
22,265,410
422,946
13,210,916
18,188,140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effectLst/>
              <a:latin typeface="+mn-lt"/>
              <a:ea typeface="+mn-ea"/>
              <a:cs typeface="+mn-cs"/>
            </a:rPr>
            <a:t>　平成２７年度から</a:t>
          </a:r>
          <a:r>
            <a:rPr kumimoji="1" lang="ja-JP" altLang="ja-JP" sz="1050">
              <a:solidFill>
                <a:sysClr val="windowText" lastClr="000000"/>
              </a:solidFill>
              <a:effectLst/>
              <a:latin typeface="+mn-lt"/>
              <a:ea typeface="+mn-ea"/>
              <a:cs typeface="+mn-cs"/>
            </a:rPr>
            <a:t>３ヵ年増加傾向</a:t>
          </a:r>
          <a:r>
            <a:rPr kumimoji="1" lang="ja-JP" altLang="en-US" sz="1050">
              <a:solidFill>
                <a:sysClr val="windowText" lastClr="000000"/>
              </a:solidFill>
              <a:effectLst/>
              <a:latin typeface="+mn-lt"/>
              <a:ea typeface="+mn-ea"/>
              <a:cs typeface="+mn-cs"/>
            </a:rPr>
            <a:t>であ</a:t>
          </a:r>
          <a:r>
            <a:rPr kumimoji="1" lang="ja-JP" altLang="ja-JP" sz="1050">
              <a:solidFill>
                <a:sysClr val="windowText" lastClr="000000"/>
              </a:solidFill>
              <a:effectLst/>
              <a:latin typeface="+mn-lt"/>
              <a:ea typeface="+mn-ea"/>
              <a:cs typeface="+mn-cs"/>
            </a:rPr>
            <a:t>ったが、</a:t>
          </a:r>
          <a:r>
            <a:rPr kumimoji="1" lang="ja-JP" altLang="en-US" sz="1050">
              <a:solidFill>
                <a:sysClr val="windowText" lastClr="000000"/>
              </a:solidFill>
              <a:effectLst/>
              <a:latin typeface="+mn-lt"/>
              <a:ea typeface="+mn-ea"/>
              <a:cs typeface="+mn-cs"/>
            </a:rPr>
            <a:t>平成３０</a:t>
          </a:r>
          <a:r>
            <a:rPr kumimoji="1" lang="ja-JP" altLang="ja-JP" sz="1050">
              <a:solidFill>
                <a:sysClr val="windowText" lastClr="000000"/>
              </a:solidFill>
              <a:effectLst/>
              <a:latin typeface="+mn-lt"/>
              <a:ea typeface="+mn-ea"/>
              <a:cs typeface="+mn-cs"/>
            </a:rPr>
            <a:t>年度は減少</a:t>
          </a:r>
          <a:r>
            <a:rPr kumimoji="1" lang="ja-JP" altLang="en-US" sz="1050">
              <a:solidFill>
                <a:sysClr val="windowText" lastClr="000000"/>
              </a:solidFill>
              <a:effectLst/>
              <a:latin typeface="+mn-lt"/>
              <a:ea typeface="+mn-ea"/>
              <a:cs typeface="+mn-cs"/>
            </a:rPr>
            <a:t>傾向</a:t>
          </a:r>
          <a:r>
            <a:rPr kumimoji="1" lang="ja-JP" altLang="ja-JP" sz="1050">
              <a:solidFill>
                <a:sysClr val="windowText" lastClr="000000"/>
              </a:solidFill>
              <a:effectLst/>
              <a:latin typeface="+mn-lt"/>
              <a:ea typeface="+mn-ea"/>
              <a:cs typeface="+mn-cs"/>
            </a:rPr>
            <a:t>に転じ</a:t>
          </a:r>
          <a:r>
            <a:rPr kumimoji="1" lang="ja-JP" altLang="en-US" sz="1050">
              <a:solidFill>
                <a:sysClr val="windowText" lastClr="000000"/>
              </a:solidFill>
              <a:effectLst/>
              <a:latin typeface="+mn-lt"/>
              <a:ea typeface="+mn-ea"/>
              <a:cs typeface="+mn-cs"/>
            </a:rPr>
            <a:t>ている</a:t>
          </a:r>
          <a:r>
            <a:rPr kumimoji="1" lang="ja-JP" altLang="ja-JP" sz="1050">
              <a:solidFill>
                <a:sysClr val="windowText" lastClr="000000"/>
              </a:solidFill>
              <a:effectLst/>
              <a:latin typeface="+mn-lt"/>
              <a:ea typeface="+mn-ea"/>
              <a:cs typeface="+mn-cs"/>
            </a:rPr>
            <a:t>。その要因としては、</a:t>
          </a:r>
          <a:r>
            <a:rPr kumimoji="1" lang="ja-JP" altLang="en-US" sz="1050">
              <a:solidFill>
                <a:sysClr val="windowText" lastClr="000000"/>
              </a:solidFill>
              <a:effectLst/>
              <a:latin typeface="+mn-lt"/>
              <a:ea typeface="+mn-ea"/>
              <a:cs typeface="+mn-cs"/>
            </a:rPr>
            <a:t>平成３０年度に</a:t>
          </a:r>
          <a:r>
            <a:rPr kumimoji="1" lang="ja-JP" altLang="ja-JP" sz="1050">
              <a:solidFill>
                <a:sysClr val="windowText" lastClr="000000"/>
              </a:solidFill>
              <a:effectLst/>
              <a:latin typeface="+mn-lt"/>
              <a:ea typeface="+mn-ea"/>
              <a:cs typeface="+mn-cs"/>
            </a:rPr>
            <a:t>榎戸駅の自由通路をはじめとした関連施設が完成したこと</a:t>
          </a:r>
          <a:r>
            <a:rPr kumimoji="1" lang="ja-JP" altLang="en-US"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令和元年度に</a:t>
          </a:r>
          <a:r>
            <a:rPr kumimoji="1" lang="ja-JP" altLang="en-US" sz="1050">
              <a:solidFill>
                <a:sysClr val="windowText" lastClr="000000"/>
              </a:solidFill>
              <a:effectLst/>
              <a:latin typeface="+mn-lt"/>
              <a:ea typeface="+mn-ea"/>
              <a:cs typeface="+mn-cs"/>
            </a:rPr>
            <a:t>小中学校空調整備、市役所第２庁舎解体したことによるものである。</a:t>
          </a:r>
          <a:endParaRPr kumimoji="1" lang="en-US" altLang="ja-JP" sz="1050">
            <a:solidFill>
              <a:sysClr val="windowText" lastClr="000000"/>
            </a:solidFill>
            <a:effectLst/>
            <a:latin typeface="+mn-lt"/>
            <a:ea typeface="+mn-ea"/>
            <a:cs typeface="+mn-cs"/>
          </a:endParaRPr>
        </a:p>
        <a:p>
          <a:r>
            <a:rPr kumimoji="1" lang="ja-JP" altLang="en-US" sz="1050">
              <a:solidFill>
                <a:sysClr val="windowText" lastClr="000000"/>
              </a:solidFill>
              <a:effectLst/>
              <a:latin typeface="+mn-lt"/>
              <a:ea typeface="+mn-ea"/>
              <a:cs typeface="+mn-cs"/>
            </a:rPr>
            <a:t>　</a:t>
          </a:r>
          <a:r>
            <a:rPr kumimoji="1" lang="ja-JP" altLang="ja-JP" sz="1050">
              <a:solidFill>
                <a:sysClr val="windowText" lastClr="000000"/>
              </a:solidFill>
              <a:effectLst/>
              <a:latin typeface="+mn-lt"/>
              <a:ea typeface="+mn-ea"/>
              <a:cs typeface="+mn-cs"/>
            </a:rPr>
            <a:t>結果として全国平均、千葉県平均を下回っ</a:t>
          </a:r>
          <a:r>
            <a:rPr kumimoji="1" lang="ja-JP" altLang="en-US" sz="1050">
              <a:solidFill>
                <a:sysClr val="windowText" lastClr="000000"/>
              </a:solidFill>
              <a:effectLst/>
              <a:latin typeface="+mn-lt"/>
              <a:ea typeface="+mn-ea"/>
              <a:cs typeface="+mn-cs"/>
            </a:rPr>
            <a:t>ているが、個別施設計画に基づいた施設の維持管理を適切に進めていくこととしている。</a:t>
          </a:r>
          <a:endParaRPr lang="ja-JP" altLang="ja-JP" sz="1050">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67" name="直線コネクタ 66"/>
        <xdr:cNvCxnSpPr/>
      </xdr:nvCxnSpPr>
      <xdr:spPr>
        <a:xfrm flipV="1">
          <a:off x="4760595" y="4440555"/>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8" name="有形固定資産減価償却率最小値テキスト"/>
        <xdr:cNvSpPr txBox="1"/>
      </xdr:nvSpPr>
      <xdr:spPr>
        <a:xfrm>
          <a:off x="4813300" y="583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9" name="直線コネクタ 68"/>
        <xdr:cNvCxnSpPr/>
      </xdr:nvCxnSpPr>
      <xdr:spPr>
        <a:xfrm>
          <a:off x="4673600" y="5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0" name="有形固定資産減価償却率最大値テキスト"/>
        <xdr:cNvSpPr txBox="1"/>
      </xdr:nvSpPr>
      <xdr:spPr>
        <a:xfrm>
          <a:off x="4813300" y="4215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1" name="直線コネクタ 70"/>
        <xdr:cNvCxnSpPr/>
      </xdr:nvCxnSpPr>
      <xdr:spPr>
        <a:xfrm>
          <a:off x="4673600" y="4440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72" name="有形固定資産減価償却率平均値テキスト"/>
        <xdr:cNvSpPr txBox="1"/>
      </xdr:nvSpPr>
      <xdr:spPr>
        <a:xfrm>
          <a:off x="4813300" y="5055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3" name="フローチャート: 判断 72"/>
        <xdr:cNvSpPr/>
      </xdr:nvSpPr>
      <xdr:spPr>
        <a:xfrm>
          <a:off x="4711700" y="50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74" name="フローチャート: 判断 73"/>
        <xdr:cNvSpPr/>
      </xdr:nvSpPr>
      <xdr:spPr>
        <a:xfrm>
          <a:off x="4000500" y="505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75" name="フローチャート: 判断 74"/>
        <xdr:cNvSpPr/>
      </xdr:nvSpPr>
      <xdr:spPr>
        <a:xfrm>
          <a:off x="3238500" y="50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76" name="フローチャート: 判断 75"/>
        <xdr:cNvSpPr/>
      </xdr:nvSpPr>
      <xdr:spPr>
        <a:xfrm>
          <a:off x="2476500" y="49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77" name="フローチャート: 判断 76"/>
        <xdr:cNvSpPr/>
      </xdr:nvSpPr>
      <xdr:spPr>
        <a:xfrm>
          <a:off x="1714500" y="4914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150495</xdr:rowOff>
    </xdr:from>
    <xdr:to>
      <xdr:col>23</xdr:col>
      <xdr:colOff>136525</xdr:colOff>
      <xdr:row>29</xdr:row>
      <xdr:rowOff>80645</xdr:rowOff>
    </xdr:to>
    <xdr:sp macro="" textlink="">
      <xdr:nvSpPr>
        <xdr:cNvPr id="83" name="楕円 82"/>
        <xdr:cNvSpPr/>
      </xdr:nvSpPr>
      <xdr:spPr>
        <a:xfrm>
          <a:off x="4711700" y="495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1922</xdr:rowOff>
    </xdr:from>
    <xdr:ext cx="405111" cy="259045"/>
    <xdr:sp macro="" textlink="">
      <xdr:nvSpPr>
        <xdr:cNvPr id="84" name="有形固定資産減価償却率該当値テキスト"/>
        <xdr:cNvSpPr txBox="1"/>
      </xdr:nvSpPr>
      <xdr:spPr>
        <a:xfrm>
          <a:off x="4813300" y="4802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635</xdr:rowOff>
    </xdr:from>
    <xdr:to>
      <xdr:col>19</xdr:col>
      <xdr:colOff>187325</xdr:colOff>
      <xdr:row>29</xdr:row>
      <xdr:rowOff>102235</xdr:rowOff>
    </xdr:to>
    <xdr:sp macro="" textlink="">
      <xdr:nvSpPr>
        <xdr:cNvPr id="85" name="楕円 84"/>
        <xdr:cNvSpPr/>
      </xdr:nvSpPr>
      <xdr:spPr>
        <a:xfrm>
          <a:off x="4000500" y="497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29845</xdr:rowOff>
    </xdr:from>
    <xdr:to>
      <xdr:col>23</xdr:col>
      <xdr:colOff>85725</xdr:colOff>
      <xdr:row>29</xdr:row>
      <xdr:rowOff>51435</xdr:rowOff>
    </xdr:to>
    <xdr:cxnSp macro="">
      <xdr:nvCxnSpPr>
        <xdr:cNvPr id="86" name="直線コネクタ 85"/>
        <xdr:cNvCxnSpPr/>
      </xdr:nvCxnSpPr>
      <xdr:spPr>
        <a:xfrm flipV="1">
          <a:off x="4051300" y="5001895"/>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7" name="楕円 86"/>
        <xdr:cNvSpPr/>
      </xdr:nvSpPr>
      <xdr:spPr>
        <a:xfrm>
          <a:off x="3238500" y="503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51435</xdr:rowOff>
    </xdr:from>
    <xdr:to>
      <xdr:col>19</xdr:col>
      <xdr:colOff>136525</xdr:colOff>
      <xdr:row>29</xdr:row>
      <xdr:rowOff>116205</xdr:rowOff>
    </xdr:to>
    <xdr:cxnSp macro="">
      <xdr:nvCxnSpPr>
        <xdr:cNvPr id="88" name="直線コネクタ 87"/>
        <xdr:cNvCxnSpPr/>
      </xdr:nvCxnSpPr>
      <xdr:spPr>
        <a:xfrm flipV="1">
          <a:off x="3289300" y="5023485"/>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3719</xdr:rowOff>
    </xdr:from>
    <xdr:to>
      <xdr:col>11</xdr:col>
      <xdr:colOff>187325</xdr:colOff>
      <xdr:row>29</xdr:row>
      <xdr:rowOff>105319</xdr:rowOff>
    </xdr:to>
    <xdr:sp macro="" textlink="">
      <xdr:nvSpPr>
        <xdr:cNvPr id="89" name="楕円 88"/>
        <xdr:cNvSpPr/>
      </xdr:nvSpPr>
      <xdr:spPr>
        <a:xfrm>
          <a:off x="2476500" y="497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54519</xdr:rowOff>
    </xdr:from>
    <xdr:to>
      <xdr:col>15</xdr:col>
      <xdr:colOff>136525</xdr:colOff>
      <xdr:row>29</xdr:row>
      <xdr:rowOff>116205</xdr:rowOff>
    </xdr:to>
    <xdr:cxnSp macro="">
      <xdr:nvCxnSpPr>
        <xdr:cNvPr id="90" name="直線コネクタ 89"/>
        <xdr:cNvCxnSpPr/>
      </xdr:nvCxnSpPr>
      <xdr:spPr>
        <a:xfrm>
          <a:off x="2527300" y="5026569"/>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113483</xdr:rowOff>
    </xdr:from>
    <xdr:to>
      <xdr:col>7</xdr:col>
      <xdr:colOff>187325</xdr:colOff>
      <xdr:row>29</xdr:row>
      <xdr:rowOff>43633</xdr:rowOff>
    </xdr:to>
    <xdr:sp macro="" textlink="">
      <xdr:nvSpPr>
        <xdr:cNvPr id="91" name="楕円 90"/>
        <xdr:cNvSpPr/>
      </xdr:nvSpPr>
      <xdr:spPr>
        <a:xfrm>
          <a:off x="1714500" y="491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164283</xdr:rowOff>
    </xdr:from>
    <xdr:to>
      <xdr:col>11</xdr:col>
      <xdr:colOff>136525</xdr:colOff>
      <xdr:row>29</xdr:row>
      <xdr:rowOff>54519</xdr:rowOff>
    </xdr:to>
    <xdr:cxnSp macro="">
      <xdr:nvCxnSpPr>
        <xdr:cNvPr id="92" name="直線コネクタ 91"/>
        <xdr:cNvCxnSpPr/>
      </xdr:nvCxnSpPr>
      <xdr:spPr>
        <a:xfrm>
          <a:off x="1765300" y="4964883"/>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2103</xdr:rowOff>
    </xdr:from>
    <xdr:ext cx="405111" cy="259045"/>
    <xdr:sp macro="" textlink="">
      <xdr:nvSpPr>
        <xdr:cNvPr id="93" name="n_1aveValue有形固定資産減価償却率"/>
        <xdr:cNvSpPr txBox="1"/>
      </xdr:nvSpPr>
      <xdr:spPr>
        <a:xfrm>
          <a:off x="3836044" y="514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168110</xdr:rowOff>
    </xdr:from>
    <xdr:ext cx="405111" cy="259045"/>
    <xdr:sp macro="" textlink="">
      <xdr:nvSpPr>
        <xdr:cNvPr id="94" name="n_2aveValue有形固定資産減価償却率"/>
        <xdr:cNvSpPr txBox="1"/>
      </xdr:nvSpPr>
      <xdr:spPr>
        <a:xfrm>
          <a:off x="3086744" y="4797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109509</xdr:rowOff>
    </xdr:from>
    <xdr:ext cx="405111" cy="259045"/>
    <xdr:sp macro="" textlink="">
      <xdr:nvSpPr>
        <xdr:cNvPr id="95" name="n_3aveValue有形固定資産減価償却率"/>
        <xdr:cNvSpPr txBox="1"/>
      </xdr:nvSpPr>
      <xdr:spPr>
        <a:xfrm>
          <a:off x="2324744" y="4738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34760</xdr:rowOff>
    </xdr:from>
    <xdr:ext cx="405111" cy="259045"/>
    <xdr:sp macro="" textlink="">
      <xdr:nvSpPr>
        <xdr:cNvPr id="96" name="n_4aveValue有形固定資産減価償却率"/>
        <xdr:cNvSpPr txBox="1"/>
      </xdr:nvSpPr>
      <xdr:spPr>
        <a:xfrm>
          <a:off x="1562744" y="5006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118762</xdr:rowOff>
    </xdr:from>
    <xdr:ext cx="405111" cy="259045"/>
    <xdr:sp macro="" textlink="">
      <xdr:nvSpPr>
        <xdr:cNvPr id="97" name="n_1mainValue有形固定資産減価償却率"/>
        <xdr:cNvSpPr txBox="1"/>
      </xdr:nvSpPr>
      <xdr:spPr>
        <a:xfrm>
          <a:off x="3836044" y="474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158132</xdr:rowOff>
    </xdr:from>
    <xdr:ext cx="405111" cy="259045"/>
    <xdr:sp macro="" textlink="">
      <xdr:nvSpPr>
        <xdr:cNvPr id="98" name="n_2mainValue有形固定資産減価償却率"/>
        <xdr:cNvSpPr txBox="1"/>
      </xdr:nvSpPr>
      <xdr:spPr>
        <a:xfrm>
          <a:off x="3086744" y="5130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96446</xdr:rowOff>
    </xdr:from>
    <xdr:ext cx="405111" cy="259045"/>
    <xdr:sp macro="" textlink="">
      <xdr:nvSpPr>
        <xdr:cNvPr id="99" name="n_3mainValue有形固定資産減価償却率"/>
        <xdr:cNvSpPr txBox="1"/>
      </xdr:nvSpPr>
      <xdr:spPr>
        <a:xfrm>
          <a:off x="2324744" y="5068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60160</xdr:rowOff>
    </xdr:from>
    <xdr:ext cx="405111" cy="259045"/>
    <xdr:sp macro="" textlink="">
      <xdr:nvSpPr>
        <xdr:cNvPr id="100" name="n_4mainValue有形固定資産減価償却率"/>
        <xdr:cNvSpPr txBox="1"/>
      </xdr:nvSpPr>
      <xdr:spPr>
        <a:xfrm>
          <a:off x="1562744" y="4689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平成</a:t>
          </a:r>
          <a:r>
            <a:rPr kumimoji="1" lang="ja-JP" altLang="ja-JP" sz="1100">
              <a:solidFill>
                <a:sysClr val="windowText" lastClr="000000"/>
              </a:solidFill>
              <a:effectLst/>
              <a:latin typeface="+mn-lt"/>
              <a:ea typeface="+mn-ea"/>
              <a:cs typeface="+mn-cs"/>
            </a:rPr>
            <a:t>３０年度に榎戸駅の自由通路をはじめとした関連施設が完成したこと、令和元年度に小中学校</a:t>
          </a:r>
          <a:r>
            <a:rPr kumimoji="1" lang="ja-JP" altLang="en-US" sz="1100">
              <a:solidFill>
                <a:sysClr val="windowText" lastClr="000000"/>
              </a:solidFill>
              <a:effectLst/>
              <a:latin typeface="+mn-lt"/>
              <a:ea typeface="+mn-ea"/>
              <a:cs typeface="+mn-cs"/>
            </a:rPr>
            <a:t>空調</a:t>
          </a:r>
          <a:r>
            <a:rPr kumimoji="1" lang="ja-JP" altLang="ja-JP" sz="1100">
              <a:solidFill>
                <a:sysClr val="windowText" lastClr="000000"/>
              </a:solidFill>
              <a:effectLst/>
              <a:latin typeface="+mn-lt"/>
              <a:ea typeface="+mn-ea"/>
              <a:cs typeface="+mn-cs"/>
            </a:rPr>
            <a:t>整備、市役所第２庁舎解体</a:t>
          </a:r>
          <a:r>
            <a:rPr kumimoji="1" lang="ja-JP" altLang="en-US" sz="1100">
              <a:solidFill>
                <a:sysClr val="windowText" lastClr="000000"/>
              </a:solidFill>
              <a:effectLst/>
              <a:latin typeface="+mn-lt"/>
              <a:ea typeface="+mn-ea"/>
              <a:cs typeface="+mn-cs"/>
            </a:rPr>
            <a:t>に伴う起債</a:t>
          </a:r>
          <a:r>
            <a:rPr kumimoji="1" lang="ja-JP" altLang="en-US" sz="1100">
              <a:solidFill>
                <a:sysClr val="windowText" lastClr="000000"/>
              </a:solidFill>
              <a:latin typeface="+mn-ea"/>
              <a:ea typeface="+mn-ea"/>
            </a:rPr>
            <a:t>が増加したことにより７０４．１％となり、前年度に比べ債務償還能力が低下した。全国平均、千葉県平均を上回っていることから、地方債の残高の縮減に努めなければならない。</a:t>
          </a:r>
          <a:endParaRPr kumimoji="1" lang="en-US" altLang="ja-JP" sz="1100">
            <a:solidFill>
              <a:sysClr val="windowText" lastClr="000000"/>
            </a:solidFill>
            <a:latin typeface="+mn-ea"/>
            <a:ea typeface="+mn-ea"/>
          </a:endParaRPr>
        </a:p>
        <a:p>
          <a:endParaRPr kumimoji="1" lang="ja-JP" altLang="en-US" sz="1100">
            <a:solidFill>
              <a:sysClr val="windowText" lastClr="000000"/>
            </a:solidFill>
            <a:latin typeface="+mn-ea"/>
            <a:ea typeface="+mn-ea"/>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29" name="直線コネクタ 128"/>
        <xdr:cNvCxnSpPr/>
      </xdr:nvCxnSpPr>
      <xdr:spPr>
        <a:xfrm flipV="1">
          <a:off x="14793595" y="4541308"/>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30" name="債務償還比率最小値テキスト"/>
        <xdr:cNvSpPr txBox="1"/>
      </xdr:nvSpPr>
      <xdr:spPr>
        <a:xfrm>
          <a:off x="14846300" y="60266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31" name="直線コネクタ 130"/>
        <xdr:cNvCxnSpPr/>
      </xdr:nvCxnSpPr>
      <xdr:spPr>
        <a:xfrm>
          <a:off x="14706600" y="6022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140169</xdr:rowOff>
    </xdr:from>
    <xdr:ext cx="469744" cy="259045"/>
    <xdr:sp macro="" textlink="">
      <xdr:nvSpPr>
        <xdr:cNvPr id="134" name="債務償還比率平均値テキスト"/>
        <xdr:cNvSpPr txBox="1"/>
      </xdr:nvSpPr>
      <xdr:spPr>
        <a:xfrm>
          <a:off x="14846300" y="511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35" name="フローチャート: 判断 134"/>
        <xdr:cNvSpPr/>
      </xdr:nvSpPr>
      <xdr:spPr>
        <a:xfrm>
          <a:off x="14744700" y="526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6" name="フローチャート: 判断 135"/>
        <xdr:cNvSpPr/>
      </xdr:nvSpPr>
      <xdr:spPr>
        <a:xfrm>
          <a:off x="14033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37" name="フローチャート: 判断 136"/>
        <xdr:cNvSpPr/>
      </xdr:nvSpPr>
      <xdr:spPr>
        <a:xfrm>
          <a:off x="13271500" y="525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38" name="フローチャート: 判断 137"/>
        <xdr:cNvSpPr/>
      </xdr:nvSpPr>
      <xdr:spPr>
        <a:xfrm>
          <a:off x="12509500" y="525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39" name="フローチャート: 判断 138"/>
        <xdr:cNvSpPr/>
      </xdr:nvSpPr>
      <xdr:spPr>
        <a:xfrm>
          <a:off x="11747500" y="520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20087</xdr:rowOff>
    </xdr:from>
    <xdr:to>
      <xdr:col>76</xdr:col>
      <xdr:colOff>73025</xdr:colOff>
      <xdr:row>31</xdr:row>
      <xdr:rowOff>121687</xdr:rowOff>
    </xdr:to>
    <xdr:sp macro="" textlink="">
      <xdr:nvSpPr>
        <xdr:cNvPr id="145" name="楕円 144"/>
        <xdr:cNvSpPr/>
      </xdr:nvSpPr>
      <xdr:spPr>
        <a:xfrm>
          <a:off x="14744700" y="533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169964</xdr:rowOff>
    </xdr:from>
    <xdr:ext cx="469744" cy="259045"/>
    <xdr:sp macro="" textlink="">
      <xdr:nvSpPr>
        <xdr:cNvPr id="146" name="債務償還比率該当値テキスト"/>
        <xdr:cNvSpPr txBox="1"/>
      </xdr:nvSpPr>
      <xdr:spPr>
        <a:xfrm>
          <a:off x="14846300" y="531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776</xdr:rowOff>
    </xdr:from>
    <xdr:to>
      <xdr:col>72</xdr:col>
      <xdr:colOff>123825</xdr:colOff>
      <xdr:row>31</xdr:row>
      <xdr:rowOff>102376</xdr:rowOff>
    </xdr:to>
    <xdr:sp macro="" textlink="">
      <xdr:nvSpPr>
        <xdr:cNvPr id="147" name="楕円 146"/>
        <xdr:cNvSpPr/>
      </xdr:nvSpPr>
      <xdr:spPr>
        <a:xfrm>
          <a:off x="14033500" y="531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51576</xdr:rowOff>
    </xdr:from>
    <xdr:to>
      <xdr:col>76</xdr:col>
      <xdr:colOff>22225</xdr:colOff>
      <xdr:row>31</xdr:row>
      <xdr:rowOff>70887</xdr:rowOff>
    </xdr:to>
    <xdr:cxnSp macro="">
      <xdr:nvCxnSpPr>
        <xdr:cNvPr id="148" name="直線コネクタ 147"/>
        <xdr:cNvCxnSpPr/>
      </xdr:nvCxnSpPr>
      <xdr:spPr>
        <a:xfrm>
          <a:off x="14084300" y="5366526"/>
          <a:ext cx="711200" cy="1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74471</xdr:rowOff>
    </xdr:from>
    <xdr:to>
      <xdr:col>68</xdr:col>
      <xdr:colOff>123825</xdr:colOff>
      <xdr:row>31</xdr:row>
      <xdr:rowOff>4621</xdr:rowOff>
    </xdr:to>
    <xdr:sp macro="" textlink="">
      <xdr:nvSpPr>
        <xdr:cNvPr id="149" name="楕円 148"/>
        <xdr:cNvSpPr/>
      </xdr:nvSpPr>
      <xdr:spPr>
        <a:xfrm>
          <a:off x="13271500" y="521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125271</xdr:rowOff>
    </xdr:from>
    <xdr:to>
      <xdr:col>72</xdr:col>
      <xdr:colOff>73025</xdr:colOff>
      <xdr:row>31</xdr:row>
      <xdr:rowOff>51576</xdr:rowOff>
    </xdr:to>
    <xdr:cxnSp macro="">
      <xdr:nvCxnSpPr>
        <xdr:cNvPr id="150" name="直線コネクタ 149"/>
        <xdr:cNvCxnSpPr/>
      </xdr:nvCxnSpPr>
      <xdr:spPr>
        <a:xfrm>
          <a:off x="13322300" y="5268771"/>
          <a:ext cx="762000" cy="9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58759</xdr:rowOff>
    </xdr:from>
    <xdr:to>
      <xdr:col>64</xdr:col>
      <xdr:colOff>123825</xdr:colOff>
      <xdr:row>30</xdr:row>
      <xdr:rowOff>160359</xdr:rowOff>
    </xdr:to>
    <xdr:sp macro="" textlink="">
      <xdr:nvSpPr>
        <xdr:cNvPr id="151" name="楕円 150"/>
        <xdr:cNvSpPr/>
      </xdr:nvSpPr>
      <xdr:spPr>
        <a:xfrm>
          <a:off x="12509500" y="520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109559</xdr:rowOff>
    </xdr:from>
    <xdr:to>
      <xdr:col>68</xdr:col>
      <xdr:colOff>73025</xdr:colOff>
      <xdr:row>30</xdr:row>
      <xdr:rowOff>125271</xdr:rowOff>
    </xdr:to>
    <xdr:cxnSp macro="">
      <xdr:nvCxnSpPr>
        <xdr:cNvPr id="152" name="直線コネクタ 151"/>
        <xdr:cNvCxnSpPr/>
      </xdr:nvCxnSpPr>
      <xdr:spPr>
        <a:xfrm>
          <a:off x="12560300" y="5253059"/>
          <a:ext cx="762000" cy="1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32731</xdr:rowOff>
    </xdr:from>
    <xdr:to>
      <xdr:col>60</xdr:col>
      <xdr:colOff>123825</xdr:colOff>
      <xdr:row>30</xdr:row>
      <xdr:rowOff>134331</xdr:rowOff>
    </xdr:to>
    <xdr:sp macro="" textlink="">
      <xdr:nvSpPr>
        <xdr:cNvPr id="153" name="楕円 152"/>
        <xdr:cNvSpPr/>
      </xdr:nvSpPr>
      <xdr:spPr>
        <a:xfrm>
          <a:off x="11747500" y="517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83531</xdr:rowOff>
    </xdr:from>
    <xdr:to>
      <xdr:col>64</xdr:col>
      <xdr:colOff>73025</xdr:colOff>
      <xdr:row>30</xdr:row>
      <xdr:rowOff>109559</xdr:rowOff>
    </xdr:to>
    <xdr:cxnSp macro="">
      <xdr:nvCxnSpPr>
        <xdr:cNvPr id="154" name="直線コネクタ 153"/>
        <xdr:cNvCxnSpPr/>
      </xdr:nvCxnSpPr>
      <xdr:spPr>
        <a:xfrm>
          <a:off x="11798300" y="5227031"/>
          <a:ext cx="7620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5" name="n_1aveValue債務償還比率"/>
        <xdr:cNvSpPr txBox="1"/>
      </xdr:nvSpPr>
      <xdr:spPr>
        <a:xfrm>
          <a:off x="13836727" y="503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34970</xdr:rowOff>
    </xdr:from>
    <xdr:ext cx="469744" cy="259045"/>
    <xdr:sp macro="" textlink="">
      <xdr:nvSpPr>
        <xdr:cNvPr id="156" name="n_2aveValue債務償還比率"/>
        <xdr:cNvSpPr txBox="1"/>
      </xdr:nvSpPr>
      <xdr:spPr>
        <a:xfrm>
          <a:off x="13087427" y="534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27893</xdr:rowOff>
    </xdr:from>
    <xdr:ext cx="469744" cy="259045"/>
    <xdr:sp macro="" textlink="">
      <xdr:nvSpPr>
        <xdr:cNvPr id="157" name="n_3aveValue債務償還比率"/>
        <xdr:cNvSpPr txBox="1"/>
      </xdr:nvSpPr>
      <xdr:spPr>
        <a:xfrm>
          <a:off x="12325427" y="53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159042</xdr:rowOff>
    </xdr:from>
    <xdr:ext cx="469744" cy="259045"/>
    <xdr:sp macro="" textlink="">
      <xdr:nvSpPr>
        <xdr:cNvPr id="158" name="n_4aveValue債務償還比率"/>
        <xdr:cNvSpPr txBox="1"/>
      </xdr:nvSpPr>
      <xdr:spPr>
        <a:xfrm>
          <a:off x="11563427" y="530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93503</xdr:rowOff>
    </xdr:from>
    <xdr:ext cx="469744" cy="259045"/>
    <xdr:sp macro="" textlink="">
      <xdr:nvSpPr>
        <xdr:cNvPr id="159" name="n_1mainValue債務償還比率"/>
        <xdr:cNvSpPr txBox="1"/>
      </xdr:nvSpPr>
      <xdr:spPr>
        <a:xfrm>
          <a:off x="13836727" y="54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21148</xdr:rowOff>
    </xdr:from>
    <xdr:ext cx="469744" cy="259045"/>
    <xdr:sp macro="" textlink="">
      <xdr:nvSpPr>
        <xdr:cNvPr id="160" name="n_2mainValue債務償還比率"/>
        <xdr:cNvSpPr txBox="1"/>
      </xdr:nvSpPr>
      <xdr:spPr>
        <a:xfrm>
          <a:off x="13087427" y="499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5436</xdr:rowOff>
    </xdr:from>
    <xdr:ext cx="469744" cy="259045"/>
    <xdr:sp macro="" textlink="">
      <xdr:nvSpPr>
        <xdr:cNvPr id="161" name="n_3mainValue債務償還比率"/>
        <xdr:cNvSpPr txBox="1"/>
      </xdr:nvSpPr>
      <xdr:spPr>
        <a:xfrm>
          <a:off x="12325427" y="4977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150858</xdr:rowOff>
    </xdr:from>
    <xdr:ext cx="469744" cy="259045"/>
    <xdr:sp macro="" textlink="">
      <xdr:nvSpPr>
        <xdr:cNvPr id="162" name="n_4mainValue債務償還比率"/>
        <xdr:cNvSpPr txBox="1"/>
      </xdr:nvSpPr>
      <xdr:spPr>
        <a:xfrm>
          <a:off x="11563427" y="495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69,509
67,039
74.94
23,168,096
22,265,410
422,946
13,210,916
18,188,140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170705</xdr:rowOff>
    </xdr:from>
    <xdr:ext cx="405111" cy="259045"/>
    <xdr:sp macro="" textlink="">
      <xdr:nvSpPr>
        <xdr:cNvPr id="60" name="【道路】&#10;有形固定資産減価償却率平均値テキスト"/>
        <xdr:cNvSpPr txBox="1"/>
      </xdr:nvSpPr>
      <xdr:spPr>
        <a:xfrm>
          <a:off x="4673600" y="6685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xdr:cNvSpPr/>
      </xdr:nvSpPr>
      <xdr:spPr>
        <a:xfrm>
          <a:off x="10795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16256</xdr:rowOff>
    </xdr:from>
    <xdr:to>
      <xdr:col>24</xdr:col>
      <xdr:colOff>114300</xdr:colOff>
      <xdr:row>38</xdr:row>
      <xdr:rowOff>117856</xdr:rowOff>
    </xdr:to>
    <xdr:sp macro="" textlink="">
      <xdr:nvSpPr>
        <xdr:cNvPr id="71" name="楕円 70"/>
        <xdr:cNvSpPr/>
      </xdr:nvSpPr>
      <xdr:spPr>
        <a:xfrm>
          <a:off x="4584700" y="65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39133</xdr:rowOff>
    </xdr:from>
    <xdr:ext cx="405111" cy="259045"/>
    <xdr:sp macro="" textlink="">
      <xdr:nvSpPr>
        <xdr:cNvPr id="72" name="【道路】&#10;有形固定資産減価償却率該当値テキスト"/>
        <xdr:cNvSpPr txBox="1"/>
      </xdr:nvSpPr>
      <xdr:spPr>
        <a:xfrm>
          <a:off x="4673600" y="6382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18542</xdr:rowOff>
    </xdr:from>
    <xdr:to>
      <xdr:col>20</xdr:col>
      <xdr:colOff>38100</xdr:colOff>
      <xdr:row>38</xdr:row>
      <xdr:rowOff>120142</xdr:rowOff>
    </xdr:to>
    <xdr:sp macro="" textlink="">
      <xdr:nvSpPr>
        <xdr:cNvPr id="73" name="楕円 72"/>
        <xdr:cNvSpPr/>
      </xdr:nvSpPr>
      <xdr:spPr>
        <a:xfrm>
          <a:off x="3746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67056</xdr:rowOff>
    </xdr:from>
    <xdr:to>
      <xdr:col>24</xdr:col>
      <xdr:colOff>63500</xdr:colOff>
      <xdr:row>38</xdr:row>
      <xdr:rowOff>69342</xdr:rowOff>
    </xdr:to>
    <xdr:cxnSp macro="">
      <xdr:nvCxnSpPr>
        <xdr:cNvPr id="74" name="直線コネクタ 73"/>
        <xdr:cNvCxnSpPr/>
      </xdr:nvCxnSpPr>
      <xdr:spPr>
        <a:xfrm flipV="1">
          <a:off x="3797300" y="658215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34544</xdr:rowOff>
    </xdr:from>
    <xdr:to>
      <xdr:col>15</xdr:col>
      <xdr:colOff>101600</xdr:colOff>
      <xdr:row>38</xdr:row>
      <xdr:rowOff>136144</xdr:rowOff>
    </xdr:to>
    <xdr:sp macro="" textlink="">
      <xdr:nvSpPr>
        <xdr:cNvPr id="75" name="楕円 74"/>
        <xdr:cNvSpPr/>
      </xdr:nvSpPr>
      <xdr:spPr>
        <a:xfrm>
          <a:off x="28575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69342</xdr:rowOff>
    </xdr:from>
    <xdr:to>
      <xdr:col>19</xdr:col>
      <xdr:colOff>177800</xdr:colOff>
      <xdr:row>38</xdr:row>
      <xdr:rowOff>85344</xdr:rowOff>
    </xdr:to>
    <xdr:cxnSp macro="">
      <xdr:nvCxnSpPr>
        <xdr:cNvPr id="76" name="直線コネクタ 75"/>
        <xdr:cNvCxnSpPr/>
      </xdr:nvCxnSpPr>
      <xdr:spPr>
        <a:xfrm flipV="1">
          <a:off x="2908300" y="658444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7112</xdr:rowOff>
    </xdr:from>
    <xdr:to>
      <xdr:col>10</xdr:col>
      <xdr:colOff>165100</xdr:colOff>
      <xdr:row>38</xdr:row>
      <xdr:rowOff>108712</xdr:rowOff>
    </xdr:to>
    <xdr:sp macro="" textlink="">
      <xdr:nvSpPr>
        <xdr:cNvPr id="77" name="楕円 76"/>
        <xdr:cNvSpPr/>
      </xdr:nvSpPr>
      <xdr:spPr>
        <a:xfrm>
          <a:off x="1968500" y="65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57912</xdr:rowOff>
    </xdr:from>
    <xdr:to>
      <xdr:col>15</xdr:col>
      <xdr:colOff>50800</xdr:colOff>
      <xdr:row>38</xdr:row>
      <xdr:rowOff>85344</xdr:rowOff>
    </xdr:to>
    <xdr:cxnSp macro="">
      <xdr:nvCxnSpPr>
        <xdr:cNvPr id="78" name="直線コネクタ 77"/>
        <xdr:cNvCxnSpPr/>
      </xdr:nvCxnSpPr>
      <xdr:spPr>
        <a:xfrm>
          <a:off x="2019300" y="65730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162560</xdr:rowOff>
    </xdr:from>
    <xdr:to>
      <xdr:col>6</xdr:col>
      <xdr:colOff>38100</xdr:colOff>
      <xdr:row>38</xdr:row>
      <xdr:rowOff>92710</xdr:rowOff>
    </xdr:to>
    <xdr:sp macro="" textlink="">
      <xdr:nvSpPr>
        <xdr:cNvPr id="79" name="楕円 78"/>
        <xdr:cNvSpPr/>
      </xdr:nvSpPr>
      <xdr:spPr>
        <a:xfrm>
          <a:off x="1079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41910</xdr:rowOff>
    </xdr:from>
    <xdr:to>
      <xdr:col>10</xdr:col>
      <xdr:colOff>114300</xdr:colOff>
      <xdr:row>38</xdr:row>
      <xdr:rowOff>57912</xdr:rowOff>
    </xdr:to>
    <xdr:cxnSp macro="">
      <xdr:nvCxnSpPr>
        <xdr:cNvPr id="80" name="直線コネクタ 79"/>
        <xdr:cNvCxnSpPr/>
      </xdr:nvCxnSpPr>
      <xdr:spPr>
        <a:xfrm>
          <a:off x="1130300" y="655701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81" name="n_1aveValue【道路】&#10;有形固定資産減価償却率"/>
        <xdr:cNvSpPr txBox="1"/>
      </xdr:nvSpPr>
      <xdr:spPr>
        <a:xfrm>
          <a:off x="35820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54119</xdr:rowOff>
    </xdr:from>
    <xdr:ext cx="405111" cy="259045"/>
    <xdr:sp macro="" textlink="">
      <xdr:nvSpPr>
        <xdr:cNvPr id="82" name="n_2aveValue【道路】&#10;有形固定資産減価償却率"/>
        <xdr:cNvSpPr txBox="1"/>
      </xdr:nvSpPr>
      <xdr:spPr>
        <a:xfrm>
          <a:off x="2705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83" name="n_3aveValue【道路】&#10;有形固定資産減価償却率"/>
        <xdr:cNvSpPr txBox="1"/>
      </xdr:nvSpPr>
      <xdr:spPr>
        <a:xfrm>
          <a:off x="1816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92981</xdr:rowOff>
    </xdr:from>
    <xdr:ext cx="405111" cy="259045"/>
    <xdr:sp macro="" textlink="">
      <xdr:nvSpPr>
        <xdr:cNvPr id="84" name="n_4aveValue【道路】&#10;有形固定資産減価償却率"/>
        <xdr:cNvSpPr txBox="1"/>
      </xdr:nvSpPr>
      <xdr:spPr>
        <a:xfrm>
          <a:off x="927744" y="660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136669</xdr:rowOff>
    </xdr:from>
    <xdr:ext cx="405111" cy="259045"/>
    <xdr:sp macro="" textlink="">
      <xdr:nvSpPr>
        <xdr:cNvPr id="85" name="n_1mainValue【道路】&#10;有形固定資産減価償却率"/>
        <xdr:cNvSpPr txBox="1"/>
      </xdr:nvSpPr>
      <xdr:spPr>
        <a:xfrm>
          <a:off x="3582044" y="630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152671</xdr:rowOff>
    </xdr:from>
    <xdr:ext cx="405111" cy="259045"/>
    <xdr:sp macro="" textlink="">
      <xdr:nvSpPr>
        <xdr:cNvPr id="86" name="n_2mainValue【道路】&#10;有形固定資産減価償却率"/>
        <xdr:cNvSpPr txBox="1"/>
      </xdr:nvSpPr>
      <xdr:spPr>
        <a:xfrm>
          <a:off x="27057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125239</xdr:rowOff>
    </xdr:from>
    <xdr:ext cx="405111" cy="259045"/>
    <xdr:sp macro="" textlink="">
      <xdr:nvSpPr>
        <xdr:cNvPr id="87" name="n_3mainValue【道路】&#10;有形固定資産減価償却率"/>
        <xdr:cNvSpPr txBox="1"/>
      </xdr:nvSpPr>
      <xdr:spPr>
        <a:xfrm>
          <a:off x="1816744" y="629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109237</xdr:rowOff>
    </xdr:from>
    <xdr:ext cx="405111" cy="259045"/>
    <xdr:sp macro="" textlink="">
      <xdr:nvSpPr>
        <xdr:cNvPr id="88" name="n_4mainValue【道路】&#10;有形固定資産減価償却率"/>
        <xdr:cNvSpPr txBox="1"/>
      </xdr:nvSpPr>
      <xdr:spPr>
        <a:xfrm>
          <a:off x="927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0" name="テキスト ボックス 109"/>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4" name="直線コネクタ 113"/>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5" name="【道路】&#10;一人当たり延長最小値テキスト"/>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6" name="直線コネクタ 115"/>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7" name="【道路】&#10;一人当たり延長最大値テキスト"/>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8" name="直線コネクタ 117"/>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137464</xdr:rowOff>
    </xdr:from>
    <xdr:ext cx="534377" cy="259045"/>
    <xdr:sp macro="" textlink="">
      <xdr:nvSpPr>
        <xdr:cNvPr id="119" name="【道路】&#10;一人当たり延長平均値テキスト"/>
        <xdr:cNvSpPr txBox="1"/>
      </xdr:nvSpPr>
      <xdr:spPr>
        <a:xfrm>
          <a:off x="10515600" y="648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20" name="フローチャート: 判断 119"/>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21" name="フローチャート: 判断 120"/>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22" name="フローチャート: 判断 121"/>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3" name="フローチャート: 判断 122"/>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4" name="フローチャート: 判断 123"/>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148811</xdr:rowOff>
    </xdr:from>
    <xdr:to>
      <xdr:col>55</xdr:col>
      <xdr:colOff>50800</xdr:colOff>
      <xdr:row>41</xdr:row>
      <xdr:rowOff>78961</xdr:rowOff>
    </xdr:to>
    <xdr:sp macro="" textlink="">
      <xdr:nvSpPr>
        <xdr:cNvPr id="130" name="楕円 129"/>
        <xdr:cNvSpPr/>
      </xdr:nvSpPr>
      <xdr:spPr>
        <a:xfrm>
          <a:off x="10426700" y="700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127238</xdr:rowOff>
    </xdr:from>
    <xdr:ext cx="469744" cy="259045"/>
    <xdr:sp macro="" textlink="">
      <xdr:nvSpPr>
        <xdr:cNvPr id="131" name="【道路】&#10;一人当たり延長該当値テキスト"/>
        <xdr:cNvSpPr txBox="1"/>
      </xdr:nvSpPr>
      <xdr:spPr>
        <a:xfrm>
          <a:off x="10515600" y="698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151881</xdr:rowOff>
    </xdr:from>
    <xdr:to>
      <xdr:col>50</xdr:col>
      <xdr:colOff>165100</xdr:colOff>
      <xdr:row>41</xdr:row>
      <xdr:rowOff>82031</xdr:rowOff>
    </xdr:to>
    <xdr:sp macro="" textlink="">
      <xdr:nvSpPr>
        <xdr:cNvPr id="132" name="楕円 131"/>
        <xdr:cNvSpPr/>
      </xdr:nvSpPr>
      <xdr:spPr>
        <a:xfrm>
          <a:off x="9588500" y="70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28161</xdr:rowOff>
    </xdr:from>
    <xdr:to>
      <xdr:col>55</xdr:col>
      <xdr:colOff>0</xdr:colOff>
      <xdr:row>41</xdr:row>
      <xdr:rowOff>31231</xdr:rowOff>
    </xdr:to>
    <xdr:cxnSp macro="">
      <xdr:nvCxnSpPr>
        <xdr:cNvPr id="133" name="直線コネクタ 132"/>
        <xdr:cNvCxnSpPr/>
      </xdr:nvCxnSpPr>
      <xdr:spPr>
        <a:xfrm flipV="1">
          <a:off x="9639300" y="7057611"/>
          <a:ext cx="8382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154984</xdr:rowOff>
    </xdr:from>
    <xdr:to>
      <xdr:col>46</xdr:col>
      <xdr:colOff>38100</xdr:colOff>
      <xdr:row>41</xdr:row>
      <xdr:rowOff>85134</xdr:rowOff>
    </xdr:to>
    <xdr:sp macro="" textlink="">
      <xdr:nvSpPr>
        <xdr:cNvPr id="134" name="楕円 133"/>
        <xdr:cNvSpPr/>
      </xdr:nvSpPr>
      <xdr:spPr>
        <a:xfrm>
          <a:off x="8699500" y="701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31231</xdr:rowOff>
    </xdr:from>
    <xdr:to>
      <xdr:col>50</xdr:col>
      <xdr:colOff>114300</xdr:colOff>
      <xdr:row>41</xdr:row>
      <xdr:rowOff>34334</xdr:rowOff>
    </xdr:to>
    <xdr:cxnSp macro="">
      <xdr:nvCxnSpPr>
        <xdr:cNvPr id="135" name="直線コネクタ 134"/>
        <xdr:cNvCxnSpPr/>
      </xdr:nvCxnSpPr>
      <xdr:spPr>
        <a:xfrm flipV="1">
          <a:off x="8750300" y="7060681"/>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157237</xdr:rowOff>
    </xdr:from>
    <xdr:to>
      <xdr:col>41</xdr:col>
      <xdr:colOff>101600</xdr:colOff>
      <xdr:row>41</xdr:row>
      <xdr:rowOff>87387</xdr:rowOff>
    </xdr:to>
    <xdr:sp macro="" textlink="">
      <xdr:nvSpPr>
        <xdr:cNvPr id="136" name="楕円 135"/>
        <xdr:cNvSpPr/>
      </xdr:nvSpPr>
      <xdr:spPr>
        <a:xfrm>
          <a:off x="7810500" y="701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34334</xdr:rowOff>
    </xdr:from>
    <xdr:to>
      <xdr:col>45</xdr:col>
      <xdr:colOff>177800</xdr:colOff>
      <xdr:row>41</xdr:row>
      <xdr:rowOff>36587</xdr:rowOff>
    </xdr:to>
    <xdr:cxnSp macro="">
      <xdr:nvCxnSpPr>
        <xdr:cNvPr id="137" name="直線コネクタ 136"/>
        <xdr:cNvCxnSpPr/>
      </xdr:nvCxnSpPr>
      <xdr:spPr>
        <a:xfrm flipV="1">
          <a:off x="7861300" y="7063784"/>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162364</xdr:rowOff>
    </xdr:from>
    <xdr:to>
      <xdr:col>36</xdr:col>
      <xdr:colOff>165100</xdr:colOff>
      <xdr:row>41</xdr:row>
      <xdr:rowOff>92514</xdr:rowOff>
    </xdr:to>
    <xdr:sp macro="" textlink="">
      <xdr:nvSpPr>
        <xdr:cNvPr id="138" name="楕円 137"/>
        <xdr:cNvSpPr/>
      </xdr:nvSpPr>
      <xdr:spPr>
        <a:xfrm>
          <a:off x="6921500" y="702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36587</xdr:rowOff>
    </xdr:from>
    <xdr:to>
      <xdr:col>41</xdr:col>
      <xdr:colOff>50800</xdr:colOff>
      <xdr:row>41</xdr:row>
      <xdr:rowOff>41714</xdr:rowOff>
    </xdr:to>
    <xdr:cxnSp macro="">
      <xdr:nvCxnSpPr>
        <xdr:cNvPr id="139" name="直線コネクタ 138"/>
        <xdr:cNvCxnSpPr/>
      </xdr:nvCxnSpPr>
      <xdr:spPr>
        <a:xfrm flipV="1">
          <a:off x="6972300" y="7066037"/>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55124</xdr:rowOff>
    </xdr:from>
    <xdr:ext cx="534377" cy="259045"/>
    <xdr:sp macro="" textlink="">
      <xdr:nvSpPr>
        <xdr:cNvPr id="140" name="n_1aveValue【道路】&#10;一人当たり延長"/>
        <xdr:cNvSpPr txBox="1"/>
      </xdr:nvSpPr>
      <xdr:spPr>
        <a:xfrm>
          <a:off x="93594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84026</xdr:rowOff>
    </xdr:from>
    <xdr:ext cx="534377" cy="259045"/>
    <xdr:sp macro="" textlink="">
      <xdr:nvSpPr>
        <xdr:cNvPr id="141" name="n_2aveValue【道路】&#10;一人当たり延長"/>
        <xdr:cNvSpPr txBox="1"/>
      </xdr:nvSpPr>
      <xdr:spPr>
        <a:xfrm>
          <a:off x="8483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42" name="n_3aveValue【道路】&#10;一人当たり延長"/>
        <xdr:cNvSpPr txBox="1"/>
      </xdr:nvSpPr>
      <xdr:spPr>
        <a:xfrm>
          <a:off x="7594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124488</xdr:rowOff>
    </xdr:from>
    <xdr:ext cx="534377" cy="259045"/>
    <xdr:sp macro="" textlink="">
      <xdr:nvSpPr>
        <xdr:cNvPr id="143" name="n_4aveValue【道路】&#10;一人当たり延長"/>
        <xdr:cNvSpPr txBox="1"/>
      </xdr:nvSpPr>
      <xdr:spPr>
        <a:xfrm>
          <a:off x="6705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73158</xdr:rowOff>
    </xdr:from>
    <xdr:ext cx="469744" cy="259045"/>
    <xdr:sp macro="" textlink="">
      <xdr:nvSpPr>
        <xdr:cNvPr id="144" name="n_1mainValue【道路】&#10;一人当たり延長"/>
        <xdr:cNvSpPr txBox="1"/>
      </xdr:nvSpPr>
      <xdr:spPr>
        <a:xfrm>
          <a:off x="9391727" y="7102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76261</xdr:rowOff>
    </xdr:from>
    <xdr:ext cx="469744" cy="259045"/>
    <xdr:sp macro="" textlink="">
      <xdr:nvSpPr>
        <xdr:cNvPr id="145" name="n_2mainValue【道路】&#10;一人当たり延長"/>
        <xdr:cNvSpPr txBox="1"/>
      </xdr:nvSpPr>
      <xdr:spPr>
        <a:xfrm>
          <a:off x="8515427" y="71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78514</xdr:rowOff>
    </xdr:from>
    <xdr:ext cx="469744" cy="259045"/>
    <xdr:sp macro="" textlink="">
      <xdr:nvSpPr>
        <xdr:cNvPr id="146" name="n_3mainValue【道路】&#10;一人当たり延長"/>
        <xdr:cNvSpPr txBox="1"/>
      </xdr:nvSpPr>
      <xdr:spPr>
        <a:xfrm>
          <a:off x="7626427" y="710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83641</xdr:rowOff>
    </xdr:from>
    <xdr:ext cx="469744" cy="259045"/>
    <xdr:sp macro="" textlink="">
      <xdr:nvSpPr>
        <xdr:cNvPr id="147" name="n_4mainValue【道路】&#10;一人当たり延長"/>
        <xdr:cNvSpPr txBox="1"/>
      </xdr:nvSpPr>
      <xdr:spPr>
        <a:xfrm>
          <a:off x="6737427" y="711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73" name="直線コネクタ 172"/>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74" name="【橋りょう・トンネル】&#10;有形固定資産減価償却率最小値テキスト"/>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75" name="直線コネクタ 174"/>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6"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7" name="直線コネクタ 1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8" name="【橋りょう・トンネル】&#10;有形固定資産減価償却率平均値テキスト"/>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81" name="フローチャート: 判断 180"/>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83" name="フローチャート: 判断 182"/>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xdr:rowOff>
    </xdr:from>
    <xdr:to>
      <xdr:col>24</xdr:col>
      <xdr:colOff>114300</xdr:colOff>
      <xdr:row>61</xdr:row>
      <xdr:rowOff>103051</xdr:rowOff>
    </xdr:to>
    <xdr:sp macro="" textlink="">
      <xdr:nvSpPr>
        <xdr:cNvPr id="189" name="楕円 188"/>
        <xdr:cNvSpPr/>
      </xdr:nvSpPr>
      <xdr:spPr>
        <a:xfrm>
          <a:off x="45847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151328</xdr:rowOff>
    </xdr:from>
    <xdr:ext cx="405111" cy="259045"/>
    <xdr:sp macro="" textlink="">
      <xdr:nvSpPr>
        <xdr:cNvPr id="190" name="【橋りょう・トンネル】&#10;有形固定資産減価償却率該当値テキスト"/>
        <xdr:cNvSpPr txBox="1"/>
      </xdr:nvSpPr>
      <xdr:spPr>
        <a:xfrm>
          <a:off x="4673600"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145143</xdr:rowOff>
    </xdr:from>
    <xdr:to>
      <xdr:col>20</xdr:col>
      <xdr:colOff>38100</xdr:colOff>
      <xdr:row>61</xdr:row>
      <xdr:rowOff>75293</xdr:rowOff>
    </xdr:to>
    <xdr:sp macro="" textlink="">
      <xdr:nvSpPr>
        <xdr:cNvPr id="191" name="楕円 190"/>
        <xdr:cNvSpPr/>
      </xdr:nvSpPr>
      <xdr:spPr>
        <a:xfrm>
          <a:off x="3746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24493</xdr:rowOff>
    </xdr:from>
    <xdr:to>
      <xdr:col>24</xdr:col>
      <xdr:colOff>63500</xdr:colOff>
      <xdr:row>61</xdr:row>
      <xdr:rowOff>52251</xdr:rowOff>
    </xdr:to>
    <xdr:cxnSp macro="">
      <xdr:nvCxnSpPr>
        <xdr:cNvPr id="192" name="直線コネクタ 191"/>
        <xdr:cNvCxnSpPr/>
      </xdr:nvCxnSpPr>
      <xdr:spPr>
        <a:xfrm>
          <a:off x="3797300" y="1048294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125549</xdr:rowOff>
    </xdr:from>
    <xdr:to>
      <xdr:col>15</xdr:col>
      <xdr:colOff>101600</xdr:colOff>
      <xdr:row>61</xdr:row>
      <xdr:rowOff>55699</xdr:rowOff>
    </xdr:to>
    <xdr:sp macro="" textlink="">
      <xdr:nvSpPr>
        <xdr:cNvPr id="193" name="楕円 192"/>
        <xdr:cNvSpPr/>
      </xdr:nvSpPr>
      <xdr:spPr>
        <a:xfrm>
          <a:off x="2857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4899</xdr:rowOff>
    </xdr:from>
    <xdr:to>
      <xdr:col>19</xdr:col>
      <xdr:colOff>177800</xdr:colOff>
      <xdr:row>61</xdr:row>
      <xdr:rowOff>24493</xdr:rowOff>
    </xdr:to>
    <xdr:cxnSp macro="">
      <xdr:nvCxnSpPr>
        <xdr:cNvPr id="194" name="直線コネクタ 193"/>
        <xdr:cNvCxnSpPr/>
      </xdr:nvCxnSpPr>
      <xdr:spPr>
        <a:xfrm>
          <a:off x="2908300" y="104633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96157</xdr:rowOff>
    </xdr:from>
    <xdr:to>
      <xdr:col>10</xdr:col>
      <xdr:colOff>165100</xdr:colOff>
      <xdr:row>61</xdr:row>
      <xdr:rowOff>26307</xdr:rowOff>
    </xdr:to>
    <xdr:sp macro="" textlink="">
      <xdr:nvSpPr>
        <xdr:cNvPr id="195" name="楕円 194"/>
        <xdr:cNvSpPr/>
      </xdr:nvSpPr>
      <xdr:spPr>
        <a:xfrm>
          <a:off x="1968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146957</xdr:rowOff>
    </xdr:from>
    <xdr:to>
      <xdr:col>15</xdr:col>
      <xdr:colOff>50800</xdr:colOff>
      <xdr:row>61</xdr:row>
      <xdr:rowOff>4899</xdr:rowOff>
    </xdr:to>
    <xdr:cxnSp macro="">
      <xdr:nvCxnSpPr>
        <xdr:cNvPr id="196" name="直線コネクタ 195"/>
        <xdr:cNvCxnSpPr/>
      </xdr:nvCxnSpPr>
      <xdr:spPr>
        <a:xfrm>
          <a:off x="2019300" y="104339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65133</xdr:rowOff>
    </xdr:from>
    <xdr:to>
      <xdr:col>6</xdr:col>
      <xdr:colOff>38100</xdr:colOff>
      <xdr:row>60</xdr:row>
      <xdr:rowOff>166733</xdr:rowOff>
    </xdr:to>
    <xdr:sp macro="" textlink="">
      <xdr:nvSpPr>
        <xdr:cNvPr id="197" name="楕円 196"/>
        <xdr:cNvSpPr/>
      </xdr:nvSpPr>
      <xdr:spPr>
        <a:xfrm>
          <a:off x="1079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115933</xdr:rowOff>
    </xdr:from>
    <xdr:to>
      <xdr:col>10</xdr:col>
      <xdr:colOff>114300</xdr:colOff>
      <xdr:row>60</xdr:row>
      <xdr:rowOff>146957</xdr:rowOff>
    </xdr:to>
    <xdr:cxnSp macro="">
      <xdr:nvCxnSpPr>
        <xdr:cNvPr id="198" name="直線コネクタ 197"/>
        <xdr:cNvCxnSpPr/>
      </xdr:nvCxnSpPr>
      <xdr:spPr>
        <a:xfrm>
          <a:off x="1130300" y="1040293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199" name="n_1aveValue【橋りょう・トンネル】&#10;有形固定資産減価償却率"/>
        <xdr:cNvSpPr txBox="1"/>
      </xdr:nvSpPr>
      <xdr:spPr>
        <a:xfrm>
          <a:off x="35820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46100</xdr:rowOff>
    </xdr:from>
    <xdr:ext cx="405111" cy="259045"/>
    <xdr:sp macro="" textlink="">
      <xdr:nvSpPr>
        <xdr:cNvPr id="200" name="n_2aveValue【橋りょう・トンネル】&#10;有形固定資産減価償却率"/>
        <xdr:cNvSpPr txBox="1"/>
      </xdr:nvSpPr>
      <xdr:spPr>
        <a:xfrm>
          <a:off x="2705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201" name="n_3aveValue【橋りょう・トンネル】&#10;有形固定資産減価償却率"/>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9270</xdr:rowOff>
    </xdr:from>
    <xdr:ext cx="405111" cy="259045"/>
    <xdr:sp macro="" textlink="">
      <xdr:nvSpPr>
        <xdr:cNvPr id="202" name="n_4aveValue【橋りょう・トンネル】&#10;有形固定資産減価償却率"/>
        <xdr:cNvSpPr txBox="1"/>
      </xdr:nvSpPr>
      <xdr:spPr>
        <a:xfrm>
          <a:off x="927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66420</xdr:rowOff>
    </xdr:from>
    <xdr:ext cx="405111" cy="259045"/>
    <xdr:sp macro="" textlink="">
      <xdr:nvSpPr>
        <xdr:cNvPr id="203" name="n_1mainValue【橋りょう・トンネル】&#10;有形固定資産減価償却率"/>
        <xdr:cNvSpPr txBox="1"/>
      </xdr:nvSpPr>
      <xdr:spPr>
        <a:xfrm>
          <a:off x="35820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46826</xdr:rowOff>
    </xdr:from>
    <xdr:ext cx="405111" cy="259045"/>
    <xdr:sp macro="" textlink="">
      <xdr:nvSpPr>
        <xdr:cNvPr id="204" name="n_2mainValue【橋りょう・トンネル】&#10;有形固定資産減価償却率"/>
        <xdr:cNvSpPr txBox="1"/>
      </xdr:nvSpPr>
      <xdr:spPr>
        <a:xfrm>
          <a:off x="2705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17434</xdr:rowOff>
    </xdr:from>
    <xdr:ext cx="405111" cy="259045"/>
    <xdr:sp macro="" textlink="">
      <xdr:nvSpPr>
        <xdr:cNvPr id="205" name="n_3mainValue【橋りょう・トンネル】&#10;有形固定資産減価償却率"/>
        <xdr:cNvSpPr txBox="1"/>
      </xdr:nvSpPr>
      <xdr:spPr>
        <a:xfrm>
          <a:off x="1816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6" name="n_4mainValue【橋りょう・トンネル】&#10;有形固定資産減価償却率"/>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30" name="直線コネクタ 229"/>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31" name="【橋りょう・トンネル】&#10;一人当たり有形固定資産（償却資産）額最小値テキスト"/>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32" name="直線コネクタ 231"/>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33" name="【橋りょう・トンネル】&#10;一人当たり有形固定資産（償却資産）額最大値テキスト"/>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34" name="直線コネクタ 233"/>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95818</xdr:rowOff>
    </xdr:from>
    <xdr:ext cx="599010" cy="259045"/>
    <xdr:sp macro="" textlink="">
      <xdr:nvSpPr>
        <xdr:cNvPr id="235" name="【橋りょう・トンネル】&#10;一人当たり有形固定資産（償却資産）額平均値テキスト"/>
        <xdr:cNvSpPr txBox="1"/>
      </xdr:nvSpPr>
      <xdr:spPr>
        <a:xfrm>
          <a:off x="10515600" y="1072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36" name="フローチャート: 判断 235"/>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37" name="フローチャート: 判断 236"/>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38" name="フローチャート: 判断 237"/>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9" name="フローチャート: 判断 238"/>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40" name="フローチャート: 判断 239"/>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22272</xdr:rowOff>
    </xdr:from>
    <xdr:to>
      <xdr:col>55</xdr:col>
      <xdr:colOff>50800</xdr:colOff>
      <xdr:row>64</xdr:row>
      <xdr:rowOff>123872</xdr:rowOff>
    </xdr:to>
    <xdr:sp macro="" textlink="">
      <xdr:nvSpPr>
        <xdr:cNvPr id="246" name="楕円 245"/>
        <xdr:cNvSpPr/>
      </xdr:nvSpPr>
      <xdr:spPr>
        <a:xfrm>
          <a:off x="10426700" y="1099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108649</xdr:rowOff>
    </xdr:from>
    <xdr:ext cx="469744" cy="259045"/>
    <xdr:sp macro="" textlink="">
      <xdr:nvSpPr>
        <xdr:cNvPr id="247" name="【橋りょう・トンネル】&#10;一人当たり有形固定資産（償却資産）額該当値テキスト"/>
        <xdr:cNvSpPr txBox="1"/>
      </xdr:nvSpPr>
      <xdr:spPr>
        <a:xfrm>
          <a:off x="10515600" y="10909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22309</xdr:rowOff>
    </xdr:from>
    <xdr:to>
      <xdr:col>50</xdr:col>
      <xdr:colOff>165100</xdr:colOff>
      <xdr:row>64</xdr:row>
      <xdr:rowOff>123909</xdr:rowOff>
    </xdr:to>
    <xdr:sp macro="" textlink="">
      <xdr:nvSpPr>
        <xdr:cNvPr id="248" name="楕円 247"/>
        <xdr:cNvSpPr/>
      </xdr:nvSpPr>
      <xdr:spPr>
        <a:xfrm>
          <a:off x="9588500" y="1099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73072</xdr:rowOff>
    </xdr:from>
    <xdr:to>
      <xdr:col>55</xdr:col>
      <xdr:colOff>0</xdr:colOff>
      <xdr:row>64</xdr:row>
      <xdr:rowOff>73109</xdr:rowOff>
    </xdr:to>
    <xdr:cxnSp macro="">
      <xdr:nvCxnSpPr>
        <xdr:cNvPr id="249" name="直線コネクタ 248"/>
        <xdr:cNvCxnSpPr/>
      </xdr:nvCxnSpPr>
      <xdr:spPr>
        <a:xfrm flipV="1">
          <a:off x="9639300" y="11045872"/>
          <a:ext cx="8382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22378</xdr:rowOff>
    </xdr:from>
    <xdr:to>
      <xdr:col>46</xdr:col>
      <xdr:colOff>38100</xdr:colOff>
      <xdr:row>64</xdr:row>
      <xdr:rowOff>123978</xdr:rowOff>
    </xdr:to>
    <xdr:sp macro="" textlink="">
      <xdr:nvSpPr>
        <xdr:cNvPr id="250" name="楕円 249"/>
        <xdr:cNvSpPr/>
      </xdr:nvSpPr>
      <xdr:spPr>
        <a:xfrm>
          <a:off x="8699500" y="1099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73109</xdr:rowOff>
    </xdr:from>
    <xdr:to>
      <xdr:col>50</xdr:col>
      <xdr:colOff>114300</xdr:colOff>
      <xdr:row>64</xdr:row>
      <xdr:rowOff>73178</xdr:rowOff>
    </xdr:to>
    <xdr:cxnSp macro="">
      <xdr:nvCxnSpPr>
        <xdr:cNvPr id="251" name="直線コネクタ 250"/>
        <xdr:cNvCxnSpPr/>
      </xdr:nvCxnSpPr>
      <xdr:spPr>
        <a:xfrm flipV="1">
          <a:off x="8750300" y="11045909"/>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22408</xdr:rowOff>
    </xdr:from>
    <xdr:to>
      <xdr:col>41</xdr:col>
      <xdr:colOff>101600</xdr:colOff>
      <xdr:row>64</xdr:row>
      <xdr:rowOff>124008</xdr:rowOff>
    </xdr:to>
    <xdr:sp macro="" textlink="">
      <xdr:nvSpPr>
        <xdr:cNvPr id="252" name="楕円 251"/>
        <xdr:cNvSpPr/>
      </xdr:nvSpPr>
      <xdr:spPr>
        <a:xfrm>
          <a:off x="7810500" y="1099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73178</xdr:rowOff>
    </xdr:from>
    <xdr:to>
      <xdr:col>45</xdr:col>
      <xdr:colOff>177800</xdr:colOff>
      <xdr:row>64</xdr:row>
      <xdr:rowOff>73208</xdr:rowOff>
    </xdr:to>
    <xdr:cxnSp macro="">
      <xdr:nvCxnSpPr>
        <xdr:cNvPr id="253" name="直線コネクタ 252"/>
        <xdr:cNvCxnSpPr/>
      </xdr:nvCxnSpPr>
      <xdr:spPr>
        <a:xfrm flipV="1">
          <a:off x="7861300" y="11045978"/>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22437</xdr:rowOff>
    </xdr:from>
    <xdr:to>
      <xdr:col>36</xdr:col>
      <xdr:colOff>165100</xdr:colOff>
      <xdr:row>64</xdr:row>
      <xdr:rowOff>124037</xdr:rowOff>
    </xdr:to>
    <xdr:sp macro="" textlink="">
      <xdr:nvSpPr>
        <xdr:cNvPr id="254" name="楕円 253"/>
        <xdr:cNvSpPr/>
      </xdr:nvSpPr>
      <xdr:spPr>
        <a:xfrm>
          <a:off x="6921500" y="1099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73208</xdr:rowOff>
    </xdr:from>
    <xdr:to>
      <xdr:col>41</xdr:col>
      <xdr:colOff>50800</xdr:colOff>
      <xdr:row>64</xdr:row>
      <xdr:rowOff>73237</xdr:rowOff>
    </xdr:to>
    <xdr:cxnSp macro="">
      <xdr:nvCxnSpPr>
        <xdr:cNvPr id="255" name="直線コネクタ 254"/>
        <xdr:cNvCxnSpPr/>
      </xdr:nvCxnSpPr>
      <xdr:spPr>
        <a:xfrm flipV="1">
          <a:off x="6972300" y="11046008"/>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16840</xdr:rowOff>
    </xdr:from>
    <xdr:ext cx="599010" cy="259045"/>
    <xdr:sp macro="" textlink="">
      <xdr:nvSpPr>
        <xdr:cNvPr id="256" name="n_1aveValue【橋りょう・トンネル】&#10;一人当たり有形固定資産（償却資産）額"/>
        <xdr:cNvSpPr txBox="1"/>
      </xdr:nvSpPr>
      <xdr:spPr>
        <a:xfrm>
          <a:off x="93270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57" name="n_2aveValue【橋りょう・トンネル】&#10;一人当たり有形固定資産（償却資産）額"/>
        <xdr:cNvSpPr txBox="1"/>
      </xdr:nvSpPr>
      <xdr:spPr>
        <a:xfrm>
          <a:off x="8450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58" name="n_3aveValue【橋りょう・トンネル】&#10;一人当たり有形固定資産（償却資産）額"/>
        <xdr:cNvSpPr txBox="1"/>
      </xdr:nvSpPr>
      <xdr:spPr>
        <a:xfrm>
          <a:off x="7561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32150</xdr:rowOff>
    </xdr:from>
    <xdr:ext cx="599010" cy="259045"/>
    <xdr:sp macro="" textlink="">
      <xdr:nvSpPr>
        <xdr:cNvPr id="259" name="n_4aveValue【橋りょう・トンネル】&#10;一人当たり有形固定資産（償却資産）額"/>
        <xdr:cNvSpPr txBox="1"/>
      </xdr:nvSpPr>
      <xdr:spPr>
        <a:xfrm>
          <a:off x="6672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115036</xdr:rowOff>
    </xdr:from>
    <xdr:ext cx="469744" cy="259045"/>
    <xdr:sp macro="" textlink="">
      <xdr:nvSpPr>
        <xdr:cNvPr id="260" name="n_1mainValue【橋りょう・トンネル】&#10;一人当たり有形固定資産（償却資産）額"/>
        <xdr:cNvSpPr txBox="1"/>
      </xdr:nvSpPr>
      <xdr:spPr>
        <a:xfrm>
          <a:off x="9391728" y="1108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115105</xdr:rowOff>
    </xdr:from>
    <xdr:ext cx="469744" cy="259045"/>
    <xdr:sp macro="" textlink="">
      <xdr:nvSpPr>
        <xdr:cNvPr id="261" name="n_2mainValue【橋りょう・トンネル】&#10;一人当たり有形固定資産（償却資産）額"/>
        <xdr:cNvSpPr txBox="1"/>
      </xdr:nvSpPr>
      <xdr:spPr>
        <a:xfrm>
          <a:off x="8515428" y="1108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115135</xdr:rowOff>
    </xdr:from>
    <xdr:ext cx="469744" cy="259045"/>
    <xdr:sp macro="" textlink="">
      <xdr:nvSpPr>
        <xdr:cNvPr id="262" name="n_3mainValue【橋りょう・トンネル】&#10;一人当たり有形固定資産（償却資産）額"/>
        <xdr:cNvSpPr txBox="1"/>
      </xdr:nvSpPr>
      <xdr:spPr>
        <a:xfrm>
          <a:off x="7626428" y="1108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115164</xdr:rowOff>
    </xdr:from>
    <xdr:ext cx="469744" cy="259045"/>
    <xdr:sp macro="" textlink="">
      <xdr:nvSpPr>
        <xdr:cNvPr id="263" name="n_4mainValue【橋りょう・トンネル】&#10;一人当たり有形固定資産（償却資産）額"/>
        <xdr:cNvSpPr txBox="1"/>
      </xdr:nvSpPr>
      <xdr:spPr>
        <a:xfrm>
          <a:off x="6737428" y="1108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89" name="直線コネクタ 288"/>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公営住宅】&#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92" name="【公営住宅】&#10;有形固定資産減価償却率最大値テキスト"/>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93" name="直線コネクタ 292"/>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117946</xdr:rowOff>
    </xdr:from>
    <xdr:ext cx="405111" cy="259045"/>
    <xdr:sp macro="" textlink="">
      <xdr:nvSpPr>
        <xdr:cNvPr id="294" name="【公営住宅】&#10;有形固定資産減価償却率平均値テキスト"/>
        <xdr:cNvSpPr txBox="1"/>
      </xdr:nvSpPr>
      <xdr:spPr>
        <a:xfrm>
          <a:off x="4673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95" name="フローチャート: 判断 294"/>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96" name="フローチャート: 判断 295"/>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97" name="フローチャート: 判断 296"/>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98" name="フローチャート: 判断 297"/>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99" name="フローチャート: 判断 298"/>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82006</xdr:rowOff>
    </xdr:from>
    <xdr:to>
      <xdr:col>24</xdr:col>
      <xdr:colOff>114300</xdr:colOff>
      <xdr:row>86</xdr:row>
      <xdr:rowOff>12156</xdr:rowOff>
    </xdr:to>
    <xdr:sp macro="" textlink="">
      <xdr:nvSpPr>
        <xdr:cNvPr id="305" name="楕円 304"/>
        <xdr:cNvSpPr/>
      </xdr:nvSpPr>
      <xdr:spPr>
        <a:xfrm>
          <a:off x="4584700" y="146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60433</xdr:rowOff>
    </xdr:from>
    <xdr:ext cx="405111" cy="259045"/>
    <xdr:sp macro="" textlink="">
      <xdr:nvSpPr>
        <xdr:cNvPr id="306" name="【公営住宅】&#10;有形固定資産減価償却率該当値テキスト"/>
        <xdr:cNvSpPr txBox="1"/>
      </xdr:nvSpPr>
      <xdr:spPr>
        <a:xfrm>
          <a:off x="4673600" y="1463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55880</xdr:rowOff>
    </xdr:from>
    <xdr:to>
      <xdr:col>20</xdr:col>
      <xdr:colOff>38100</xdr:colOff>
      <xdr:row>85</xdr:row>
      <xdr:rowOff>157480</xdr:rowOff>
    </xdr:to>
    <xdr:sp macro="" textlink="">
      <xdr:nvSpPr>
        <xdr:cNvPr id="307" name="楕円 306"/>
        <xdr:cNvSpPr/>
      </xdr:nvSpPr>
      <xdr:spPr>
        <a:xfrm>
          <a:off x="3746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106680</xdr:rowOff>
    </xdr:from>
    <xdr:to>
      <xdr:col>24</xdr:col>
      <xdr:colOff>63500</xdr:colOff>
      <xdr:row>85</xdr:row>
      <xdr:rowOff>132806</xdr:rowOff>
    </xdr:to>
    <xdr:cxnSp macro="">
      <xdr:nvCxnSpPr>
        <xdr:cNvPr id="308" name="直線コネクタ 307"/>
        <xdr:cNvCxnSpPr/>
      </xdr:nvCxnSpPr>
      <xdr:spPr>
        <a:xfrm>
          <a:off x="3797300" y="1467993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28121</xdr:rowOff>
    </xdr:from>
    <xdr:to>
      <xdr:col>15</xdr:col>
      <xdr:colOff>101600</xdr:colOff>
      <xdr:row>85</xdr:row>
      <xdr:rowOff>129721</xdr:rowOff>
    </xdr:to>
    <xdr:sp macro="" textlink="">
      <xdr:nvSpPr>
        <xdr:cNvPr id="309" name="楕円 308"/>
        <xdr:cNvSpPr/>
      </xdr:nvSpPr>
      <xdr:spPr>
        <a:xfrm>
          <a:off x="2857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78921</xdr:rowOff>
    </xdr:from>
    <xdr:to>
      <xdr:col>19</xdr:col>
      <xdr:colOff>177800</xdr:colOff>
      <xdr:row>85</xdr:row>
      <xdr:rowOff>106680</xdr:rowOff>
    </xdr:to>
    <xdr:cxnSp macro="">
      <xdr:nvCxnSpPr>
        <xdr:cNvPr id="310" name="直線コネクタ 309"/>
        <xdr:cNvCxnSpPr/>
      </xdr:nvCxnSpPr>
      <xdr:spPr>
        <a:xfrm>
          <a:off x="2908300" y="1465217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3629</xdr:rowOff>
    </xdr:from>
    <xdr:to>
      <xdr:col>10</xdr:col>
      <xdr:colOff>165100</xdr:colOff>
      <xdr:row>85</xdr:row>
      <xdr:rowOff>105229</xdr:rowOff>
    </xdr:to>
    <xdr:sp macro="" textlink="">
      <xdr:nvSpPr>
        <xdr:cNvPr id="311" name="楕円 310"/>
        <xdr:cNvSpPr/>
      </xdr:nvSpPr>
      <xdr:spPr>
        <a:xfrm>
          <a:off x="1968500" y="145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54429</xdr:rowOff>
    </xdr:from>
    <xdr:to>
      <xdr:col>15</xdr:col>
      <xdr:colOff>50800</xdr:colOff>
      <xdr:row>85</xdr:row>
      <xdr:rowOff>78921</xdr:rowOff>
    </xdr:to>
    <xdr:cxnSp macro="">
      <xdr:nvCxnSpPr>
        <xdr:cNvPr id="312" name="直線コネクタ 311"/>
        <xdr:cNvCxnSpPr/>
      </xdr:nvCxnSpPr>
      <xdr:spPr>
        <a:xfrm>
          <a:off x="2019300" y="1462767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147320</xdr:rowOff>
    </xdr:from>
    <xdr:to>
      <xdr:col>6</xdr:col>
      <xdr:colOff>38100</xdr:colOff>
      <xdr:row>85</xdr:row>
      <xdr:rowOff>77470</xdr:rowOff>
    </xdr:to>
    <xdr:sp macro="" textlink="">
      <xdr:nvSpPr>
        <xdr:cNvPr id="313" name="楕円 312"/>
        <xdr:cNvSpPr/>
      </xdr:nvSpPr>
      <xdr:spPr>
        <a:xfrm>
          <a:off x="1079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26670</xdr:rowOff>
    </xdr:from>
    <xdr:to>
      <xdr:col>10</xdr:col>
      <xdr:colOff>114300</xdr:colOff>
      <xdr:row>85</xdr:row>
      <xdr:rowOff>54429</xdr:rowOff>
    </xdr:to>
    <xdr:cxnSp macro="">
      <xdr:nvCxnSpPr>
        <xdr:cNvPr id="314" name="直線コネクタ 313"/>
        <xdr:cNvCxnSpPr/>
      </xdr:nvCxnSpPr>
      <xdr:spPr>
        <a:xfrm>
          <a:off x="1130300" y="1459992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43378</xdr:rowOff>
    </xdr:from>
    <xdr:ext cx="405111" cy="259045"/>
    <xdr:sp macro="" textlink="">
      <xdr:nvSpPr>
        <xdr:cNvPr id="315" name="n_1aveValue【公営住宅】&#10;有形固定資産減価償却率"/>
        <xdr:cNvSpPr txBox="1"/>
      </xdr:nvSpPr>
      <xdr:spPr>
        <a:xfrm>
          <a:off x="35820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30315</xdr:rowOff>
    </xdr:from>
    <xdr:ext cx="405111" cy="259045"/>
    <xdr:sp macro="" textlink="">
      <xdr:nvSpPr>
        <xdr:cNvPr id="316" name="n_2aveValue【公営住宅】&#10;有形固定資産減価償却率"/>
        <xdr:cNvSpPr txBox="1"/>
      </xdr:nvSpPr>
      <xdr:spPr>
        <a:xfrm>
          <a:off x="2705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12354</xdr:rowOff>
    </xdr:from>
    <xdr:ext cx="405111" cy="259045"/>
    <xdr:sp macro="" textlink="">
      <xdr:nvSpPr>
        <xdr:cNvPr id="317" name="n_3aveValue【公営住宅】&#10;有形固定資産減価償却率"/>
        <xdr:cNvSpPr txBox="1"/>
      </xdr:nvSpPr>
      <xdr:spPr>
        <a:xfrm>
          <a:off x="1816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318" name="n_4aveValue【公営住宅】&#10;有形固定資産減価償却率"/>
        <xdr:cNvSpPr txBox="1"/>
      </xdr:nvSpPr>
      <xdr:spPr>
        <a:xfrm>
          <a:off x="927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148607</xdr:rowOff>
    </xdr:from>
    <xdr:ext cx="405111" cy="259045"/>
    <xdr:sp macro="" textlink="">
      <xdr:nvSpPr>
        <xdr:cNvPr id="319" name="n_1mainValue【公営住宅】&#10;有形固定資産減価償却率"/>
        <xdr:cNvSpPr txBox="1"/>
      </xdr:nvSpPr>
      <xdr:spPr>
        <a:xfrm>
          <a:off x="3582044"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120848</xdr:rowOff>
    </xdr:from>
    <xdr:ext cx="405111" cy="259045"/>
    <xdr:sp macro="" textlink="">
      <xdr:nvSpPr>
        <xdr:cNvPr id="320" name="n_2mainValue【公営住宅】&#10;有形固定資産減価償却率"/>
        <xdr:cNvSpPr txBox="1"/>
      </xdr:nvSpPr>
      <xdr:spPr>
        <a:xfrm>
          <a:off x="2705744" y="1469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96356</xdr:rowOff>
    </xdr:from>
    <xdr:ext cx="405111" cy="259045"/>
    <xdr:sp macro="" textlink="">
      <xdr:nvSpPr>
        <xdr:cNvPr id="321" name="n_3mainValue【公営住宅】&#10;有形固定資産減価償却率"/>
        <xdr:cNvSpPr txBox="1"/>
      </xdr:nvSpPr>
      <xdr:spPr>
        <a:xfrm>
          <a:off x="1816744" y="1466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68597</xdr:rowOff>
    </xdr:from>
    <xdr:ext cx="405111" cy="259045"/>
    <xdr:sp macro="" textlink="">
      <xdr:nvSpPr>
        <xdr:cNvPr id="322" name="n_4mainValue【公営住宅】&#10;有形固定資産減価償却率"/>
        <xdr:cNvSpPr txBox="1"/>
      </xdr:nvSpPr>
      <xdr:spPr>
        <a:xfrm>
          <a:off x="9277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42" name="直線コネクタ 341"/>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3"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4" name="直線コネクタ 343"/>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5"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6" name="直線コネクタ 345"/>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166767</xdr:rowOff>
    </xdr:from>
    <xdr:ext cx="469744" cy="259045"/>
    <xdr:sp macro="" textlink="">
      <xdr:nvSpPr>
        <xdr:cNvPr id="347" name="【公営住宅】&#10;一人当たり面積平均値テキスト"/>
        <xdr:cNvSpPr txBox="1"/>
      </xdr:nvSpPr>
      <xdr:spPr>
        <a:xfrm>
          <a:off x="10515600" y="14054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48" name="フローチャート: 判断 347"/>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49" name="フローチャート: 判断 348"/>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50" name="フローチャート: 判断 349"/>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51" name="フローチャート: 判断 350"/>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52" name="フローチャート: 判断 351"/>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47307</xdr:rowOff>
    </xdr:from>
    <xdr:to>
      <xdr:col>55</xdr:col>
      <xdr:colOff>50800</xdr:colOff>
      <xdr:row>84</xdr:row>
      <xdr:rowOff>148907</xdr:rowOff>
    </xdr:to>
    <xdr:sp macro="" textlink="">
      <xdr:nvSpPr>
        <xdr:cNvPr id="358" name="楕円 357"/>
        <xdr:cNvSpPr/>
      </xdr:nvSpPr>
      <xdr:spPr>
        <a:xfrm>
          <a:off x="10426700" y="1444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25734</xdr:rowOff>
    </xdr:from>
    <xdr:ext cx="469744" cy="259045"/>
    <xdr:sp macro="" textlink="">
      <xdr:nvSpPr>
        <xdr:cNvPr id="359" name="【公営住宅】&#10;一人当たり面積該当値テキスト"/>
        <xdr:cNvSpPr txBox="1"/>
      </xdr:nvSpPr>
      <xdr:spPr>
        <a:xfrm>
          <a:off x="10515600" y="1442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49022</xdr:rowOff>
    </xdr:from>
    <xdr:to>
      <xdr:col>50</xdr:col>
      <xdr:colOff>165100</xdr:colOff>
      <xdr:row>84</xdr:row>
      <xdr:rowOff>150622</xdr:rowOff>
    </xdr:to>
    <xdr:sp macro="" textlink="">
      <xdr:nvSpPr>
        <xdr:cNvPr id="360" name="楕円 359"/>
        <xdr:cNvSpPr/>
      </xdr:nvSpPr>
      <xdr:spPr>
        <a:xfrm>
          <a:off x="9588500" y="144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98107</xdr:rowOff>
    </xdr:from>
    <xdr:to>
      <xdr:col>55</xdr:col>
      <xdr:colOff>0</xdr:colOff>
      <xdr:row>84</xdr:row>
      <xdr:rowOff>99822</xdr:rowOff>
    </xdr:to>
    <xdr:cxnSp macro="">
      <xdr:nvCxnSpPr>
        <xdr:cNvPr id="361" name="直線コネクタ 360"/>
        <xdr:cNvCxnSpPr/>
      </xdr:nvCxnSpPr>
      <xdr:spPr>
        <a:xfrm flipV="1">
          <a:off x="9639300" y="14499907"/>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51308</xdr:rowOff>
    </xdr:from>
    <xdr:to>
      <xdr:col>46</xdr:col>
      <xdr:colOff>38100</xdr:colOff>
      <xdr:row>84</xdr:row>
      <xdr:rowOff>152908</xdr:rowOff>
    </xdr:to>
    <xdr:sp macro="" textlink="">
      <xdr:nvSpPr>
        <xdr:cNvPr id="362" name="楕円 361"/>
        <xdr:cNvSpPr/>
      </xdr:nvSpPr>
      <xdr:spPr>
        <a:xfrm>
          <a:off x="8699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99822</xdr:rowOff>
    </xdr:from>
    <xdr:to>
      <xdr:col>50</xdr:col>
      <xdr:colOff>114300</xdr:colOff>
      <xdr:row>84</xdr:row>
      <xdr:rowOff>102108</xdr:rowOff>
    </xdr:to>
    <xdr:cxnSp macro="">
      <xdr:nvCxnSpPr>
        <xdr:cNvPr id="363" name="直線コネクタ 362"/>
        <xdr:cNvCxnSpPr/>
      </xdr:nvCxnSpPr>
      <xdr:spPr>
        <a:xfrm flipV="1">
          <a:off x="8750300" y="145016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51879</xdr:rowOff>
    </xdr:from>
    <xdr:to>
      <xdr:col>41</xdr:col>
      <xdr:colOff>101600</xdr:colOff>
      <xdr:row>84</xdr:row>
      <xdr:rowOff>153479</xdr:rowOff>
    </xdr:to>
    <xdr:sp macro="" textlink="">
      <xdr:nvSpPr>
        <xdr:cNvPr id="364" name="楕円 363"/>
        <xdr:cNvSpPr/>
      </xdr:nvSpPr>
      <xdr:spPr>
        <a:xfrm>
          <a:off x="7810500" y="1445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102108</xdr:rowOff>
    </xdr:from>
    <xdr:to>
      <xdr:col>45</xdr:col>
      <xdr:colOff>177800</xdr:colOff>
      <xdr:row>84</xdr:row>
      <xdr:rowOff>102679</xdr:rowOff>
    </xdr:to>
    <xdr:cxnSp macro="">
      <xdr:nvCxnSpPr>
        <xdr:cNvPr id="365" name="直線コネクタ 364"/>
        <xdr:cNvCxnSpPr/>
      </xdr:nvCxnSpPr>
      <xdr:spPr>
        <a:xfrm flipV="1">
          <a:off x="7861300" y="14503908"/>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53594</xdr:rowOff>
    </xdr:from>
    <xdr:to>
      <xdr:col>36</xdr:col>
      <xdr:colOff>165100</xdr:colOff>
      <xdr:row>84</xdr:row>
      <xdr:rowOff>155194</xdr:rowOff>
    </xdr:to>
    <xdr:sp macro="" textlink="">
      <xdr:nvSpPr>
        <xdr:cNvPr id="366" name="楕円 365"/>
        <xdr:cNvSpPr/>
      </xdr:nvSpPr>
      <xdr:spPr>
        <a:xfrm>
          <a:off x="6921500" y="14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102679</xdr:rowOff>
    </xdr:from>
    <xdr:to>
      <xdr:col>41</xdr:col>
      <xdr:colOff>50800</xdr:colOff>
      <xdr:row>84</xdr:row>
      <xdr:rowOff>104394</xdr:rowOff>
    </xdr:to>
    <xdr:cxnSp macro="">
      <xdr:nvCxnSpPr>
        <xdr:cNvPr id="367" name="直線コネクタ 366"/>
        <xdr:cNvCxnSpPr/>
      </xdr:nvCxnSpPr>
      <xdr:spPr>
        <a:xfrm flipV="1">
          <a:off x="6972300" y="14504479"/>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81996</xdr:rowOff>
    </xdr:from>
    <xdr:ext cx="469744" cy="259045"/>
    <xdr:sp macro="" textlink="">
      <xdr:nvSpPr>
        <xdr:cNvPr id="368" name="n_1aveValue【公営住宅】&#10;一人当たり面積"/>
        <xdr:cNvSpPr txBox="1"/>
      </xdr:nvSpPr>
      <xdr:spPr>
        <a:xfrm>
          <a:off x="93917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369" name="n_2aveValue【公営住宅】&#10;一人当たり面積"/>
        <xdr:cNvSpPr txBox="1"/>
      </xdr:nvSpPr>
      <xdr:spPr>
        <a:xfrm>
          <a:off x="8515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104855</xdr:rowOff>
    </xdr:from>
    <xdr:ext cx="469744" cy="259045"/>
    <xdr:sp macro="" textlink="">
      <xdr:nvSpPr>
        <xdr:cNvPr id="370" name="n_3aveValue【公営住宅】&#10;一人当たり面積"/>
        <xdr:cNvSpPr txBox="1"/>
      </xdr:nvSpPr>
      <xdr:spPr>
        <a:xfrm>
          <a:off x="7626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126573</xdr:rowOff>
    </xdr:from>
    <xdr:ext cx="469744" cy="259045"/>
    <xdr:sp macro="" textlink="">
      <xdr:nvSpPr>
        <xdr:cNvPr id="371" name="n_4aveValue【公営住宅】&#10;一人当たり面積"/>
        <xdr:cNvSpPr txBox="1"/>
      </xdr:nvSpPr>
      <xdr:spPr>
        <a:xfrm>
          <a:off x="6737427" y="140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141749</xdr:rowOff>
    </xdr:from>
    <xdr:ext cx="469744" cy="259045"/>
    <xdr:sp macro="" textlink="">
      <xdr:nvSpPr>
        <xdr:cNvPr id="372" name="n_1mainValue【公営住宅】&#10;一人当たり面積"/>
        <xdr:cNvSpPr txBox="1"/>
      </xdr:nvSpPr>
      <xdr:spPr>
        <a:xfrm>
          <a:off x="9391727" y="1454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144035</xdr:rowOff>
    </xdr:from>
    <xdr:ext cx="469744" cy="259045"/>
    <xdr:sp macro="" textlink="">
      <xdr:nvSpPr>
        <xdr:cNvPr id="373" name="n_2mainValue【公営住宅】&#10;一人当たり面積"/>
        <xdr:cNvSpPr txBox="1"/>
      </xdr:nvSpPr>
      <xdr:spPr>
        <a:xfrm>
          <a:off x="8515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144606</xdr:rowOff>
    </xdr:from>
    <xdr:ext cx="469744" cy="259045"/>
    <xdr:sp macro="" textlink="">
      <xdr:nvSpPr>
        <xdr:cNvPr id="374" name="n_3mainValue【公営住宅】&#10;一人当たり面積"/>
        <xdr:cNvSpPr txBox="1"/>
      </xdr:nvSpPr>
      <xdr:spPr>
        <a:xfrm>
          <a:off x="7626427" y="14546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146321</xdr:rowOff>
    </xdr:from>
    <xdr:ext cx="469744" cy="259045"/>
    <xdr:sp macro="" textlink="">
      <xdr:nvSpPr>
        <xdr:cNvPr id="375" name="n_4mainValue【公営住宅】&#10;一人当たり面積"/>
        <xdr:cNvSpPr txBox="1"/>
      </xdr:nvSpPr>
      <xdr:spPr>
        <a:xfrm>
          <a:off x="6737427" y="1454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416" name="直線コネクタ 415"/>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417" name="【認定こども園・幼稚園・保育所】&#10;有形固定資産減価償却率最小値テキスト"/>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18" name="直線コネクタ 417"/>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19" name="【認定こども園・幼稚園・保育所】&#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20" name="直線コネクタ 419"/>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421" name="【認定こども園・幼稚園・保育所】&#10;有形固定資産減価償却率平均値テキスト"/>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22" name="フローチャート: 判断 421"/>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3" name="フローチャート: 判断 422"/>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4" name="フローチャート: 判断 423"/>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25" name="フローチャート: 判断 424"/>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26" name="フローチャート: 判断 425"/>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61595</xdr:rowOff>
    </xdr:from>
    <xdr:to>
      <xdr:col>85</xdr:col>
      <xdr:colOff>177800</xdr:colOff>
      <xdr:row>40</xdr:row>
      <xdr:rowOff>163195</xdr:rowOff>
    </xdr:to>
    <xdr:sp macro="" textlink="">
      <xdr:nvSpPr>
        <xdr:cNvPr id="432" name="楕円 431"/>
        <xdr:cNvSpPr/>
      </xdr:nvSpPr>
      <xdr:spPr>
        <a:xfrm>
          <a:off x="1626870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40022</xdr:rowOff>
    </xdr:from>
    <xdr:ext cx="405111" cy="259045"/>
    <xdr:sp macro="" textlink="">
      <xdr:nvSpPr>
        <xdr:cNvPr id="433" name="【認定こども園・幼稚園・保育所】&#10;有形固定資産減価償却率該当値テキスト"/>
        <xdr:cNvSpPr txBox="1"/>
      </xdr:nvSpPr>
      <xdr:spPr>
        <a:xfrm>
          <a:off x="16357600" y="68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67310</xdr:rowOff>
    </xdr:from>
    <xdr:to>
      <xdr:col>81</xdr:col>
      <xdr:colOff>101600</xdr:colOff>
      <xdr:row>40</xdr:row>
      <xdr:rowOff>168910</xdr:rowOff>
    </xdr:to>
    <xdr:sp macro="" textlink="">
      <xdr:nvSpPr>
        <xdr:cNvPr id="434" name="楕円 433"/>
        <xdr:cNvSpPr/>
      </xdr:nvSpPr>
      <xdr:spPr>
        <a:xfrm>
          <a:off x="15430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112395</xdr:rowOff>
    </xdr:from>
    <xdr:to>
      <xdr:col>85</xdr:col>
      <xdr:colOff>127000</xdr:colOff>
      <xdr:row>40</xdr:row>
      <xdr:rowOff>118110</xdr:rowOff>
    </xdr:to>
    <xdr:cxnSp macro="">
      <xdr:nvCxnSpPr>
        <xdr:cNvPr id="435" name="直線コネクタ 434"/>
        <xdr:cNvCxnSpPr/>
      </xdr:nvCxnSpPr>
      <xdr:spPr>
        <a:xfrm flipV="1">
          <a:off x="15481300" y="697039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88265</xdr:rowOff>
    </xdr:from>
    <xdr:to>
      <xdr:col>76</xdr:col>
      <xdr:colOff>165100</xdr:colOff>
      <xdr:row>41</xdr:row>
      <xdr:rowOff>18415</xdr:rowOff>
    </xdr:to>
    <xdr:sp macro="" textlink="">
      <xdr:nvSpPr>
        <xdr:cNvPr id="436" name="楕円 435"/>
        <xdr:cNvSpPr/>
      </xdr:nvSpPr>
      <xdr:spPr>
        <a:xfrm>
          <a:off x="145415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118110</xdr:rowOff>
    </xdr:from>
    <xdr:to>
      <xdr:col>81</xdr:col>
      <xdr:colOff>50800</xdr:colOff>
      <xdr:row>40</xdr:row>
      <xdr:rowOff>139065</xdr:rowOff>
    </xdr:to>
    <xdr:cxnSp macro="">
      <xdr:nvCxnSpPr>
        <xdr:cNvPr id="437" name="直線コネクタ 436"/>
        <xdr:cNvCxnSpPr/>
      </xdr:nvCxnSpPr>
      <xdr:spPr>
        <a:xfrm flipV="1">
          <a:off x="14592300" y="697611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52070</xdr:rowOff>
    </xdr:from>
    <xdr:to>
      <xdr:col>72</xdr:col>
      <xdr:colOff>38100</xdr:colOff>
      <xdr:row>40</xdr:row>
      <xdr:rowOff>153670</xdr:rowOff>
    </xdr:to>
    <xdr:sp macro="" textlink="">
      <xdr:nvSpPr>
        <xdr:cNvPr id="438" name="楕円 437"/>
        <xdr:cNvSpPr/>
      </xdr:nvSpPr>
      <xdr:spPr>
        <a:xfrm>
          <a:off x="13652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102870</xdr:rowOff>
    </xdr:from>
    <xdr:to>
      <xdr:col>76</xdr:col>
      <xdr:colOff>114300</xdr:colOff>
      <xdr:row>40</xdr:row>
      <xdr:rowOff>139065</xdr:rowOff>
    </xdr:to>
    <xdr:cxnSp macro="">
      <xdr:nvCxnSpPr>
        <xdr:cNvPr id="439" name="直線コネクタ 438"/>
        <xdr:cNvCxnSpPr/>
      </xdr:nvCxnSpPr>
      <xdr:spPr>
        <a:xfrm>
          <a:off x="13703300" y="69608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13970</xdr:rowOff>
    </xdr:from>
    <xdr:to>
      <xdr:col>67</xdr:col>
      <xdr:colOff>101600</xdr:colOff>
      <xdr:row>40</xdr:row>
      <xdr:rowOff>115570</xdr:rowOff>
    </xdr:to>
    <xdr:sp macro="" textlink="">
      <xdr:nvSpPr>
        <xdr:cNvPr id="440" name="楕円 439"/>
        <xdr:cNvSpPr/>
      </xdr:nvSpPr>
      <xdr:spPr>
        <a:xfrm>
          <a:off x="12763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64770</xdr:rowOff>
    </xdr:from>
    <xdr:to>
      <xdr:col>71</xdr:col>
      <xdr:colOff>177800</xdr:colOff>
      <xdr:row>40</xdr:row>
      <xdr:rowOff>102870</xdr:rowOff>
    </xdr:to>
    <xdr:cxnSp macro="">
      <xdr:nvCxnSpPr>
        <xdr:cNvPr id="441" name="直線コネクタ 440"/>
        <xdr:cNvCxnSpPr/>
      </xdr:nvCxnSpPr>
      <xdr:spPr>
        <a:xfrm>
          <a:off x="12814300" y="69227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442" name="n_1aveValue【認定こども園・幼稚園・保育所】&#10;有形固定資産減価償却率"/>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3"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444" name="n_3aveValue【認定こども園・幼稚園・保育所】&#10;有形固定資産減価償却率"/>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445" name="n_4aveValue【認定こども園・幼稚園・保育所】&#10;有形固定資産減価償却率"/>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160037</xdr:rowOff>
    </xdr:from>
    <xdr:ext cx="405111" cy="259045"/>
    <xdr:sp macro="" textlink="">
      <xdr:nvSpPr>
        <xdr:cNvPr id="446" name="n_1mainValue【認定こども園・幼稚園・保育所】&#10;有形固定資産減価償却率"/>
        <xdr:cNvSpPr txBox="1"/>
      </xdr:nvSpPr>
      <xdr:spPr>
        <a:xfrm>
          <a:off x="15266044"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9542</xdr:rowOff>
    </xdr:from>
    <xdr:ext cx="405111" cy="259045"/>
    <xdr:sp macro="" textlink="">
      <xdr:nvSpPr>
        <xdr:cNvPr id="447" name="n_2mainValue【認定こども園・幼稚園・保育所】&#10;有形固定資産減価償却率"/>
        <xdr:cNvSpPr txBox="1"/>
      </xdr:nvSpPr>
      <xdr:spPr>
        <a:xfrm>
          <a:off x="14389744" y="703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144797</xdr:rowOff>
    </xdr:from>
    <xdr:ext cx="405111" cy="259045"/>
    <xdr:sp macro="" textlink="">
      <xdr:nvSpPr>
        <xdr:cNvPr id="448" name="n_3mainValue【認定こども園・幼稚園・保育所】&#10;有形固定資産減価償却率"/>
        <xdr:cNvSpPr txBox="1"/>
      </xdr:nvSpPr>
      <xdr:spPr>
        <a:xfrm>
          <a:off x="13500744"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106697</xdr:rowOff>
    </xdr:from>
    <xdr:ext cx="405111" cy="259045"/>
    <xdr:sp macro="" textlink="">
      <xdr:nvSpPr>
        <xdr:cNvPr id="449" name="n_4mainValue【認定こども園・幼稚園・保育所】&#10;有形固定資産減価償却率"/>
        <xdr:cNvSpPr txBox="1"/>
      </xdr:nvSpPr>
      <xdr:spPr>
        <a:xfrm>
          <a:off x="126117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471" name="直線コネクタ 470"/>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2"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3" name="直線コネクタ 472"/>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474" name="【認定こども園・幼稚園・保育所】&#10;一人当たり面積最大値テキスト"/>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475" name="直線コネクタ 474"/>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126001</xdr:rowOff>
    </xdr:from>
    <xdr:ext cx="469744" cy="259045"/>
    <xdr:sp macro="" textlink="">
      <xdr:nvSpPr>
        <xdr:cNvPr id="476" name="【認定こども園・幼稚園・保育所】&#10;一人当たり面積平均値テキスト"/>
        <xdr:cNvSpPr txBox="1"/>
      </xdr:nvSpPr>
      <xdr:spPr>
        <a:xfrm>
          <a:off x="22199600" y="6641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477" name="フローチャート: 判断 476"/>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478" name="フローチャート: 判断 477"/>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9" name="フローチャート: 判断 478"/>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80" name="フローチャート: 判断 479"/>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481" name="フローチャート: 判断 480"/>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7" name="楕円 486"/>
        <xdr:cNvSpPr/>
      </xdr:nvSpPr>
      <xdr:spPr>
        <a:xfrm>
          <a:off x="22110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129557</xdr:rowOff>
    </xdr:from>
    <xdr:ext cx="469744" cy="259045"/>
    <xdr:sp macro="" textlink="">
      <xdr:nvSpPr>
        <xdr:cNvPr id="488" name="【認定こども園・幼稚園・保育所】&#10;一人当たり面積該当値テキスト"/>
        <xdr:cNvSpPr txBox="1"/>
      </xdr:nvSpPr>
      <xdr:spPr>
        <a:xfrm>
          <a:off x="221996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155702</xdr:rowOff>
    </xdr:from>
    <xdr:to>
      <xdr:col>112</xdr:col>
      <xdr:colOff>38100</xdr:colOff>
      <xdr:row>40</xdr:row>
      <xdr:rowOff>85852</xdr:rowOff>
    </xdr:to>
    <xdr:sp macro="" textlink="">
      <xdr:nvSpPr>
        <xdr:cNvPr id="489" name="楕円 488"/>
        <xdr:cNvSpPr/>
      </xdr:nvSpPr>
      <xdr:spPr>
        <a:xfrm>
          <a:off x="21272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30480</xdr:rowOff>
    </xdr:from>
    <xdr:to>
      <xdr:col>116</xdr:col>
      <xdr:colOff>63500</xdr:colOff>
      <xdr:row>40</xdr:row>
      <xdr:rowOff>35052</xdr:rowOff>
    </xdr:to>
    <xdr:cxnSp macro="">
      <xdr:nvCxnSpPr>
        <xdr:cNvPr id="490" name="直線コネクタ 489"/>
        <xdr:cNvCxnSpPr/>
      </xdr:nvCxnSpPr>
      <xdr:spPr>
        <a:xfrm flipV="1">
          <a:off x="21323300" y="68884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157988</xdr:rowOff>
    </xdr:from>
    <xdr:to>
      <xdr:col>107</xdr:col>
      <xdr:colOff>101600</xdr:colOff>
      <xdr:row>40</xdr:row>
      <xdr:rowOff>88138</xdr:rowOff>
    </xdr:to>
    <xdr:sp macro="" textlink="">
      <xdr:nvSpPr>
        <xdr:cNvPr id="491" name="楕円 490"/>
        <xdr:cNvSpPr/>
      </xdr:nvSpPr>
      <xdr:spPr>
        <a:xfrm>
          <a:off x="20383500" y="68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35052</xdr:rowOff>
    </xdr:from>
    <xdr:to>
      <xdr:col>111</xdr:col>
      <xdr:colOff>177800</xdr:colOff>
      <xdr:row>40</xdr:row>
      <xdr:rowOff>37338</xdr:rowOff>
    </xdr:to>
    <xdr:cxnSp macro="">
      <xdr:nvCxnSpPr>
        <xdr:cNvPr id="492" name="直線コネクタ 491"/>
        <xdr:cNvCxnSpPr/>
      </xdr:nvCxnSpPr>
      <xdr:spPr>
        <a:xfrm flipV="1">
          <a:off x="20434300" y="689305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160274</xdr:rowOff>
    </xdr:from>
    <xdr:to>
      <xdr:col>102</xdr:col>
      <xdr:colOff>165100</xdr:colOff>
      <xdr:row>40</xdr:row>
      <xdr:rowOff>90424</xdr:rowOff>
    </xdr:to>
    <xdr:sp macro="" textlink="">
      <xdr:nvSpPr>
        <xdr:cNvPr id="493" name="楕円 492"/>
        <xdr:cNvSpPr/>
      </xdr:nvSpPr>
      <xdr:spPr>
        <a:xfrm>
          <a:off x="19494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37338</xdr:rowOff>
    </xdr:from>
    <xdr:to>
      <xdr:col>107</xdr:col>
      <xdr:colOff>50800</xdr:colOff>
      <xdr:row>40</xdr:row>
      <xdr:rowOff>39624</xdr:rowOff>
    </xdr:to>
    <xdr:cxnSp macro="">
      <xdr:nvCxnSpPr>
        <xdr:cNvPr id="494" name="直線コネクタ 493"/>
        <xdr:cNvCxnSpPr/>
      </xdr:nvCxnSpPr>
      <xdr:spPr>
        <a:xfrm flipV="1">
          <a:off x="19545300" y="689533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5" name="楕円 494"/>
        <xdr:cNvSpPr/>
      </xdr:nvSpPr>
      <xdr:spPr>
        <a:xfrm>
          <a:off x="18605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39624</xdr:rowOff>
    </xdr:from>
    <xdr:to>
      <xdr:col>102</xdr:col>
      <xdr:colOff>114300</xdr:colOff>
      <xdr:row>40</xdr:row>
      <xdr:rowOff>41910</xdr:rowOff>
    </xdr:to>
    <xdr:cxnSp macro="">
      <xdr:nvCxnSpPr>
        <xdr:cNvPr id="496" name="直線コネクタ 495"/>
        <xdr:cNvCxnSpPr/>
      </xdr:nvCxnSpPr>
      <xdr:spPr>
        <a:xfrm flipV="1">
          <a:off x="18656300" y="689762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38371</xdr:rowOff>
    </xdr:from>
    <xdr:ext cx="469744" cy="259045"/>
    <xdr:sp macro="" textlink="">
      <xdr:nvSpPr>
        <xdr:cNvPr id="497" name="n_1aveValue【認定こども園・幼稚園・保育所】&#10;一人当たり面積"/>
        <xdr:cNvSpPr txBox="1"/>
      </xdr:nvSpPr>
      <xdr:spPr>
        <a:xfrm>
          <a:off x="210757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498" name="n_2aveValue【認定こども園・幼稚園・保育所】&#10;一人当たり面積"/>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499" name="n_3aveValue【認定こども園・幼稚園・保育所】&#10;一人当たり面積"/>
        <xdr:cNvSpPr txBox="1"/>
      </xdr:nvSpPr>
      <xdr:spPr>
        <a:xfrm>
          <a:off x="19310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77233</xdr:rowOff>
    </xdr:from>
    <xdr:ext cx="469744" cy="259045"/>
    <xdr:sp macro="" textlink="">
      <xdr:nvSpPr>
        <xdr:cNvPr id="500" name="n_4aveValue【認定こども園・幼稚園・保育所】&#10;一人当たり面積"/>
        <xdr:cNvSpPr txBox="1"/>
      </xdr:nvSpPr>
      <xdr:spPr>
        <a:xfrm>
          <a:off x="18421427" y="65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76979</xdr:rowOff>
    </xdr:from>
    <xdr:ext cx="469744" cy="259045"/>
    <xdr:sp macro="" textlink="">
      <xdr:nvSpPr>
        <xdr:cNvPr id="501" name="n_1mainValue【認定こども園・幼稚園・保育所】&#10;一人当たり面積"/>
        <xdr:cNvSpPr txBox="1"/>
      </xdr:nvSpPr>
      <xdr:spPr>
        <a:xfrm>
          <a:off x="210757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79265</xdr:rowOff>
    </xdr:from>
    <xdr:ext cx="469744" cy="259045"/>
    <xdr:sp macro="" textlink="">
      <xdr:nvSpPr>
        <xdr:cNvPr id="502" name="n_2mainValue【認定こども園・幼稚園・保育所】&#10;一人当たり面積"/>
        <xdr:cNvSpPr txBox="1"/>
      </xdr:nvSpPr>
      <xdr:spPr>
        <a:xfrm>
          <a:off x="20199427" y="693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81551</xdr:rowOff>
    </xdr:from>
    <xdr:ext cx="469744" cy="259045"/>
    <xdr:sp macro="" textlink="">
      <xdr:nvSpPr>
        <xdr:cNvPr id="503" name="n_3mainValue【認定こども園・幼稚園・保育所】&#10;一人当たり面積"/>
        <xdr:cNvSpPr txBox="1"/>
      </xdr:nvSpPr>
      <xdr:spPr>
        <a:xfrm>
          <a:off x="193104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83837</xdr:rowOff>
    </xdr:from>
    <xdr:ext cx="469744" cy="259045"/>
    <xdr:sp macro="" textlink="">
      <xdr:nvSpPr>
        <xdr:cNvPr id="504" name="n_4mainValue【認定こども園・幼稚園・保育所】&#10;一人当たり面積"/>
        <xdr:cNvSpPr txBox="1"/>
      </xdr:nvSpPr>
      <xdr:spPr>
        <a:xfrm>
          <a:off x="18421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7" name="テキスト ボックス 5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5" name="テキスト ボックス 524"/>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528" name="直線コネクタ 527"/>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529" name="【学校施設】&#10;有形固定資産減価償却率最小値テキスト"/>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530" name="直線コネクタ 529"/>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531" name="【学校施設】&#10;有形固定資産減価償却率最大値テキスト"/>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532" name="直線コネクタ 531"/>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102887</xdr:rowOff>
    </xdr:from>
    <xdr:ext cx="405111" cy="259045"/>
    <xdr:sp macro="" textlink="">
      <xdr:nvSpPr>
        <xdr:cNvPr id="533" name="【学校施設】&#10;有形固定資産減価償却率平均値テキスト"/>
        <xdr:cNvSpPr txBox="1"/>
      </xdr:nvSpPr>
      <xdr:spPr>
        <a:xfrm>
          <a:off x="16357600" y="10561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34" name="フローチャート: 判断 533"/>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535" name="フローチャート: 判断 534"/>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36" name="フローチャート: 判断 535"/>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537" name="フローチャート: 判断 536"/>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538" name="フローチャート: 判断 537"/>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109220</xdr:rowOff>
    </xdr:from>
    <xdr:to>
      <xdr:col>85</xdr:col>
      <xdr:colOff>177800</xdr:colOff>
      <xdr:row>62</xdr:row>
      <xdr:rowOff>39370</xdr:rowOff>
    </xdr:to>
    <xdr:sp macro="" textlink="">
      <xdr:nvSpPr>
        <xdr:cNvPr id="544" name="楕円 543"/>
        <xdr:cNvSpPr/>
      </xdr:nvSpPr>
      <xdr:spPr>
        <a:xfrm>
          <a:off x="16268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132097</xdr:rowOff>
    </xdr:from>
    <xdr:ext cx="405111" cy="259045"/>
    <xdr:sp macro="" textlink="">
      <xdr:nvSpPr>
        <xdr:cNvPr id="545" name="【学校施設】&#10;有形固定資産減価償却率該当値テキスト"/>
        <xdr:cNvSpPr txBox="1"/>
      </xdr:nvSpPr>
      <xdr:spPr>
        <a:xfrm>
          <a:off x="16357600" y="1041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34925</xdr:rowOff>
    </xdr:from>
    <xdr:to>
      <xdr:col>81</xdr:col>
      <xdr:colOff>101600</xdr:colOff>
      <xdr:row>62</xdr:row>
      <xdr:rowOff>136525</xdr:rowOff>
    </xdr:to>
    <xdr:sp macro="" textlink="">
      <xdr:nvSpPr>
        <xdr:cNvPr id="546" name="楕円 545"/>
        <xdr:cNvSpPr/>
      </xdr:nvSpPr>
      <xdr:spPr>
        <a:xfrm>
          <a:off x="15430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160020</xdr:rowOff>
    </xdr:from>
    <xdr:to>
      <xdr:col>85</xdr:col>
      <xdr:colOff>127000</xdr:colOff>
      <xdr:row>62</xdr:row>
      <xdr:rowOff>85725</xdr:rowOff>
    </xdr:to>
    <xdr:cxnSp macro="">
      <xdr:nvCxnSpPr>
        <xdr:cNvPr id="547" name="直線コネクタ 546"/>
        <xdr:cNvCxnSpPr/>
      </xdr:nvCxnSpPr>
      <xdr:spPr>
        <a:xfrm flipV="1">
          <a:off x="15481300" y="1061847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4445</xdr:rowOff>
    </xdr:from>
    <xdr:to>
      <xdr:col>76</xdr:col>
      <xdr:colOff>165100</xdr:colOff>
      <xdr:row>62</xdr:row>
      <xdr:rowOff>106045</xdr:rowOff>
    </xdr:to>
    <xdr:sp macro="" textlink="">
      <xdr:nvSpPr>
        <xdr:cNvPr id="548" name="楕円 547"/>
        <xdr:cNvSpPr/>
      </xdr:nvSpPr>
      <xdr:spPr>
        <a:xfrm>
          <a:off x="14541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55245</xdr:rowOff>
    </xdr:from>
    <xdr:to>
      <xdr:col>81</xdr:col>
      <xdr:colOff>50800</xdr:colOff>
      <xdr:row>62</xdr:row>
      <xdr:rowOff>85725</xdr:rowOff>
    </xdr:to>
    <xdr:cxnSp macro="">
      <xdr:nvCxnSpPr>
        <xdr:cNvPr id="549" name="直線コネクタ 548"/>
        <xdr:cNvCxnSpPr/>
      </xdr:nvCxnSpPr>
      <xdr:spPr>
        <a:xfrm>
          <a:off x="14592300" y="106851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139700</xdr:rowOff>
    </xdr:from>
    <xdr:to>
      <xdr:col>72</xdr:col>
      <xdr:colOff>38100</xdr:colOff>
      <xdr:row>62</xdr:row>
      <xdr:rowOff>69850</xdr:rowOff>
    </xdr:to>
    <xdr:sp macro="" textlink="">
      <xdr:nvSpPr>
        <xdr:cNvPr id="550" name="楕円 549"/>
        <xdr:cNvSpPr/>
      </xdr:nvSpPr>
      <xdr:spPr>
        <a:xfrm>
          <a:off x="13652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19050</xdr:rowOff>
    </xdr:from>
    <xdr:to>
      <xdr:col>76</xdr:col>
      <xdr:colOff>114300</xdr:colOff>
      <xdr:row>62</xdr:row>
      <xdr:rowOff>55245</xdr:rowOff>
    </xdr:to>
    <xdr:cxnSp macro="">
      <xdr:nvCxnSpPr>
        <xdr:cNvPr id="551" name="直線コネクタ 550"/>
        <xdr:cNvCxnSpPr/>
      </xdr:nvCxnSpPr>
      <xdr:spPr>
        <a:xfrm>
          <a:off x="13703300" y="106489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101600</xdr:rowOff>
    </xdr:from>
    <xdr:to>
      <xdr:col>67</xdr:col>
      <xdr:colOff>101600</xdr:colOff>
      <xdr:row>62</xdr:row>
      <xdr:rowOff>31750</xdr:rowOff>
    </xdr:to>
    <xdr:sp macro="" textlink="">
      <xdr:nvSpPr>
        <xdr:cNvPr id="552" name="楕円 551"/>
        <xdr:cNvSpPr/>
      </xdr:nvSpPr>
      <xdr:spPr>
        <a:xfrm>
          <a:off x="12763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152400</xdr:rowOff>
    </xdr:from>
    <xdr:to>
      <xdr:col>71</xdr:col>
      <xdr:colOff>177800</xdr:colOff>
      <xdr:row>62</xdr:row>
      <xdr:rowOff>19050</xdr:rowOff>
    </xdr:to>
    <xdr:cxnSp macro="">
      <xdr:nvCxnSpPr>
        <xdr:cNvPr id="553" name="直線コネクタ 552"/>
        <xdr:cNvCxnSpPr/>
      </xdr:nvCxnSpPr>
      <xdr:spPr>
        <a:xfrm>
          <a:off x="12814300" y="10610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71137</xdr:rowOff>
    </xdr:from>
    <xdr:ext cx="405111" cy="259045"/>
    <xdr:sp macro="" textlink="">
      <xdr:nvSpPr>
        <xdr:cNvPr id="554" name="n_1aveValue【学校施設】&#10;有形固定資産減価償却率"/>
        <xdr:cNvSpPr txBox="1"/>
      </xdr:nvSpPr>
      <xdr:spPr>
        <a:xfrm>
          <a:off x="15266044" y="1035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55897</xdr:rowOff>
    </xdr:from>
    <xdr:ext cx="405111" cy="259045"/>
    <xdr:sp macro="" textlink="">
      <xdr:nvSpPr>
        <xdr:cNvPr id="555" name="n_2aveValue【学校施設】&#10;有形固定資産減価償却率"/>
        <xdr:cNvSpPr txBox="1"/>
      </xdr:nvSpPr>
      <xdr:spPr>
        <a:xfrm>
          <a:off x="14389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50182</xdr:rowOff>
    </xdr:from>
    <xdr:ext cx="405111" cy="259045"/>
    <xdr:sp macro="" textlink="">
      <xdr:nvSpPr>
        <xdr:cNvPr id="556" name="n_3aveValue【学校施設】&#10;有形固定資産減価償却率"/>
        <xdr:cNvSpPr txBox="1"/>
      </xdr:nvSpPr>
      <xdr:spPr>
        <a:xfrm>
          <a:off x="13500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22877</xdr:rowOff>
    </xdr:from>
    <xdr:ext cx="405111" cy="259045"/>
    <xdr:sp macro="" textlink="">
      <xdr:nvSpPr>
        <xdr:cNvPr id="557" name="n_4aveValue【学校施設】&#10;有形固定資産減価償却率"/>
        <xdr:cNvSpPr txBox="1"/>
      </xdr:nvSpPr>
      <xdr:spPr>
        <a:xfrm>
          <a:off x="12611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127652</xdr:rowOff>
    </xdr:from>
    <xdr:ext cx="405111" cy="259045"/>
    <xdr:sp macro="" textlink="">
      <xdr:nvSpPr>
        <xdr:cNvPr id="558" name="n_1mainValue【学校施設】&#10;有形固定資産減価償却率"/>
        <xdr:cNvSpPr txBox="1"/>
      </xdr:nvSpPr>
      <xdr:spPr>
        <a:xfrm>
          <a:off x="15266044"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97172</xdr:rowOff>
    </xdr:from>
    <xdr:ext cx="405111" cy="259045"/>
    <xdr:sp macro="" textlink="">
      <xdr:nvSpPr>
        <xdr:cNvPr id="559" name="n_2mainValue【学校施設】&#10;有形固定資産減価償却率"/>
        <xdr:cNvSpPr txBox="1"/>
      </xdr:nvSpPr>
      <xdr:spPr>
        <a:xfrm>
          <a:off x="143897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60977</xdr:rowOff>
    </xdr:from>
    <xdr:ext cx="405111" cy="259045"/>
    <xdr:sp macro="" textlink="">
      <xdr:nvSpPr>
        <xdr:cNvPr id="560" name="n_3mainValue【学校施設】&#10;有形固定資産減価償却率"/>
        <xdr:cNvSpPr txBox="1"/>
      </xdr:nvSpPr>
      <xdr:spPr>
        <a:xfrm>
          <a:off x="13500744"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48277</xdr:rowOff>
    </xdr:from>
    <xdr:ext cx="405111" cy="259045"/>
    <xdr:sp macro="" textlink="">
      <xdr:nvSpPr>
        <xdr:cNvPr id="561" name="n_4mainValue【学校施設】&#10;有形固定資産減価償却率"/>
        <xdr:cNvSpPr txBox="1"/>
      </xdr:nvSpPr>
      <xdr:spPr>
        <a:xfrm>
          <a:off x="12611744"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2" name="直線コネクタ 57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3" name="テキスト ボックス 57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4" name="直線コネクタ 57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5" name="テキスト ボックス 57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6" name="直線コネクタ 57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7" name="テキスト ボックス 57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8" name="直線コネクタ 57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9" name="テキスト ボックス 57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0" name="直線コネクタ 57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1" name="テキスト ボックス 58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2" name="直線コネクタ 58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3" name="テキスト ボックス 58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587" name="直線コネクタ 586"/>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588" name="【学校施設】&#10;一人当たり面積最小値テキスト"/>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589" name="直線コネクタ 588"/>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590" name="【学校施設】&#10;一人当たり面積最大値テキスト"/>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591" name="直線コネクタ 590"/>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592" name="【学校施設】&#10;一人当たり面積平均値テキスト"/>
        <xdr:cNvSpPr txBox="1"/>
      </xdr:nvSpPr>
      <xdr:spPr>
        <a:xfrm>
          <a:off x="22199600" y="1068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593" name="フローチャート: 判断 592"/>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594" name="フローチャート: 判断 593"/>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595" name="フローチャート: 判断 594"/>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596" name="フローチャート: 判断 595"/>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597" name="フローチャート: 判断 596"/>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107587</xdr:rowOff>
    </xdr:from>
    <xdr:to>
      <xdr:col>116</xdr:col>
      <xdr:colOff>114300</xdr:colOff>
      <xdr:row>64</xdr:row>
      <xdr:rowOff>37737</xdr:rowOff>
    </xdr:to>
    <xdr:sp macro="" textlink="">
      <xdr:nvSpPr>
        <xdr:cNvPr id="603" name="楕円 602"/>
        <xdr:cNvSpPr/>
      </xdr:nvSpPr>
      <xdr:spPr>
        <a:xfrm>
          <a:off x="221107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22514</xdr:rowOff>
    </xdr:from>
    <xdr:ext cx="469744" cy="259045"/>
    <xdr:sp macro="" textlink="">
      <xdr:nvSpPr>
        <xdr:cNvPr id="604" name="【学校施設】&#10;一人当たり面積該当値テキスト"/>
        <xdr:cNvSpPr txBox="1"/>
      </xdr:nvSpPr>
      <xdr:spPr>
        <a:xfrm>
          <a:off x="22199600" y="1082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109220</xdr:rowOff>
    </xdr:from>
    <xdr:to>
      <xdr:col>112</xdr:col>
      <xdr:colOff>38100</xdr:colOff>
      <xdr:row>64</xdr:row>
      <xdr:rowOff>39370</xdr:rowOff>
    </xdr:to>
    <xdr:sp macro="" textlink="">
      <xdr:nvSpPr>
        <xdr:cNvPr id="605" name="楕円 604"/>
        <xdr:cNvSpPr/>
      </xdr:nvSpPr>
      <xdr:spPr>
        <a:xfrm>
          <a:off x="21272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158387</xdr:rowOff>
    </xdr:from>
    <xdr:to>
      <xdr:col>116</xdr:col>
      <xdr:colOff>63500</xdr:colOff>
      <xdr:row>63</xdr:row>
      <xdr:rowOff>160020</xdr:rowOff>
    </xdr:to>
    <xdr:cxnSp macro="">
      <xdr:nvCxnSpPr>
        <xdr:cNvPr id="606" name="直線コネクタ 605"/>
        <xdr:cNvCxnSpPr/>
      </xdr:nvCxnSpPr>
      <xdr:spPr>
        <a:xfrm flipV="1">
          <a:off x="21323300" y="1095973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111179</xdr:rowOff>
    </xdr:from>
    <xdr:to>
      <xdr:col>107</xdr:col>
      <xdr:colOff>101600</xdr:colOff>
      <xdr:row>64</xdr:row>
      <xdr:rowOff>41329</xdr:rowOff>
    </xdr:to>
    <xdr:sp macro="" textlink="">
      <xdr:nvSpPr>
        <xdr:cNvPr id="607" name="楕円 606"/>
        <xdr:cNvSpPr/>
      </xdr:nvSpPr>
      <xdr:spPr>
        <a:xfrm>
          <a:off x="20383500" y="1091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160020</xdr:rowOff>
    </xdr:from>
    <xdr:to>
      <xdr:col>111</xdr:col>
      <xdr:colOff>177800</xdr:colOff>
      <xdr:row>63</xdr:row>
      <xdr:rowOff>161979</xdr:rowOff>
    </xdr:to>
    <xdr:cxnSp macro="">
      <xdr:nvCxnSpPr>
        <xdr:cNvPr id="608" name="直線コネクタ 607"/>
        <xdr:cNvCxnSpPr/>
      </xdr:nvCxnSpPr>
      <xdr:spPr>
        <a:xfrm flipV="1">
          <a:off x="20434300" y="10961370"/>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112595</xdr:rowOff>
    </xdr:from>
    <xdr:to>
      <xdr:col>102</xdr:col>
      <xdr:colOff>165100</xdr:colOff>
      <xdr:row>64</xdr:row>
      <xdr:rowOff>42745</xdr:rowOff>
    </xdr:to>
    <xdr:sp macro="" textlink="">
      <xdr:nvSpPr>
        <xdr:cNvPr id="609" name="楕円 608"/>
        <xdr:cNvSpPr/>
      </xdr:nvSpPr>
      <xdr:spPr>
        <a:xfrm>
          <a:off x="19494500" y="1091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161979</xdr:rowOff>
    </xdr:from>
    <xdr:to>
      <xdr:col>107</xdr:col>
      <xdr:colOff>50800</xdr:colOff>
      <xdr:row>63</xdr:row>
      <xdr:rowOff>163395</xdr:rowOff>
    </xdr:to>
    <xdr:cxnSp macro="">
      <xdr:nvCxnSpPr>
        <xdr:cNvPr id="610" name="直線コネクタ 609"/>
        <xdr:cNvCxnSpPr/>
      </xdr:nvCxnSpPr>
      <xdr:spPr>
        <a:xfrm flipV="1">
          <a:off x="19545300" y="10963329"/>
          <a:ext cx="8890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113901</xdr:rowOff>
    </xdr:from>
    <xdr:to>
      <xdr:col>98</xdr:col>
      <xdr:colOff>38100</xdr:colOff>
      <xdr:row>64</xdr:row>
      <xdr:rowOff>44051</xdr:rowOff>
    </xdr:to>
    <xdr:sp macro="" textlink="">
      <xdr:nvSpPr>
        <xdr:cNvPr id="611" name="楕円 610"/>
        <xdr:cNvSpPr/>
      </xdr:nvSpPr>
      <xdr:spPr>
        <a:xfrm>
          <a:off x="18605500" y="1091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163395</xdr:rowOff>
    </xdr:from>
    <xdr:to>
      <xdr:col>102</xdr:col>
      <xdr:colOff>114300</xdr:colOff>
      <xdr:row>63</xdr:row>
      <xdr:rowOff>164701</xdr:rowOff>
    </xdr:to>
    <xdr:cxnSp macro="">
      <xdr:nvCxnSpPr>
        <xdr:cNvPr id="612" name="直線コネクタ 611"/>
        <xdr:cNvCxnSpPr/>
      </xdr:nvCxnSpPr>
      <xdr:spPr>
        <a:xfrm flipV="1">
          <a:off x="18656300" y="10964745"/>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171176</xdr:rowOff>
    </xdr:from>
    <xdr:ext cx="469744" cy="259045"/>
    <xdr:sp macro="" textlink="">
      <xdr:nvSpPr>
        <xdr:cNvPr id="613" name="n_1aveValue【学校施設】&#10;一人当たり面積"/>
        <xdr:cNvSpPr txBox="1"/>
      </xdr:nvSpPr>
      <xdr:spPr>
        <a:xfrm>
          <a:off x="21075727" y="1062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4952</xdr:rowOff>
    </xdr:from>
    <xdr:ext cx="469744" cy="259045"/>
    <xdr:sp macro="" textlink="">
      <xdr:nvSpPr>
        <xdr:cNvPr id="614" name="n_2aveValue【学校施設】&#10;一人当たり面積"/>
        <xdr:cNvSpPr txBox="1"/>
      </xdr:nvSpPr>
      <xdr:spPr>
        <a:xfrm>
          <a:off x="20199427" y="1063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816</xdr:rowOff>
    </xdr:from>
    <xdr:ext cx="469744" cy="259045"/>
    <xdr:sp macro="" textlink="">
      <xdr:nvSpPr>
        <xdr:cNvPr id="615" name="n_3aveValue【学校施設】&#10;一人当たり面積"/>
        <xdr:cNvSpPr txBox="1"/>
      </xdr:nvSpPr>
      <xdr:spPr>
        <a:xfrm>
          <a:off x="19310427" y="106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7020</xdr:rowOff>
    </xdr:from>
    <xdr:ext cx="469744" cy="259045"/>
    <xdr:sp macro="" textlink="">
      <xdr:nvSpPr>
        <xdr:cNvPr id="616" name="n_4aveValue【学校施設】&#10;一人当たり面積"/>
        <xdr:cNvSpPr txBox="1"/>
      </xdr:nvSpPr>
      <xdr:spPr>
        <a:xfrm>
          <a:off x="18421427" y="106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30497</xdr:rowOff>
    </xdr:from>
    <xdr:ext cx="469744" cy="259045"/>
    <xdr:sp macro="" textlink="">
      <xdr:nvSpPr>
        <xdr:cNvPr id="617" name="n_1mainValue【学校施設】&#10;一人当たり面積"/>
        <xdr:cNvSpPr txBox="1"/>
      </xdr:nvSpPr>
      <xdr:spPr>
        <a:xfrm>
          <a:off x="210757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32456</xdr:rowOff>
    </xdr:from>
    <xdr:ext cx="469744" cy="259045"/>
    <xdr:sp macro="" textlink="">
      <xdr:nvSpPr>
        <xdr:cNvPr id="618" name="n_2mainValue【学校施設】&#10;一人当たり面積"/>
        <xdr:cNvSpPr txBox="1"/>
      </xdr:nvSpPr>
      <xdr:spPr>
        <a:xfrm>
          <a:off x="20199427" y="1100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33872</xdr:rowOff>
    </xdr:from>
    <xdr:ext cx="469744" cy="259045"/>
    <xdr:sp macro="" textlink="">
      <xdr:nvSpPr>
        <xdr:cNvPr id="619" name="n_3mainValue【学校施設】&#10;一人当たり面積"/>
        <xdr:cNvSpPr txBox="1"/>
      </xdr:nvSpPr>
      <xdr:spPr>
        <a:xfrm>
          <a:off x="19310427" y="1100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35178</xdr:rowOff>
    </xdr:from>
    <xdr:ext cx="469744" cy="259045"/>
    <xdr:sp macro="" textlink="">
      <xdr:nvSpPr>
        <xdr:cNvPr id="620" name="n_4mainValue【学校施設】&#10;一人当たり面積"/>
        <xdr:cNvSpPr txBox="1"/>
      </xdr:nvSpPr>
      <xdr:spPr>
        <a:xfrm>
          <a:off x="18421427" y="1100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9" name="テキスト ボックス 6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9" name="テキスト ボックス 6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662" name="直線コネクタ 661"/>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663"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664" name="直線コネクタ 663"/>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665"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666" name="直線コネクタ 665"/>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22151</xdr:rowOff>
    </xdr:from>
    <xdr:ext cx="405111" cy="259045"/>
    <xdr:sp macro="" textlink="">
      <xdr:nvSpPr>
        <xdr:cNvPr id="667" name="【公民館】&#10;有形固定資産減価償却率平均値テキスト"/>
        <xdr:cNvSpPr txBox="1"/>
      </xdr:nvSpPr>
      <xdr:spPr>
        <a:xfrm>
          <a:off x="16357600" y="1785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668" name="フローチャート: 判断 667"/>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669" name="フローチャート: 判断 668"/>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670" name="フローチャート: 判断 669"/>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671" name="フローチャート: 判断 670"/>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672" name="フローチャート: 判断 671"/>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48261</xdr:rowOff>
    </xdr:from>
    <xdr:to>
      <xdr:col>85</xdr:col>
      <xdr:colOff>177800</xdr:colOff>
      <xdr:row>108</xdr:row>
      <xdr:rowOff>149861</xdr:rowOff>
    </xdr:to>
    <xdr:sp macro="" textlink="">
      <xdr:nvSpPr>
        <xdr:cNvPr id="678" name="楕円 677"/>
        <xdr:cNvSpPr/>
      </xdr:nvSpPr>
      <xdr:spPr>
        <a:xfrm>
          <a:off x="162687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134638</xdr:rowOff>
    </xdr:from>
    <xdr:ext cx="405111" cy="259045"/>
    <xdr:sp macro="" textlink="">
      <xdr:nvSpPr>
        <xdr:cNvPr id="679" name="【公民館】&#10;有形固定資産減価償却率該当値テキスト"/>
        <xdr:cNvSpPr txBox="1"/>
      </xdr:nvSpPr>
      <xdr:spPr>
        <a:xfrm>
          <a:off x="16357600" y="18479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61323</xdr:rowOff>
    </xdr:from>
    <xdr:to>
      <xdr:col>81</xdr:col>
      <xdr:colOff>101600</xdr:colOff>
      <xdr:row>108</xdr:row>
      <xdr:rowOff>162923</xdr:rowOff>
    </xdr:to>
    <xdr:sp macro="" textlink="">
      <xdr:nvSpPr>
        <xdr:cNvPr id="680" name="楕円 679"/>
        <xdr:cNvSpPr/>
      </xdr:nvSpPr>
      <xdr:spPr>
        <a:xfrm>
          <a:off x="15430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99061</xdr:rowOff>
    </xdr:from>
    <xdr:to>
      <xdr:col>85</xdr:col>
      <xdr:colOff>127000</xdr:colOff>
      <xdr:row>108</xdr:row>
      <xdr:rowOff>112123</xdr:rowOff>
    </xdr:to>
    <xdr:cxnSp macro="">
      <xdr:nvCxnSpPr>
        <xdr:cNvPr id="681" name="直線コネクタ 680"/>
        <xdr:cNvCxnSpPr/>
      </xdr:nvCxnSpPr>
      <xdr:spPr>
        <a:xfrm flipV="1">
          <a:off x="15481300" y="18615661"/>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134801</xdr:rowOff>
    </xdr:from>
    <xdr:to>
      <xdr:col>76</xdr:col>
      <xdr:colOff>165100</xdr:colOff>
      <xdr:row>109</xdr:row>
      <xdr:rowOff>64951</xdr:rowOff>
    </xdr:to>
    <xdr:sp macro="" textlink="">
      <xdr:nvSpPr>
        <xdr:cNvPr id="682" name="楕円 681"/>
        <xdr:cNvSpPr/>
      </xdr:nvSpPr>
      <xdr:spPr>
        <a:xfrm>
          <a:off x="14541500" y="1865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112123</xdr:rowOff>
    </xdr:from>
    <xdr:to>
      <xdr:col>81</xdr:col>
      <xdr:colOff>50800</xdr:colOff>
      <xdr:row>109</xdr:row>
      <xdr:rowOff>14151</xdr:rowOff>
    </xdr:to>
    <xdr:cxnSp macro="">
      <xdr:nvCxnSpPr>
        <xdr:cNvPr id="683" name="直線コネクタ 682"/>
        <xdr:cNvCxnSpPr/>
      </xdr:nvCxnSpPr>
      <xdr:spPr>
        <a:xfrm flipV="1">
          <a:off x="14592300" y="18628723"/>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129902</xdr:rowOff>
    </xdr:from>
    <xdr:to>
      <xdr:col>72</xdr:col>
      <xdr:colOff>38100</xdr:colOff>
      <xdr:row>109</xdr:row>
      <xdr:rowOff>60052</xdr:rowOff>
    </xdr:to>
    <xdr:sp macro="" textlink="">
      <xdr:nvSpPr>
        <xdr:cNvPr id="684" name="楕円 683"/>
        <xdr:cNvSpPr/>
      </xdr:nvSpPr>
      <xdr:spPr>
        <a:xfrm>
          <a:off x="13652500" y="18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9252</xdr:rowOff>
    </xdr:from>
    <xdr:to>
      <xdr:col>76</xdr:col>
      <xdr:colOff>114300</xdr:colOff>
      <xdr:row>109</xdr:row>
      <xdr:rowOff>14151</xdr:rowOff>
    </xdr:to>
    <xdr:cxnSp macro="">
      <xdr:nvCxnSpPr>
        <xdr:cNvPr id="685" name="直線コネクタ 684"/>
        <xdr:cNvCxnSpPr/>
      </xdr:nvCxnSpPr>
      <xdr:spPr>
        <a:xfrm>
          <a:off x="13703300" y="1869730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156029</xdr:rowOff>
    </xdr:from>
    <xdr:to>
      <xdr:col>67</xdr:col>
      <xdr:colOff>101600</xdr:colOff>
      <xdr:row>109</xdr:row>
      <xdr:rowOff>86179</xdr:rowOff>
    </xdr:to>
    <xdr:sp macro="" textlink="">
      <xdr:nvSpPr>
        <xdr:cNvPr id="686" name="楕円 685"/>
        <xdr:cNvSpPr/>
      </xdr:nvSpPr>
      <xdr:spPr>
        <a:xfrm>
          <a:off x="12763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9252</xdr:rowOff>
    </xdr:from>
    <xdr:to>
      <xdr:col>71</xdr:col>
      <xdr:colOff>177800</xdr:colOff>
      <xdr:row>109</xdr:row>
      <xdr:rowOff>35379</xdr:rowOff>
    </xdr:to>
    <xdr:cxnSp macro="">
      <xdr:nvCxnSpPr>
        <xdr:cNvPr id="687" name="直線コネクタ 686"/>
        <xdr:cNvCxnSpPr/>
      </xdr:nvCxnSpPr>
      <xdr:spPr>
        <a:xfrm flipV="1">
          <a:off x="12814300" y="18697302"/>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122300</xdr:rowOff>
    </xdr:from>
    <xdr:ext cx="405111" cy="259045"/>
    <xdr:sp macro="" textlink="">
      <xdr:nvSpPr>
        <xdr:cNvPr id="688" name="n_1aveValue【公民館】&#10;有形固定資産減価償却率"/>
        <xdr:cNvSpPr txBox="1"/>
      </xdr:nvSpPr>
      <xdr:spPr>
        <a:xfrm>
          <a:off x="152660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689" name="n_2aveValue【公民館】&#10;有形固定資産減価償却率"/>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105971</xdr:rowOff>
    </xdr:from>
    <xdr:ext cx="405111" cy="259045"/>
    <xdr:sp macro="" textlink="">
      <xdr:nvSpPr>
        <xdr:cNvPr id="690" name="n_3aveValue【公民館】&#10;有形固定資産減価償却率"/>
        <xdr:cNvSpPr txBox="1"/>
      </xdr:nvSpPr>
      <xdr:spPr>
        <a:xfrm>
          <a:off x="13500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691" name="n_4aveValue【公民館】&#10;有形固定資産減価償却率"/>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154050</xdr:rowOff>
    </xdr:from>
    <xdr:ext cx="405111" cy="259045"/>
    <xdr:sp macro="" textlink="">
      <xdr:nvSpPr>
        <xdr:cNvPr id="692" name="n_1mainValue【公民館】&#10;有形固定資産減価償却率"/>
        <xdr:cNvSpPr txBox="1"/>
      </xdr:nvSpPr>
      <xdr:spPr>
        <a:xfrm>
          <a:off x="15266044" y="1867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56078</xdr:rowOff>
    </xdr:from>
    <xdr:ext cx="405111" cy="259045"/>
    <xdr:sp macro="" textlink="">
      <xdr:nvSpPr>
        <xdr:cNvPr id="693" name="n_2mainValue【公民館】&#10;有形固定資産減価償却率"/>
        <xdr:cNvSpPr txBox="1"/>
      </xdr:nvSpPr>
      <xdr:spPr>
        <a:xfrm>
          <a:off x="14389744" y="1874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51179</xdr:rowOff>
    </xdr:from>
    <xdr:ext cx="405111" cy="259045"/>
    <xdr:sp macro="" textlink="">
      <xdr:nvSpPr>
        <xdr:cNvPr id="694" name="n_3mainValue【公民館】&#10;有形固定資産減価償却率"/>
        <xdr:cNvSpPr txBox="1"/>
      </xdr:nvSpPr>
      <xdr:spPr>
        <a:xfrm>
          <a:off x="13500744" y="1873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77306</xdr:rowOff>
    </xdr:from>
    <xdr:ext cx="469744" cy="259045"/>
    <xdr:sp macro="" textlink="">
      <xdr:nvSpPr>
        <xdr:cNvPr id="695" name="n_4mainValue【公民館】&#10;有形固定資産減価償却率"/>
        <xdr:cNvSpPr txBox="1"/>
      </xdr:nvSpPr>
      <xdr:spPr>
        <a:xfrm>
          <a:off x="12579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6" name="直線コネクタ 7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7" name="テキスト ボックス 7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8" name="直線コネクタ 7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9" name="テキスト ボックス 7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0" name="直線コネクタ 7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1" name="テキスト ボックス 7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2" name="直線コネクタ 7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3" name="テキスト ボックス 7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717" name="直線コネクタ 716"/>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18"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19" name="直線コネクタ 718"/>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720" name="【公民館】&#10;一人当たり面積最大値テキスト"/>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721" name="直線コネクタ 720"/>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55135</xdr:rowOff>
    </xdr:from>
    <xdr:ext cx="469744" cy="259045"/>
    <xdr:sp macro="" textlink="">
      <xdr:nvSpPr>
        <xdr:cNvPr id="722" name="【公民館】&#10;一人当たり面積平均値テキスト"/>
        <xdr:cNvSpPr txBox="1"/>
      </xdr:nvSpPr>
      <xdr:spPr>
        <a:xfrm>
          <a:off x="22199600" y="18057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723" name="フローチャート: 判断 722"/>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724" name="フローチャート: 判断 723"/>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25" name="フローチャート: 判断 724"/>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726" name="フローチャート: 判断 725"/>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727" name="フローチャート: 判断 726"/>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89408</xdr:rowOff>
    </xdr:from>
    <xdr:to>
      <xdr:col>116</xdr:col>
      <xdr:colOff>114300</xdr:colOff>
      <xdr:row>108</xdr:row>
      <xdr:rowOff>19558</xdr:rowOff>
    </xdr:to>
    <xdr:sp macro="" textlink="">
      <xdr:nvSpPr>
        <xdr:cNvPr id="733" name="楕円 732"/>
        <xdr:cNvSpPr/>
      </xdr:nvSpPr>
      <xdr:spPr>
        <a:xfrm>
          <a:off x="22110700" y="184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4335</xdr:rowOff>
    </xdr:from>
    <xdr:ext cx="469744" cy="259045"/>
    <xdr:sp macro="" textlink="">
      <xdr:nvSpPr>
        <xdr:cNvPr id="734" name="【公民館】&#10;一人当たり面積該当値テキスト"/>
        <xdr:cNvSpPr txBox="1"/>
      </xdr:nvSpPr>
      <xdr:spPr>
        <a:xfrm>
          <a:off x="22199600" y="1834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89408</xdr:rowOff>
    </xdr:from>
    <xdr:to>
      <xdr:col>112</xdr:col>
      <xdr:colOff>38100</xdr:colOff>
      <xdr:row>108</xdr:row>
      <xdr:rowOff>19558</xdr:rowOff>
    </xdr:to>
    <xdr:sp macro="" textlink="">
      <xdr:nvSpPr>
        <xdr:cNvPr id="735" name="楕円 734"/>
        <xdr:cNvSpPr/>
      </xdr:nvSpPr>
      <xdr:spPr>
        <a:xfrm>
          <a:off x="21272500" y="184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140208</xdr:rowOff>
    </xdr:from>
    <xdr:to>
      <xdr:col>116</xdr:col>
      <xdr:colOff>63500</xdr:colOff>
      <xdr:row>107</xdr:row>
      <xdr:rowOff>140208</xdr:rowOff>
    </xdr:to>
    <xdr:cxnSp macro="">
      <xdr:nvCxnSpPr>
        <xdr:cNvPr id="736" name="直線コネクタ 735"/>
        <xdr:cNvCxnSpPr/>
      </xdr:nvCxnSpPr>
      <xdr:spPr>
        <a:xfrm>
          <a:off x="21323300" y="184853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91694</xdr:rowOff>
    </xdr:from>
    <xdr:to>
      <xdr:col>107</xdr:col>
      <xdr:colOff>101600</xdr:colOff>
      <xdr:row>108</xdr:row>
      <xdr:rowOff>21844</xdr:rowOff>
    </xdr:to>
    <xdr:sp macro="" textlink="">
      <xdr:nvSpPr>
        <xdr:cNvPr id="737" name="楕円 736"/>
        <xdr:cNvSpPr/>
      </xdr:nvSpPr>
      <xdr:spPr>
        <a:xfrm>
          <a:off x="20383500" y="184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140208</xdr:rowOff>
    </xdr:from>
    <xdr:to>
      <xdr:col>111</xdr:col>
      <xdr:colOff>177800</xdr:colOff>
      <xdr:row>107</xdr:row>
      <xdr:rowOff>142494</xdr:rowOff>
    </xdr:to>
    <xdr:cxnSp macro="">
      <xdr:nvCxnSpPr>
        <xdr:cNvPr id="738" name="直線コネクタ 737"/>
        <xdr:cNvCxnSpPr/>
      </xdr:nvCxnSpPr>
      <xdr:spPr>
        <a:xfrm flipV="1">
          <a:off x="20434300" y="184853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91694</xdr:rowOff>
    </xdr:from>
    <xdr:to>
      <xdr:col>102</xdr:col>
      <xdr:colOff>165100</xdr:colOff>
      <xdr:row>108</xdr:row>
      <xdr:rowOff>21844</xdr:rowOff>
    </xdr:to>
    <xdr:sp macro="" textlink="">
      <xdr:nvSpPr>
        <xdr:cNvPr id="739" name="楕円 738"/>
        <xdr:cNvSpPr/>
      </xdr:nvSpPr>
      <xdr:spPr>
        <a:xfrm>
          <a:off x="19494500" y="184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142494</xdr:rowOff>
    </xdr:from>
    <xdr:to>
      <xdr:col>107</xdr:col>
      <xdr:colOff>50800</xdr:colOff>
      <xdr:row>107</xdr:row>
      <xdr:rowOff>142494</xdr:rowOff>
    </xdr:to>
    <xdr:cxnSp macro="">
      <xdr:nvCxnSpPr>
        <xdr:cNvPr id="740" name="直線コネクタ 739"/>
        <xdr:cNvCxnSpPr/>
      </xdr:nvCxnSpPr>
      <xdr:spPr>
        <a:xfrm>
          <a:off x="19545300" y="1848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93980</xdr:rowOff>
    </xdr:from>
    <xdr:to>
      <xdr:col>98</xdr:col>
      <xdr:colOff>38100</xdr:colOff>
      <xdr:row>108</xdr:row>
      <xdr:rowOff>24130</xdr:rowOff>
    </xdr:to>
    <xdr:sp macro="" textlink="">
      <xdr:nvSpPr>
        <xdr:cNvPr id="741" name="楕円 740"/>
        <xdr:cNvSpPr/>
      </xdr:nvSpPr>
      <xdr:spPr>
        <a:xfrm>
          <a:off x="18605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142494</xdr:rowOff>
    </xdr:from>
    <xdr:to>
      <xdr:col>102</xdr:col>
      <xdr:colOff>114300</xdr:colOff>
      <xdr:row>107</xdr:row>
      <xdr:rowOff>144780</xdr:rowOff>
    </xdr:to>
    <xdr:cxnSp macro="">
      <xdr:nvCxnSpPr>
        <xdr:cNvPr id="742" name="直線コネクタ 741"/>
        <xdr:cNvCxnSpPr/>
      </xdr:nvCxnSpPr>
      <xdr:spPr>
        <a:xfrm flipV="1">
          <a:off x="18656300" y="184876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150385</xdr:rowOff>
    </xdr:from>
    <xdr:ext cx="469744" cy="259045"/>
    <xdr:sp macro="" textlink="">
      <xdr:nvSpPr>
        <xdr:cNvPr id="743" name="n_1aveValue【公民館】&#10;一人当たり面積"/>
        <xdr:cNvSpPr txBox="1"/>
      </xdr:nvSpPr>
      <xdr:spPr>
        <a:xfrm>
          <a:off x="210757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744" name="n_2aveValue【公民館】&#10;一人当たり面積"/>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745" name="n_3aveValue【公民館】&#10;一人当たり面積"/>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746" name="n_4aveValue【公民館】&#10;一人当たり面積"/>
        <xdr:cNvSpPr txBox="1"/>
      </xdr:nvSpPr>
      <xdr:spPr>
        <a:xfrm>
          <a:off x="18421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10685</xdr:rowOff>
    </xdr:from>
    <xdr:ext cx="469744" cy="259045"/>
    <xdr:sp macro="" textlink="">
      <xdr:nvSpPr>
        <xdr:cNvPr id="747" name="n_1mainValue【公民館】&#10;一人当たり面積"/>
        <xdr:cNvSpPr txBox="1"/>
      </xdr:nvSpPr>
      <xdr:spPr>
        <a:xfrm>
          <a:off x="21075727" y="1852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12971</xdr:rowOff>
    </xdr:from>
    <xdr:ext cx="469744" cy="259045"/>
    <xdr:sp macro="" textlink="">
      <xdr:nvSpPr>
        <xdr:cNvPr id="748" name="n_2mainValue【公民館】&#10;一人当たり面積"/>
        <xdr:cNvSpPr txBox="1"/>
      </xdr:nvSpPr>
      <xdr:spPr>
        <a:xfrm>
          <a:off x="20199427" y="1852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12971</xdr:rowOff>
    </xdr:from>
    <xdr:ext cx="469744" cy="259045"/>
    <xdr:sp macro="" textlink="">
      <xdr:nvSpPr>
        <xdr:cNvPr id="749" name="n_3mainValue【公民館】&#10;一人当たり面積"/>
        <xdr:cNvSpPr txBox="1"/>
      </xdr:nvSpPr>
      <xdr:spPr>
        <a:xfrm>
          <a:off x="19310427" y="1852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15257</xdr:rowOff>
    </xdr:from>
    <xdr:ext cx="469744" cy="259045"/>
    <xdr:sp macro="" textlink="">
      <xdr:nvSpPr>
        <xdr:cNvPr id="750" name="n_4mainValue【公民館】&#10;一人当たり面積"/>
        <xdr:cNvSpPr txBox="1"/>
      </xdr:nvSpPr>
      <xdr:spPr>
        <a:xfrm>
          <a:off x="184214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anose="020B0600070205080204" pitchFamily="50" charset="-128"/>
              <a:ea typeface="ＭＳ Ｐゴシック" panose="020B0600070205080204" pitchFamily="50" charset="-128"/>
            </a:rPr>
            <a:t>　</a:t>
          </a:r>
          <a:r>
            <a:rPr kumimoji="1" lang="ja-JP" altLang="ja-JP" sz="1400">
              <a:solidFill>
                <a:sysClr val="windowText" lastClr="000000"/>
              </a:solidFill>
              <a:effectLst/>
              <a:latin typeface="+mn-lt"/>
              <a:ea typeface="+mn-ea"/>
              <a:cs typeface="+mn-cs"/>
            </a:rPr>
            <a:t>類似団体平均値と</a:t>
          </a:r>
          <a:r>
            <a:rPr kumimoji="1" lang="ja-JP" altLang="en-US" sz="1400">
              <a:solidFill>
                <a:sysClr val="windowText" lastClr="000000"/>
              </a:solidFill>
              <a:effectLst/>
              <a:latin typeface="+mn-lt"/>
              <a:ea typeface="+mn-ea"/>
              <a:cs typeface="+mn-cs"/>
            </a:rPr>
            <a:t>比較して特に</a:t>
          </a:r>
          <a:r>
            <a:rPr kumimoji="1" lang="ja-JP" altLang="ja-JP" sz="1400">
              <a:solidFill>
                <a:sysClr val="windowText" lastClr="000000"/>
              </a:solidFill>
              <a:effectLst/>
              <a:latin typeface="+mn-lt"/>
              <a:ea typeface="+mn-ea"/>
              <a:cs typeface="+mn-cs"/>
            </a:rPr>
            <a:t>有形固定資産減価償却率</a:t>
          </a:r>
          <a:r>
            <a:rPr kumimoji="1" lang="ja-JP" altLang="en-US" sz="1400">
              <a:solidFill>
                <a:sysClr val="windowText" lastClr="000000"/>
              </a:solidFill>
              <a:effectLst/>
              <a:latin typeface="+mn-lt"/>
              <a:ea typeface="+mn-ea"/>
              <a:cs typeface="+mn-cs"/>
            </a:rPr>
            <a:t>が高くなっている施設は、幼稚園および保育所、公営住宅、公民館である。</a:t>
          </a:r>
          <a:r>
            <a:rPr kumimoji="1" lang="ja-JP" altLang="ja-JP" sz="1400">
              <a:solidFill>
                <a:sysClr val="windowText" lastClr="000000"/>
              </a:solidFill>
              <a:effectLst/>
              <a:latin typeface="+mn-lt"/>
              <a:ea typeface="+mn-ea"/>
              <a:cs typeface="+mn-cs"/>
            </a:rPr>
            <a:t>一部施設については計画が出来つつあるものの、今後は、個別施設計画に基づいた老朽</a:t>
          </a:r>
          <a:r>
            <a:rPr kumimoji="1" lang="ja-JP" altLang="en-US" sz="1400">
              <a:solidFill>
                <a:sysClr val="windowText" lastClr="000000"/>
              </a:solidFill>
              <a:effectLst/>
              <a:latin typeface="+mn-lt"/>
              <a:ea typeface="+mn-ea"/>
              <a:cs typeface="+mn-cs"/>
            </a:rPr>
            <a:t>に対する</a:t>
          </a:r>
          <a:r>
            <a:rPr kumimoji="1" lang="ja-JP" altLang="ja-JP" sz="1400">
              <a:solidFill>
                <a:sysClr val="windowText" lastClr="000000"/>
              </a:solidFill>
              <a:effectLst/>
              <a:latin typeface="+mn-lt"/>
              <a:ea typeface="+mn-ea"/>
              <a:cs typeface="+mn-cs"/>
            </a:rPr>
            <a:t>改修等を行い、有形固定資産減価償却率の減少を目指す必要がある。各施設の一人当たり数値は、類似団体内平均値よりも一貫して低くなっており、インフラ・ハコモノ施設が少ない事を示している。</a:t>
          </a:r>
          <a:r>
            <a:rPr kumimoji="1" lang="ja-JP" altLang="en-US" sz="1400">
              <a:solidFill>
                <a:sysClr val="windowText" lastClr="000000"/>
              </a:solidFill>
              <a:effectLst/>
              <a:latin typeface="+mn-lt"/>
              <a:ea typeface="+mn-ea"/>
              <a:cs typeface="+mn-cs"/>
            </a:rPr>
            <a:t>しかしながら、</a:t>
          </a:r>
          <a:r>
            <a:rPr kumimoji="1" lang="ja-JP" altLang="ja-JP" sz="1400">
              <a:solidFill>
                <a:sysClr val="windowText" lastClr="000000"/>
              </a:solidFill>
              <a:effectLst/>
              <a:latin typeface="+mn-lt"/>
              <a:ea typeface="+mn-ea"/>
              <a:cs typeface="+mn-cs"/>
            </a:rPr>
            <a:t>公共施設のあり方について検討し、老朽化した施設の除却</a:t>
          </a:r>
          <a:r>
            <a:rPr kumimoji="1" lang="ja-JP" altLang="en-US" sz="1400">
              <a:solidFill>
                <a:sysClr val="windowText" lastClr="000000"/>
              </a:solidFill>
              <a:effectLst/>
              <a:latin typeface="+mn-lt"/>
              <a:ea typeface="+mn-ea"/>
              <a:cs typeface="+mn-cs"/>
            </a:rPr>
            <a:t>も検討しなければならない。</a:t>
          </a:r>
          <a:r>
            <a:rPr kumimoji="1" lang="ja-JP" altLang="ja-JP" sz="1400">
              <a:solidFill>
                <a:sysClr val="windowText" lastClr="000000"/>
              </a:solidFill>
              <a:effectLst/>
              <a:latin typeface="+mn-lt"/>
              <a:ea typeface="+mn-ea"/>
              <a:cs typeface="+mn-cs"/>
            </a:rPr>
            <a:t>各施設の一人当たり数値</a:t>
          </a:r>
          <a:r>
            <a:rPr kumimoji="1" lang="ja-JP" altLang="en-US" sz="1400">
              <a:solidFill>
                <a:sysClr val="windowText" lastClr="000000"/>
              </a:solidFill>
              <a:effectLst/>
              <a:latin typeface="+mn-lt"/>
              <a:ea typeface="+mn-ea"/>
              <a:cs typeface="+mn-cs"/>
            </a:rPr>
            <a:t>の</a:t>
          </a:r>
          <a:r>
            <a:rPr kumimoji="1" lang="ja-JP" altLang="ja-JP" sz="1400">
              <a:solidFill>
                <a:sysClr val="windowText" lastClr="000000"/>
              </a:solidFill>
              <a:effectLst/>
              <a:latin typeface="+mn-lt"/>
              <a:ea typeface="+mn-ea"/>
              <a:cs typeface="+mn-cs"/>
            </a:rPr>
            <a:t>微増している</a:t>
          </a:r>
          <a:r>
            <a:rPr kumimoji="1" lang="ja-JP" altLang="en-US" sz="1400">
              <a:solidFill>
                <a:sysClr val="windowText" lastClr="000000"/>
              </a:solidFill>
              <a:effectLst/>
              <a:latin typeface="+mn-lt"/>
              <a:ea typeface="+mn-ea"/>
              <a:cs typeface="+mn-cs"/>
            </a:rPr>
            <a:t>要因は、平成１７年度頃からの人口減少傾向によるものである。</a:t>
          </a:r>
          <a:endParaRPr lang="ja-JP" altLang="ja-JP" sz="14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69,509
67,039
74.94
23,168,096
22,265,410
422,946
13,210,916
18,188,140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72753</xdr:rowOff>
    </xdr:from>
    <xdr:to>
      <xdr:col>24</xdr:col>
      <xdr:colOff>114300</xdr:colOff>
      <xdr:row>38</xdr:row>
      <xdr:rowOff>2903</xdr:rowOff>
    </xdr:to>
    <xdr:sp macro="" textlink="">
      <xdr:nvSpPr>
        <xdr:cNvPr id="74" name="楕円 73"/>
        <xdr:cNvSpPr/>
      </xdr:nvSpPr>
      <xdr:spPr>
        <a:xfrm>
          <a:off x="45847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95630</xdr:rowOff>
    </xdr:from>
    <xdr:ext cx="405111" cy="259045"/>
    <xdr:sp macro="" textlink="">
      <xdr:nvSpPr>
        <xdr:cNvPr id="75" name="【図書館】&#10;有形固定資産減価償却率該当値テキスト"/>
        <xdr:cNvSpPr txBox="1"/>
      </xdr:nvSpPr>
      <xdr:spPr>
        <a:xfrm>
          <a:off x="4673600" y="6267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9072</xdr:rowOff>
    </xdr:from>
    <xdr:to>
      <xdr:col>20</xdr:col>
      <xdr:colOff>38100</xdr:colOff>
      <xdr:row>38</xdr:row>
      <xdr:rowOff>110672</xdr:rowOff>
    </xdr:to>
    <xdr:sp macro="" textlink="">
      <xdr:nvSpPr>
        <xdr:cNvPr id="76" name="楕円 75"/>
        <xdr:cNvSpPr/>
      </xdr:nvSpPr>
      <xdr:spPr>
        <a:xfrm>
          <a:off x="3746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123553</xdr:rowOff>
    </xdr:from>
    <xdr:to>
      <xdr:col>24</xdr:col>
      <xdr:colOff>63500</xdr:colOff>
      <xdr:row>38</xdr:row>
      <xdr:rowOff>59872</xdr:rowOff>
    </xdr:to>
    <xdr:cxnSp macro="">
      <xdr:nvCxnSpPr>
        <xdr:cNvPr id="77" name="直線コネクタ 76"/>
        <xdr:cNvCxnSpPr/>
      </xdr:nvCxnSpPr>
      <xdr:spPr>
        <a:xfrm flipV="1">
          <a:off x="3797300" y="6467203"/>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147864</xdr:rowOff>
    </xdr:from>
    <xdr:to>
      <xdr:col>15</xdr:col>
      <xdr:colOff>101600</xdr:colOff>
      <xdr:row>38</xdr:row>
      <xdr:rowOff>78014</xdr:rowOff>
    </xdr:to>
    <xdr:sp macro="" textlink="">
      <xdr:nvSpPr>
        <xdr:cNvPr id="78" name="楕円 77"/>
        <xdr:cNvSpPr/>
      </xdr:nvSpPr>
      <xdr:spPr>
        <a:xfrm>
          <a:off x="2857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27215</xdr:rowOff>
    </xdr:from>
    <xdr:to>
      <xdr:col>19</xdr:col>
      <xdr:colOff>177800</xdr:colOff>
      <xdr:row>38</xdr:row>
      <xdr:rowOff>59872</xdr:rowOff>
    </xdr:to>
    <xdr:cxnSp macro="">
      <xdr:nvCxnSpPr>
        <xdr:cNvPr id="79" name="直線コネクタ 78"/>
        <xdr:cNvCxnSpPr/>
      </xdr:nvCxnSpPr>
      <xdr:spPr>
        <a:xfrm>
          <a:off x="2908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115207</xdr:rowOff>
    </xdr:from>
    <xdr:to>
      <xdr:col>10</xdr:col>
      <xdr:colOff>165100</xdr:colOff>
      <xdr:row>38</xdr:row>
      <xdr:rowOff>45357</xdr:rowOff>
    </xdr:to>
    <xdr:sp macro="" textlink="">
      <xdr:nvSpPr>
        <xdr:cNvPr id="80" name="楕円 79"/>
        <xdr:cNvSpPr/>
      </xdr:nvSpPr>
      <xdr:spPr>
        <a:xfrm>
          <a:off x="1968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38</xdr:row>
      <xdr:rowOff>27215</xdr:rowOff>
    </xdr:to>
    <xdr:cxnSp macro="">
      <xdr:nvCxnSpPr>
        <xdr:cNvPr id="81" name="直線コネクタ 80"/>
        <xdr:cNvCxnSpPr/>
      </xdr:nvCxnSpPr>
      <xdr:spPr>
        <a:xfrm>
          <a:off x="2019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82550</xdr:rowOff>
    </xdr:from>
    <xdr:to>
      <xdr:col>6</xdr:col>
      <xdr:colOff>38100</xdr:colOff>
      <xdr:row>38</xdr:row>
      <xdr:rowOff>12700</xdr:rowOff>
    </xdr:to>
    <xdr:sp macro="" textlink="">
      <xdr:nvSpPr>
        <xdr:cNvPr id="82" name="楕円 81"/>
        <xdr:cNvSpPr/>
      </xdr:nvSpPr>
      <xdr:spPr>
        <a:xfrm>
          <a:off x="107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133350</xdr:rowOff>
    </xdr:from>
    <xdr:to>
      <xdr:col>10</xdr:col>
      <xdr:colOff>114300</xdr:colOff>
      <xdr:row>37</xdr:row>
      <xdr:rowOff>166007</xdr:rowOff>
    </xdr:to>
    <xdr:cxnSp macro="">
      <xdr:nvCxnSpPr>
        <xdr:cNvPr id="83" name="直線コネクタ 82"/>
        <xdr:cNvCxnSpPr/>
      </xdr:nvCxnSpPr>
      <xdr:spPr>
        <a:xfrm>
          <a:off x="1130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84" name="n_1aveValue【図書館】&#10;有形固定資産減価償却率"/>
        <xdr:cNvSpPr txBox="1"/>
      </xdr:nvSpPr>
      <xdr:spPr>
        <a:xfrm>
          <a:off x="3582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5" name="n_2aveValue【図書館】&#10;有形固定資産減価償却率"/>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101799</xdr:rowOff>
    </xdr:from>
    <xdr:ext cx="405111" cy="259045"/>
    <xdr:sp macro="" textlink="">
      <xdr:nvSpPr>
        <xdr:cNvPr id="88" name="n_1mainValue【図書館】&#10;有形固定資産減価償却率"/>
        <xdr:cNvSpPr txBox="1"/>
      </xdr:nvSpPr>
      <xdr:spPr>
        <a:xfrm>
          <a:off x="35820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69142</xdr:rowOff>
    </xdr:from>
    <xdr:ext cx="405111" cy="259045"/>
    <xdr:sp macro="" textlink="">
      <xdr:nvSpPr>
        <xdr:cNvPr id="89" name="n_2mainValue【図書館】&#10;有形固定資産減価償却率"/>
        <xdr:cNvSpPr txBox="1"/>
      </xdr:nvSpPr>
      <xdr:spPr>
        <a:xfrm>
          <a:off x="2705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36484</xdr:rowOff>
    </xdr:from>
    <xdr:ext cx="405111" cy="259045"/>
    <xdr:sp macro="" textlink="">
      <xdr:nvSpPr>
        <xdr:cNvPr id="90" name="n_3mainValue【図書館】&#10;有形固定資産減価償却率"/>
        <xdr:cNvSpPr txBox="1"/>
      </xdr:nvSpPr>
      <xdr:spPr>
        <a:xfrm>
          <a:off x="1816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91" name="n_4mainValue【図書館】&#10;有形固定資産減価償却率"/>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5" name="直線コネクタ 114"/>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6"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7" name="直線コネクタ 116"/>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29227</xdr:rowOff>
    </xdr:from>
    <xdr:ext cx="469744" cy="259045"/>
    <xdr:sp macro="" textlink="">
      <xdr:nvSpPr>
        <xdr:cNvPr id="120" name="【図書館】&#10;一人当たり面積平均値テキスト"/>
        <xdr:cNvSpPr txBox="1"/>
      </xdr:nvSpPr>
      <xdr:spPr>
        <a:xfrm>
          <a:off x="105156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21" name="フローチャート: 判断 120"/>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22" name="フローチャート: 判断 121"/>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3" name="フローチャート: 判断 122"/>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4" name="フローチャート: 判断 123"/>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5" name="フローチャート: 判断 124"/>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31" name="楕円 130"/>
        <xdr:cNvSpPr/>
      </xdr:nvSpPr>
      <xdr:spPr>
        <a:xfrm>
          <a:off x="104267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80027</xdr:rowOff>
    </xdr:from>
    <xdr:ext cx="469744" cy="259045"/>
    <xdr:sp macro="" textlink="">
      <xdr:nvSpPr>
        <xdr:cNvPr id="132" name="【図書館】&#10;一人当たり面積該当値テキスト"/>
        <xdr:cNvSpPr txBox="1"/>
      </xdr:nvSpPr>
      <xdr:spPr>
        <a:xfrm>
          <a:off x="10515600"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120650</xdr:rowOff>
    </xdr:from>
    <xdr:to>
      <xdr:col>50</xdr:col>
      <xdr:colOff>165100</xdr:colOff>
      <xdr:row>39</xdr:row>
      <xdr:rowOff>50800</xdr:rowOff>
    </xdr:to>
    <xdr:sp macro="" textlink="">
      <xdr:nvSpPr>
        <xdr:cNvPr id="133" name="楕円 132"/>
        <xdr:cNvSpPr/>
      </xdr:nvSpPr>
      <xdr:spPr>
        <a:xfrm>
          <a:off x="9588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152400</xdr:rowOff>
    </xdr:from>
    <xdr:to>
      <xdr:col>55</xdr:col>
      <xdr:colOff>0</xdr:colOff>
      <xdr:row>39</xdr:row>
      <xdr:rowOff>0</xdr:rowOff>
    </xdr:to>
    <xdr:cxnSp macro="">
      <xdr:nvCxnSpPr>
        <xdr:cNvPr id="134" name="直線コネクタ 133"/>
        <xdr:cNvCxnSpPr/>
      </xdr:nvCxnSpPr>
      <xdr:spPr>
        <a:xfrm flipV="1">
          <a:off x="9639300" y="6667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120650</xdr:rowOff>
    </xdr:from>
    <xdr:to>
      <xdr:col>46</xdr:col>
      <xdr:colOff>38100</xdr:colOff>
      <xdr:row>39</xdr:row>
      <xdr:rowOff>50800</xdr:rowOff>
    </xdr:to>
    <xdr:sp macro="" textlink="">
      <xdr:nvSpPr>
        <xdr:cNvPr id="135" name="楕円 134"/>
        <xdr:cNvSpPr/>
      </xdr:nvSpPr>
      <xdr:spPr>
        <a:xfrm>
          <a:off x="8699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0</xdr:rowOff>
    </xdr:from>
    <xdr:to>
      <xdr:col>50</xdr:col>
      <xdr:colOff>114300</xdr:colOff>
      <xdr:row>39</xdr:row>
      <xdr:rowOff>0</xdr:rowOff>
    </xdr:to>
    <xdr:cxnSp macro="">
      <xdr:nvCxnSpPr>
        <xdr:cNvPr id="136" name="直線コネクタ 135"/>
        <xdr:cNvCxnSpPr/>
      </xdr:nvCxnSpPr>
      <xdr:spPr>
        <a:xfrm>
          <a:off x="8750300" y="6686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120650</xdr:rowOff>
    </xdr:from>
    <xdr:to>
      <xdr:col>41</xdr:col>
      <xdr:colOff>101600</xdr:colOff>
      <xdr:row>39</xdr:row>
      <xdr:rowOff>50800</xdr:rowOff>
    </xdr:to>
    <xdr:sp macro="" textlink="">
      <xdr:nvSpPr>
        <xdr:cNvPr id="137" name="楕円 136"/>
        <xdr:cNvSpPr/>
      </xdr:nvSpPr>
      <xdr:spPr>
        <a:xfrm>
          <a:off x="7810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0</xdr:rowOff>
    </xdr:from>
    <xdr:to>
      <xdr:col>45</xdr:col>
      <xdr:colOff>177800</xdr:colOff>
      <xdr:row>39</xdr:row>
      <xdr:rowOff>0</xdr:rowOff>
    </xdr:to>
    <xdr:cxnSp macro="">
      <xdr:nvCxnSpPr>
        <xdr:cNvPr id="138" name="直線コネクタ 137"/>
        <xdr:cNvCxnSpPr/>
      </xdr:nvCxnSpPr>
      <xdr:spPr>
        <a:xfrm>
          <a:off x="7861300" y="6686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139700</xdr:rowOff>
    </xdr:from>
    <xdr:to>
      <xdr:col>36</xdr:col>
      <xdr:colOff>165100</xdr:colOff>
      <xdr:row>39</xdr:row>
      <xdr:rowOff>69850</xdr:rowOff>
    </xdr:to>
    <xdr:sp macro="" textlink="">
      <xdr:nvSpPr>
        <xdr:cNvPr id="139" name="楕円 138"/>
        <xdr:cNvSpPr/>
      </xdr:nvSpPr>
      <xdr:spPr>
        <a:xfrm>
          <a:off x="692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0</xdr:rowOff>
    </xdr:from>
    <xdr:to>
      <xdr:col>41</xdr:col>
      <xdr:colOff>50800</xdr:colOff>
      <xdr:row>39</xdr:row>
      <xdr:rowOff>19050</xdr:rowOff>
    </xdr:to>
    <xdr:cxnSp macro="">
      <xdr:nvCxnSpPr>
        <xdr:cNvPr id="140" name="直線コネクタ 139"/>
        <xdr:cNvCxnSpPr/>
      </xdr:nvCxnSpPr>
      <xdr:spPr>
        <a:xfrm flipV="1">
          <a:off x="6972300" y="6686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143527</xdr:rowOff>
    </xdr:from>
    <xdr:ext cx="469744" cy="259045"/>
    <xdr:sp macro="" textlink="">
      <xdr:nvSpPr>
        <xdr:cNvPr id="141" name="n_1aveValue【図書館】&#10;一人当たり面積"/>
        <xdr:cNvSpPr txBox="1"/>
      </xdr:nvSpPr>
      <xdr:spPr>
        <a:xfrm>
          <a:off x="93917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10177</xdr:rowOff>
    </xdr:from>
    <xdr:ext cx="469744" cy="259045"/>
    <xdr:sp macro="" textlink="">
      <xdr:nvSpPr>
        <xdr:cNvPr id="142" name="n_2aveValue【図書館】&#10;一人当たり面積"/>
        <xdr:cNvSpPr txBox="1"/>
      </xdr:nvSpPr>
      <xdr:spPr>
        <a:xfrm>
          <a:off x="85154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3"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4" name="n_4aveValue【図書館】&#10;一人当たり面積"/>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41927</xdr:rowOff>
    </xdr:from>
    <xdr:ext cx="469744" cy="259045"/>
    <xdr:sp macro="" textlink="">
      <xdr:nvSpPr>
        <xdr:cNvPr id="145" name="n_1mainValue【図書館】&#10;一人当たり面積"/>
        <xdr:cNvSpPr txBox="1"/>
      </xdr:nvSpPr>
      <xdr:spPr>
        <a:xfrm>
          <a:off x="93917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41927</xdr:rowOff>
    </xdr:from>
    <xdr:ext cx="469744" cy="259045"/>
    <xdr:sp macro="" textlink="">
      <xdr:nvSpPr>
        <xdr:cNvPr id="146" name="n_2mainValue【図書館】&#10;一人当たり面積"/>
        <xdr:cNvSpPr txBox="1"/>
      </xdr:nvSpPr>
      <xdr:spPr>
        <a:xfrm>
          <a:off x="85154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41927</xdr:rowOff>
    </xdr:from>
    <xdr:ext cx="469744" cy="259045"/>
    <xdr:sp macro="" textlink="">
      <xdr:nvSpPr>
        <xdr:cNvPr id="147" name="n_3mainValue【図書館】&#10;一人当たり面積"/>
        <xdr:cNvSpPr txBox="1"/>
      </xdr:nvSpPr>
      <xdr:spPr>
        <a:xfrm>
          <a:off x="76264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60977</xdr:rowOff>
    </xdr:from>
    <xdr:ext cx="469744" cy="259045"/>
    <xdr:sp macro="" textlink="">
      <xdr:nvSpPr>
        <xdr:cNvPr id="148" name="n_4mainValue【図書館】&#10;一人当たり面積"/>
        <xdr:cNvSpPr txBox="1"/>
      </xdr:nvSpPr>
      <xdr:spPr>
        <a:xfrm>
          <a:off x="6737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73" name="直線コネクタ 172"/>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6" name="【体育館・プー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7" name="直線コネクタ 176"/>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8" name="【体育館・プール】&#10;有形固定資産減価償却率平均値テキスト"/>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9" name="フローチャート: 判断 178"/>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1" name="フローチャート: 判断 180"/>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2" name="フローチャート: 判断 181"/>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3" name="フローチャート: 判断 182"/>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89" name="楕円 188"/>
        <xdr:cNvSpPr/>
      </xdr:nvSpPr>
      <xdr:spPr>
        <a:xfrm>
          <a:off x="45847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130192</xdr:rowOff>
    </xdr:from>
    <xdr:ext cx="405111" cy="259045"/>
    <xdr:sp macro="" textlink="">
      <xdr:nvSpPr>
        <xdr:cNvPr id="190" name="【体育館・プール】&#10;有形固定資産減価償却率該当値テキスト"/>
        <xdr:cNvSpPr txBox="1"/>
      </xdr:nvSpPr>
      <xdr:spPr>
        <a:xfrm>
          <a:off x="4673600"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67310</xdr:rowOff>
    </xdr:from>
    <xdr:to>
      <xdr:col>20</xdr:col>
      <xdr:colOff>38100</xdr:colOff>
      <xdr:row>59</xdr:row>
      <xdr:rowOff>168910</xdr:rowOff>
    </xdr:to>
    <xdr:sp macro="" textlink="">
      <xdr:nvSpPr>
        <xdr:cNvPr id="191" name="楕円 190"/>
        <xdr:cNvSpPr/>
      </xdr:nvSpPr>
      <xdr:spPr>
        <a:xfrm>
          <a:off x="3746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118110</xdr:rowOff>
    </xdr:from>
    <xdr:to>
      <xdr:col>24</xdr:col>
      <xdr:colOff>63500</xdr:colOff>
      <xdr:row>59</xdr:row>
      <xdr:rowOff>158115</xdr:rowOff>
    </xdr:to>
    <xdr:cxnSp macro="">
      <xdr:nvCxnSpPr>
        <xdr:cNvPr id="192" name="直線コネクタ 191"/>
        <xdr:cNvCxnSpPr/>
      </xdr:nvCxnSpPr>
      <xdr:spPr>
        <a:xfrm>
          <a:off x="3797300" y="102336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25400</xdr:rowOff>
    </xdr:from>
    <xdr:to>
      <xdr:col>15</xdr:col>
      <xdr:colOff>101600</xdr:colOff>
      <xdr:row>59</xdr:row>
      <xdr:rowOff>127000</xdr:rowOff>
    </xdr:to>
    <xdr:sp macro="" textlink="">
      <xdr:nvSpPr>
        <xdr:cNvPr id="193" name="楕円 192"/>
        <xdr:cNvSpPr/>
      </xdr:nvSpPr>
      <xdr:spPr>
        <a:xfrm>
          <a:off x="2857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76200</xdr:rowOff>
    </xdr:from>
    <xdr:to>
      <xdr:col>19</xdr:col>
      <xdr:colOff>177800</xdr:colOff>
      <xdr:row>59</xdr:row>
      <xdr:rowOff>118110</xdr:rowOff>
    </xdr:to>
    <xdr:cxnSp macro="">
      <xdr:nvCxnSpPr>
        <xdr:cNvPr id="194" name="直線コネクタ 193"/>
        <xdr:cNvCxnSpPr/>
      </xdr:nvCxnSpPr>
      <xdr:spPr>
        <a:xfrm>
          <a:off x="2908300" y="101917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154940</xdr:rowOff>
    </xdr:from>
    <xdr:to>
      <xdr:col>10</xdr:col>
      <xdr:colOff>165100</xdr:colOff>
      <xdr:row>59</xdr:row>
      <xdr:rowOff>85090</xdr:rowOff>
    </xdr:to>
    <xdr:sp macro="" textlink="">
      <xdr:nvSpPr>
        <xdr:cNvPr id="195" name="楕円 194"/>
        <xdr:cNvSpPr/>
      </xdr:nvSpPr>
      <xdr:spPr>
        <a:xfrm>
          <a:off x="1968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34290</xdr:rowOff>
    </xdr:from>
    <xdr:to>
      <xdr:col>15</xdr:col>
      <xdr:colOff>50800</xdr:colOff>
      <xdr:row>59</xdr:row>
      <xdr:rowOff>76200</xdr:rowOff>
    </xdr:to>
    <xdr:cxnSp macro="">
      <xdr:nvCxnSpPr>
        <xdr:cNvPr id="196" name="直線コネクタ 195"/>
        <xdr:cNvCxnSpPr/>
      </xdr:nvCxnSpPr>
      <xdr:spPr>
        <a:xfrm>
          <a:off x="2019300" y="101498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113030</xdr:rowOff>
    </xdr:from>
    <xdr:to>
      <xdr:col>6</xdr:col>
      <xdr:colOff>38100</xdr:colOff>
      <xdr:row>59</xdr:row>
      <xdr:rowOff>43180</xdr:rowOff>
    </xdr:to>
    <xdr:sp macro="" textlink="">
      <xdr:nvSpPr>
        <xdr:cNvPr id="197" name="楕円 196"/>
        <xdr:cNvSpPr/>
      </xdr:nvSpPr>
      <xdr:spPr>
        <a:xfrm>
          <a:off x="1079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163830</xdr:rowOff>
    </xdr:from>
    <xdr:to>
      <xdr:col>10</xdr:col>
      <xdr:colOff>114300</xdr:colOff>
      <xdr:row>59</xdr:row>
      <xdr:rowOff>34290</xdr:rowOff>
    </xdr:to>
    <xdr:cxnSp macro="">
      <xdr:nvCxnSpPr>
        <xdr:cNvPr id="198" name="直線コネクタ 197"/>
        <xdr:cNvCxnSpPr/>
      </xdr:nvCxnSpPr>
      <xdr:spPr>
        <a:xfrm>
          <a:off x="1130300" y="101079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9"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200"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7637</xdr:rowOff>
    </xdr:from>
    <xdr:ext cx="405111" cy="259045"/>
    <xdr:sp macro="" textlink="">
      <xdr:nvSpPr>
        <xdr:cNvPr id="201" name="n_3aveValue【体育館・プール】&#10;有形固定資産減価償却率"/>
        <xdr:cNvSpPr txBox="1"/>
      </xdr:nvSpPr>
      <xdr:spPr>
        <a:xfrm>
          <a:off x="1816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160037</xdr:rowOff>
    </xdr:from>
    <xdr:ext cx="405111" cy="259045"/>
    <xdr:sp macro="" textlink="">
      <xdr:nvSpPr>
        <xdr:cNvPr id="202" name="n_4aveValue【体育館・プール】&#10;有形固定資産減価償却率"/>
        <xdr:cNvSpPr txBox="1"/>
      </xdr:nvSpPr>
      <xdr:spPr>
        <a:xfrm>
          <a:off x="927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13987</xdr:rowOff>
    </xdr:from>
    <xdr:ext cx="405111" cy="259045"/>
    <xdr:sp macro="" textlink="">
      <xdr:nvSpPr>
        <xdr:cNvPr id="203" name="n_1mainValue【体育館・プール】&#10;有形固定資産減価償却率"/>
        <xdr:cNvSpPr txBox="1"/>
      </xdr:nvSpPr>
      <xdr:spPr>
        <a:xfrm>
          <a:off x="35820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143527</xdr:rowOff>
    </xdr:from>
    <xdr:ext cx="405111" cy="259045"/>
    <xdr:sp macro="" textlink="">
      <xdr:nvSpPr>
        <xdr:cNvPr id="204" name="n_2mainValue【体育館・プール】&#10;有形固定資産減価償却率"/>
        <xdr:cNvSpPr txBox="1"/>
      </xdr:nvSpPr>
      <xdr:spPr>
        <a:xfrm>
          <a:off x="2705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101617</xdr:rowOff>
    </xdr:from>
    <xdr:ext cx="405111" cy="259045"/>
    <xdr:sp macro="" textlink="">
      <xdr:nvSpPr>
        <xdr:cNvPr id="205" name="n_3mainValue【体育館・プール】&#10;有形固定資産減価償却率"/>
        <xdr:cNvSpPr txBox="1"/>
      </xdr:nvSpPr>
      <xdr:spPr>
        <a:xfrm>
          <a:off x="1816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59707</xdr:rowOff>
    </xdr:from>
    <xdr:ext cx="405111" cy="259045"/>
    <xdr:sp macro="" textlink="">
      <xdr:nvSpPr>
        <xdr:cNvPr id="206" name="n_4mainValue【体育館・プール】&#10;有形固定資産減価償却率"/>
        <xdr:cNvSpPr txBox="1"/>
      </xdr:nvSpPr>
      <xdr:spPr>
        <a:xfrm>
          <a:off x="927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30" name="直線コネクタ 229"/>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31"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32" name="直線コネクタ 231"/>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33" name="【体育館・プール】&#10;一人当たり面積最大値テキスト"/>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34" name="直線コネクタ 233"/>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63517</xdr:rowOff>
    </xdr:from>
    <xdr:ext cx="469744" cy="259045"/>
    <xdr:sp macro="" textlink="">
      <xdr:nvSpPr>
        <xdr:cNvPr id="235" name="【体育館・プール】&#10;一人当たり面積平均値テキスト"/>
        <xdr:cNvSpPr txBox="1"/>
      </xdr:nvSpPr>
      <xdr:spPr>
        <a:xfrm>
          <a:off x="10515600" y="1052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36" name="フローチャート: 判断 235"/>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37" name="フローチャート: 判断 236"/>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38" name="フローチャート: 判断 237"/>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9" name="フローチャート: 判断 238"/>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107950</xdr:rowOff>
    </xdr:from>
    <xdr:to>
      <xdr:col>55</xdr:col>
      <xdr:colOff>50800</xdr:colOff>
      <xdr:row>64</xdr:row>
      <xdr:rowOff>38100</xdr:rowOff>
    </xdr:to>
    <xdr:sp macro="" textlink="">
      <xdr:nvSpPr>
        <xdr:cNvPr id="246" name="楕円 245"/>
        <xdr:cNvSpPr/>
      </xdr:nvSpPr>
      <xdr:spPr>
        <a:xfrm>
          <a:off x="10426700" y="1090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22877</xdr:rowOff>
    </xdr:from>
    <xdr:ext cx="469744" cy="259045"/>
    <xdr:sp macro="" textlink="">
      <xdr:nvSpPr>
        <xdr:cNvPr id="247" name="【体育館・プール】&#10;一人当たり面積該当値テキスト"/>
        <xdr:cNvSpPr txBox="1"/>
      </xdr:nvSpPr>
      <xdr:spPr>
        <a:xfrm>
          <a:off x="10515600"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109220</xdr:rowOff>
    </xdr:from>
    <xdr:to>
      <xdr:col>50</xdr:col>
      <xdr:colOff>165100</xdr:colOff>
      <xdr:row>64</xdr:row>
      <xdr:rowOff>39370</xdr:rowOff>
    </xdr:to>
    <xdr:sp macro="" textlink="">
      <xdr:nvSpPr>
        <xdr:cNvPr id="248" name="楕円 247"/>
        <xdr:cNvSpPr/>
      </xdr:nvSpPr>
      <xdr:spPr>
        <a:xfrm>
          <a:off x="9588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158750</xdr:rowOff>
    </xdr:from>
    <xdr:to>
      <xdr:col>55</xdr:col>
      <xdr:colOff>0</xdr:colOff>
      <xdr:row>63</xdr:row>
      <xdr:rowOff>160020</xdr:rowOff>
    </xdr:to>
    <xdr:cxnSp macro="">
      <xdr:nvCxnSpPr>
        <xdr:cNvPr id="249" name="直線コネクタ 248"/>
        <xdr:cNvCxnSpPr/>
      </xdr:nvCxnSpPr>
      <xdr:spPr>
        <a:xfrm flipV="1">
          <a:off x="9639300" y="109601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110490</xdr:rowOff>
    </xdr:from>
    <xdr:to>
      <xdr:col>46</xdr:col>
      <xdr:colOff>38100</xdr:colOff>
      <xdr:row>64</xdr:row>
      <xdr:rowOff>40640</xdr:rowOff>
    </xdr:to>
    <xdr:sp macro="" textlink="">
      <xdr:nvSpPr>
        <xdr:cNvPr id="250" name="楕円 249"/>
        <xdr:cNvSpPr/>
      </xdr:nvSpPr>
      <xdr:spPr>
        <a:xfrm>
          <a:off x="8699500" y="109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160020</xdr:rowOff>
    </xdr:from>
    <xdr:to>
      <xdr:col>50</xdr:col>
      <xdr:colOff>114300</xdr:colOff>
      <xdr:row>63</xdr:row>
      <xdr:rowOff>161290</xdr:rowOff>
    </xdr:to>
    <xdr:cxnSp macro="">
      <xdr:nvCxnSpPr>
        <xdr:cNvPr id="251" name="直線コネクタ 250"/>
        <xdr:cNvCxnSpPr/>
      </xdr:nvCxnSpPr>
      <xdr:spPr>
        <a:xfrm flipV="1">
          <a:off x="8750300" y="1096137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111760</xdr:rowOff>
    </xdr:from>
    <xdr:to>
      <xdr:col>41</xdr:col>
      <xdr:colOff>101600</xdr:colOff>
      <xdr:row>64</xdr:row>
      <xdr:rowOff>41910</xdr:rowOff>
    </xdr:to>
    <xdr:sp macro="" textlink="">
      <xdr:nvSpPr>
        <xdr:cNvPr id="252" name="楕円 251"/>
        <xdr:cNvSpPr/>
      </xdr:nvSpPr>
      <xdr:spPr>
        <a:xfrm>
          <a:off x="78105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161290</xdr:rowOff>
    </xdr:from>
    <xdr:to>
      <xdr:col>45</xdr:col>
      <xdr:colOff>177800</xdr:colOff>
      <xdr:row>63</xdr:row>
      <xdr:rowOff>162560</xdr:rowOff>
    </xdr:to>
    <xdr:cxnSp macro="">
      <xdr:nvCxnSpPr>
        <xdr:cNvPr id="253" name="直線コネクタ 252"/>
        <xdr:cNvCxnSpPr/>
      </xdr:nvCxnSpPr>
      <xdr:spPr>
        <a:xfrm flipV="1">
          <a:off x="7861300" y="109626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113030</xdr:rowOff>
    </xdr:from>
    <xdr:to>
      <xdr:col>36</xdr:col>
      <xdr:colOff>165100</xdr:colOff>
      <xdr:row>64</xdr:row>
      <xdr:rowOff>43180</xdr:rowOff>
    </xdr:to>
    <xdr:sp macro="" textlink="">
      <xdr:nvSpPr>
        <xdr:cNvPr id="254" name="楕円 253"/>
        <xdr:cNvSpPr/>
      </xdr:nvSpPr>
      <xdr:spPr>
        <a:xfrm>
          <a:off x="6921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162560</xdr:rowOff>
    </xdr:from>
    <xdr:to>
      <xdr:col>41</xdr:col>
      <xdr:colOff>50800</xdr:colOff>
      <xdr:row>63</xdr:row>
      <xdr:rowOff>163830</xdr:rowOff>
    </xdr:to>
    <xdr:cxnSp macro="">
      <xdr:nvCxnSpPr>
        <xdr:cNvPr id="255" name="直線コネクタ 254"/>
        <xdr:cNvCxnSpPr/>
      </xdr:nvCxnSpPr>
      <xdr:spPr>
        <a:xfrm flipV="1">
          <a:off x="6972300" y="109639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162577</xdr:rowOff>
    </xdr:from>
    <xdr:ext cx="469744" cy="259045"/>
    <xdr:sp macro="" textlink="">
      <xdr:nvSpPr>
        <xdr:cNvPr id="256" name="n_1aveValue【体育館・プール】&#10;一人当たり面積"/>
        <xdr:cNvSpPr txBox="1"/>
      </xdr:nvSpPr>
      <xdr:spPr>
        <a:xfrm>
          <a:off x="9391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8907</xdr:rowOff>
    </xdr:from>
    <xdr:ext cx="469744" cy="259045"/>
    <xdr:sp macro="" textlink="">
      <xdr:nvSpPr>
        <xdr:cNvPr id="257" name="n_2aveValue【体育館・プール】&#10;一人当たり面積"/>
        <xdr:cNvSpPr txBox="1"/>
      </xdr:nvSpPr>
      <xdr:spPr>
        <a:xfrm>
          <a:off x="8515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19067</xdr:rowOff>
    </xdr:from>
    <xdr:ext cx="469744" cy="259045"/>
    <xdr:sp macro="" textlink="">
      <xdr:nvSpPr>
        <xdr:cNvPr id="258" name="n_3aveValue【体育館・プール】&#10;一人当たり面積"/>
        <xdr:cNvSpPr txBox="1"/>
      </xdr:nvSpPr>
      <xdr:spPr>
        <a:xfrm>
          <a:off x="7626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72407</xdr:rowOff>
    </xdr:from>
    <xdr:ext cx="469744" cy="259045"/>
    <xdr:sp macro="" textlink="">
      <xdr:nvSpPr>
        <xdr:cNvPr id="259" name="n_4aveValue【体育館・プール】&#10;一人当たり面積"/>
        <xdr:cNvSpPr txBox="1"/>
      </xdr:nvSpPr>
      <xdr:spPr>
        <a:xfrm>
          <a:off x="6737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30497</xdr:rowOff>
    </xdr:from>
    <xdr:ext cx="469744" cy="259045"/>
    <xdr:sp macro="" textlink="">
      <xdr:nvSpPr>
        <xdr:cNvPr id="260" name="n_1mainValue【体育館・プール】&#10;一人当たり面積"/>
        <xdr:cNvSpPr txBox="1"/>
      </xdr:nvSpPr>
      <xdr:spPr>
        <a:xfrm>
          <a:off x="93917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31767</xdr:rowOff>
    </xdr:from>
    <xdr:ext cx="469744" cy="259045"/>
    <xdr:sp macro="" textlink="">
      <xdr:nvSpPr>
        <xdr:cNvPr id="261" name="n_2mainValue【体育館・プール】&#10;一人当たり面積"/>
        <xdr:cNvSpPr txBox="1"/>
      </xdr:nvSpPr>
      <xdr:spPr>
        <a:xfrm>
          <a:off x="8515427" y="1100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33037</xdr:rowOff>
    </xdr:from>
    <xdr:ext cx="469744" cy="259045"/>
    <xdr:sp macro="" textlink="">
      <xdr:nvSpPr>
        <xdr:cNvPr id="262" name="n_3mainValue【体育館・プール】&#10;一人当たり面積"/>
        <xdr:cNvSpPr txBox="1"/>
      </xdr:nvSpPr>
      <xdr:spPr>
        <a:xfrm>
          <a:off x="7626427" y="1100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34307</xdr:rowOff>
    </xdr:from>
    <xdr:ext cx="469744" cy="259045"/>
    <xdr:sp macro="" textlink="">
      <xdr:nvSpPr>
        <xdr:cNvPr id="263" name="n_4mainValue【体育館・プール】&#10;一人当たり面積"/>
        <xdr:cNvSpPr txBox="1"/>
      </xdr:nvSpPr>
      <xdr:spPr>
        <a:xfrm>
          <a:off x="6737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89" name="直線コネクタ 288"/>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福祉施設】&#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92" name="【福祉施設】&#10;有形固定資産減価償却率最大値テキスト"/>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3" name="直線コネクタ 292"/>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73858</xdr:rowOff>
    </xdr:from>
    <xdr:ext cx="405111" cy="259045"/>
    <xdr:sp macro="" textlink="">
      <xdr:nvSpPr>
        <xdr:cNvPr id="294" name="【福祉施設】&#10;有形固定資産減価償却率平均値テキスト"/>
        <xdr:cNvSpPr txBox="1"/>
      </xdr:nvSpPr>
      <xdr:spPr>
        <a:xfrm>
          <a:off x="4673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95" name="フローチャート: 判断 294"/>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96" name="フローチャート: 判断 295"/>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7" name="フローチャート: 判断 296"/>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98" name="フローチャート: 判断 297"/>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99" name="フローチャート: 判断 298"/>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52614</xdr:rowOff>
    </xdr:from>
    <xdr:to>
      <xdr:col>24</xdr:col>
      <xdr:colOff>114300</xdr:colOff>
      <xdr:row>85</xdr:row>
      <xdr:rowOff>154214</xdr:rowOff>
    </xdr:to>
    <xdr:sp macro="" textlink="">
      <xdr:nvSpPr>
        <xdr:cNvPr id="305" name="楕円 304"/>
        <xdr:cNvSpPr/>
      </xdr:nvSpPr>
      <xdr:spPr>
        <a:xfrm>
          <a:off x="4584700" y="146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31041</xdr:rowOff>
    </xdr:from>
    <xdr:ext cx="405111" cy="259045"/>
    <xdr:sp macro="" textlink="">
      <xdr:nvSpPr>
        <xdr:cNvPr id="306" name="【福祉施設】&#10;有形固定資産減価償却率該当値テキスト"/>
        <xdr:cNvSpPr txBox="1"/>
      </xdr:nvSpPr>
      <xdr:spPr>
        <a:xfrm>
          <a:off x="4673600" y="1460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34652</xdr:rowOff>
    </xdr:from>
    <xdr:to>
      <xdr:col>20</xdr:col>
      <xdr:colOff>38100</xdr:colOff>
      <xdr:row>85</xdr:row>
      <xdr:rowOff>136252</xdr:rowOff>
    </xdr:to>
    <xdr:sp macro="" textlink="">
      <xdr:nvSpPr>
        <xdr:cNvPr id="307" name="楕円 306"/>
        <xdr:cNvSpPr/>
      </xdr:nvSpPr>
      <xdr:spPr>
        <a:xfrm>
          <a:off x="3746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85452</xdr:rowOff>
    </xdr:from>
    <xdr:to>
      <xdr:col>24</xdr:col>
      <xdr:colOff>63500</xdr:colOff>
      <xdr:row>85</xdr:row>
      <xdr:rowOff>103414</xdr:rowOff>
    </xdr:to>
    <xdr:cxnSp macro="">
      <xdr:nvCxnSpPr>
        <xdr:cNvPr id="308" name="直線コネクタ 307"/>
        <xdr:cNvCxnSpPr/>
      </xdr:nvCxnSpPr>
      <xdr:spPr>
        <a:xfrm>
          <a:off x="3797300" y="14658702"/>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124461</xdr:rowOff>
    </xdr:from>
    <xdr:to>
      <xdr:col>15</xdr:col>
      <xdr:colOff>101600</xdr:colOff>
      <xdr:row>85</xdr:row>
      <xdr:rowOff>54611</xdr:rowOff>
    </xdr:to>
    <xdr:sp macro="" textlink="">
      <xdr:nvSpPr>
        <xdr:cNvPr id="309" name="楕円 308"/>
        <xdr:cNvSpPr/>
      </xdr:nvSpPr>
      <xdr:spPr>
        <a:xfrm>
          <a:off x="2857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3811</xdr:rowOff>
    </xdr:from>
    <xdr:to>
      <xdr:col>19</xdr:col>
      <xdr:colOff>177800</xdr:colOff>
      <xdr:row>85</xdr:row>
      <xdr:rowOff>85452</xdr:rowOff>
    </xdr:to>
    <xdr:cxnSp macro="">
      <xdr:nvCxnSpPr>
        <xdr:cNvPr id="310" name="直線コネクタ 309"/>
        <xdr:cNvCxnSpPr/>
      </xdr:nvCxnSpPr>
      <xdr:spPr>
        <a:xfrm>
          <a:off x="2908300" y="14577061"/>
          <a:ext cx="889000" cy="8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142421</xdr:rowOff>
    </xdr:from>
    <xdr:to>
      <xdr:col>10</xdr:col>
      <xdr:colOff>165100</xdr:colOff>
      <xdr:row>85</xdr:row>
      <xdr:rowOff>72571</xdr:rowOff>
    </xdr:to>
    <xdr:sp macro="" textlink="">
      <xdr:nvSpPr>
        <xdr:cNvPr id="311" name="楕円 310"/>
        <xdr:cNvSpPr/>
      </xdr:nvSpPr>
      <xdr:spPr>
        <a:xfrm>
          <a:off x="1968500" y="1454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3811</xdr:rowOff>
    </xdr:from>
    <xdr:to>
      <xdr:col>15</xdr:col>
      <xdr:colOff>50800</xdr:colOff>
      <xdr:row>85</xdr:row>
      <xdr:rowOff>21771</xdr:rowOff>
    </xdr:to>
    <xdr:cxnSp macro="">
      <xdr:nvCxnSpPr>
        <xdr:cNvPr id="312" name="直線コネクタ 311"/>
        <xdr:cNvCxnSpPr/>
      </xdr:nvCxnSpPr>
      <xdr:spPr>
        <a:xfrm flipV="1">
          <a:off x="2019300" y="14577061"/>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93436</xdr:rowOff>
    </xdr:from>
    <xdr:to>
      <xdr:col>6</xdr:col>
      <xdr:colOff>38100</xdr:colOff>
      <xdr:row>85</xdr:row>
      <xdr:rowOff>23586</xdr:rowOff>
    </xdr:to>
    <xdr:sp macro="" textlink="">
      <xdr:nvSpPr>
        <xdr:cNvPr id="313" name="楕円 312"/>
        <xdr:cNvSpPr/>
      </xdr:nvSpPr>
      <xdr:spPr>
        <a:xfrm>
          <a:off x="1079500" y="144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144236</xdr:rowOff>
    </xdr:from>
    <xdr:to>
      <xdr:col>10</xdr:col>
      <xdr:colOff>114300</xdr:colOff>
      <xdr:row>85</xdr:row>
      <xdr:rowOff>21771</xdr:rowOff>
    </xdr:to>
    <xdr:cxnSp macro="">
      <xdr:nvCxnSpPr>
        <xdr:cNvPr id="314" name="直線コネクタ 313"/>
        <xdr:cNvCxnSpPr/>
      </xdr:nvCxnSpPr>
      <xdr:spPr>
        <a:xfrm>
          <a:off x="1130300" y="1454603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157678</xdr:rowOff>
    </xdr:from>
    <xdr:ext cx="405111" cy="259045"/>
    <xdr:sp macro="" textlink="">
      <xdr:nvSpPr>
        <xdr:cNvPr id="315" name="n_1aveValue【福祉施設】&#10;有形固定資産減価償却率"/>
        <xdr:cNvSpPr txBox="1"/>
      </xdr:nvSpPr>
      <xdr:spPr>
        <a:xfrm>
          <a:off x="35820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16" name="n_2aveValue【福祉施設】&#10;有形固定資産減価償却率"/>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17" name="n_3aveValue【福祉施設】&#10;有形固定資産減価償却率"/>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318" name="n_4aveValue【福祉施設】&#10;有形固定資産減価償却率"/>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127379</xdr:rowOff>
    </xdr:from>
    <xdr:ext cx="405111" cy="259045"/>
    <xdr:sp macro="" textlink="">
      <xdr:nvSpPr>
        <xdr:cNvPr id="319" name="n_1mainValue【福祉施設】&#10;有形固定資産減価償却率"/>
        <xdr:cNvSpPr txBox="1"/>
      </xdr:nvSpPr>
      <xdr:spPr>
        <a:xfrm>
          <a:off x="3582044" y="1470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45738</xdr:rowOff>
    </xdr:from>
    <xdr:ext cx="405111" cy="259045"/>
    <xdr:sp macro="" textlink="">
      <xdr:nvSpPr>
        <xdr:cNvPr id="320" name="n_2mainValue【福祉施設】&#10;有形固定資産減価償却率"/>
        <xdr:cNvSpPr txBox="1"/>
      </xdr:nvSpPr>
      <xdr:spPr>
        <a:xfrm>
          <a:off x="2705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63698</xdr:rowOff>
    </xdr:from>
    <xdr:ext cx="405111" cy="259045"/>
    <xdr:sp macro="" textlink="">
      <xdr:nvSpPr>
        <xdr:cNvPr id="321" name="n_3mainValue【福祉施設】&#10;有形固定資産減価償却率"/>
        <xdr:cNvSpPr txBox="1"/>
      </xdr:nvSpPr>
      <xdr:spPr>
        <a:xfrm>
          <a:off x="1816744" y="1463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14713</xdr:rowOff>
    </xdr:from>
    <xdr:ext cx="405111" cy="259045"/>
    <xdr:sp macro="" textlink="">
      <xdr:nvSpPr>
        <xdr:cNvPr id="322" name="n_4mainValue【福祉施設】&#10;有形固定資産減価償却率"/>
        <xdr:cNvSpPr txBox="1"/>
      </xdr:nvSpPr>
      <xdr:spPr>
        <a:xfrm>
          <a:off x="927744" y="1458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46" name="直線コネクタ 345"/>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7"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8" name="直線コネクタ 347"/>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49" name="【福祉施設】&#10;一人当たり面積最大値テキスト"/>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0" name="直線コネクタ 349"/>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10177</xdr:rowOff>
    </xdr:from>
    <xdr:ext cx="469744" cy="259045"/>
    <xdr:sp macro="" textlink="">
      <xdr:nvSpPr>
        <xdr:cNvPr id="351" name="【福祉施設】&#10;一人当たり面積平均値テキスト"/>
        <xdr:cNvSpPr txBox="1"/>
      </xdr:nvSpPr>
      <xdr:spPr>
        <a:xfrm>
          <a:off x="10515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52" name="フローチャート: 判断 351"/>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3" name="フローチャート: 判断 352"/>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4" name="フローチャート: 判断 353"/>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55" name="フローチャート: 判断 354"/>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56" name="フローチャート: 判断 355"/>
        <xdr:cNvSpPr/>
      </xdr:nvSpPr>
      <xdr:spPr>
        <a:xfrm>
          <a:off x="6921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120650</xdr:rowOff>
    </xdr:from>
    <xdr:to>
      <xdr:col>55</xdr:col>
      <xdr:colOff>50800</xdr:colOff>
      <xdr:row>86</xdr:row>
      <xdr:rowOff>50800</xdr:rowOff>
    </xdr:to>
    <xdr:sp macro="" textlink="">
      <xdr:nvSpPr>
        <xdr:cNvPr id="362" name="楕円 361"/>
        <xdr:cNvSpPr/>
      </xdr:nvSpPr>
      <xdr:spPr>
        <a:xfrm>
          <a:off x="10426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35577</xdr:rowOff>
    </xdr:from>
    <xdr:ext cx="469744" cy="259045"/>
    <xdr:sp macro="" textlink="">
      <xdr:nvSpPr>
        <xdr:cNvPr id="363" name="【福祉施設】&#10;一人当たり面積該当値テキスト"/>
        <xdr:cNvSpPr txBox="1"/>
      </xdr:nvSpPr>
      <xdr:spPr>
        <a:xfrm>
          <a:off x="10515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120650</xdr:rowOff>
    </xdr:from>
    <xdr:to>
      <xdr:col>50</xdr:col>
      <xdr:colOff>165100</xdr:colOff>
      <xdr:row>86</xdr:row>
      <xdr:rowOff>50800</xdr:rowOff>
    </xdr:to>
    <xdr:sp macro="" textlink="">
      <xdr:nvSpPr>
        <xdr:cNvPr id="364" name="楕円 363"/>
        <xdr:cNvSpPr/>
      </xdr:nvSpPr>
      <xdr:spPr>
        <a:xfrm>
          <a:off x="9588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0</xdr:rowOff>
    </xdr:from>
    <xdr:to>
      <xdr:col>55</xdr:col>
      <xdr:colOff>0</xdr:colOff>
      <xdr:row>86</xdr:row>
      <xdr:rowOff>0</xdr:rowOff>
    </xdr:to>
    <xdr:cxnSp macro="">
      <xdr:nvCxnSpPr>
        <xdr:cNvPr id="365" name="直線コネクタ 364"/>
        <xdr:cNvCxnSpPr/>
      </xdr:nvCxnSpPr>
      <xdr:spPr>
        <a:xfrm>
          <a:off x="9639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120650</xdr:rowOff>
    </xdr:from>
    <xdr:to>
      <xdr:col>46</xdr:col>
      <xdr:colOff>38100</xdr:colOff>
      <xdr:row>86</xdr:row>
      <xdr:rowOff>50800</xdr:rowOff>
    </xdr:to>
    <xdr:sp macro="" textlink="">
      <xdr:nvSpPr>
        <xdr:cNvPr id="366" name="楕円 365"/>
        <xdr:cNvSpPr/>
      </xdr:nvSpPr>
      <xdr:spPr>
        <a:xfrm>
          <a:off x="8699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0</xdr:rowOff>
    </xdr:from>
    <xdr:to>
      <xdr:col>50</xdr:col>
      <xdr:colOff>114300</xdr:colOff>
      <xdr:row>86</xdr:row>
      <xdr:rowOff>0</xdr:rowOff>
    </xdr:to>
    <xdr:cxnSp macro="">
      <xdr:nvCxnSpPr>
        <xdr:cNvPr id="367" name="直線コネクタ 366"/>
        <xdr:cNvCxnSpPr/>
      </xdr:nvCxnSpPr>
      <xdr:spPr>
        <a:xfrm>
          <a:off x="8750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124461</xdr:rowOff>
    </xdr:from>
    <xdr:to>
      <xdr:col>41</xdr:col>
      <xdr:colOff>101600</xdr:colOff>
      <xdr:row>86</xdr:row>
      <xdr:rowOff>54611</xdr:rowOff>
    </xdr:to>
    <xdr:sp macro="" textlink="">
      <xdr:nvSpPr>
        <xdr:cNvPr id="368" name="楕円 367"/>
        <xdr:cNvSpPr/>
      </xdr:nvSpPr>
      <xdr:spPr>
        <a:xfrm>
          <a:off x="7810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0</xdr:rowOff>
    </xdr:from>
    <xdr:to>
      <xdr:col>45</xdr:col>
      <xdr:colOff>177800</xdr:colOff>
      <xdr:row>86</xdr:row>
      <xdr:rowOff>3811</xdr:rowOff>
    </xdr:to>
    <xdr:cxnSp macro="">
      <xdr:nvCxnSpPr>
        <xdr:cNvPr id="369" name="直線コネクタ 368"/>
        <xdr:cNvCxnSpPr/>
      </xdr:nvCxnSpPr>
      <xdr:spPr>
        <a:xfrm flipV="1">
          <a:off x="7861300" y="14744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124461</xdr:rowOff>
    </xdr:from>
    <xdr:to>
      <xdr:col>36</xdr:col>
      <xdr:colOff>165100</xdr:colOff>
      <xdr:row>86</xdr:row>
      <xdr:rowOff>54611</xdr:rowOff>
    </xdr:to>
    <xdr:sp macro="" textlink="">
      <xdr:nvSpPr>
        <xdr:cNvPr id="370" name="楕円 369"/>
        <xdr:cNvSpPr/>
      </xdr:nvSpPr>
      <xdr:spPr>
        <a:xfrm>
          <a:off x="6921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3811</xdr:rowOff>
    </xdr:from>
    <xdr:to>
      <xdr:col>41</xdr:col>
      <xdr:colOff>50800</xdr:colOff>
      <xdr:row>86</xdr:row>
      <xdr:rowOff>3811</xdr:rowOff>
    </xdr:to>
    <xdr:cxnSp macro="">
      <xdr:nvCxnSpPr>
        <xdr:cNvPr id="371" name="直線コネクタ 370"/>
        <xdr:cNvCxnSpPr/>
      </xdr:nvCxnSpPr>
      <xdr:spPr>
        <a:xfrm>
          <a:off x="6972300" y="14748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72" name="n_1aveValue【福祉施設】&#10;一人当たり面積"/>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73" name="n_2aveValue【福祉施設】&#10;一人当たり面積"/>
        <xdr:cNvSpPr txBox="1"/>
      </xdr:nvSpPr>
      <xdr:spPr>
        <a:xfrm>
          <a:off x="851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74947</xdr:rowOff>
    </xdr:from>
    <xdr:ext cx="469744" cy="259045"/>
    <xdr:sp macro="" textlink="">
      <xdr:nvSpPr>
        <xdr:cNvPr id="374" name="n_3aveValue【福祉施設】&#10;一人当たり面積"/>
        <xdr:cNvSpPr txBox="1"/>
      </xdr:nvSpPr>
      <xdr:spPr>
        <a:xfrm>
          <a:off x="7626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17797</xdr:rowOff>
    </xdr:from>
    <xdr:ext cx="469744" cy="259045"/>
    <xdr:sp macro="" textlink="">
      <xdr:nvSpPr>
        <xdr:cNvPr id="375" name="n_4aveValue【福祉施設】&#10;一人当たり面積"/>
        <xdr:cNvSpPr txBox="1"/>
      </xdr:nvSpPr>
      <xdr:spPr>
        <a:xfrm>
          <a:off x="6737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41927</xdr:rowOff>
    </xdr:from>
    <xdr:ext cx="469744" cy="259045"/>
    <xdr:sp macro="" textlink="">
      <xdr:nvSpPr>
        <xdr:cNvPr id="376" name="n_1mainValue【福祉施設】&#10;一人当たり面積"/>
        <xdr:cNvSpPr txBox="1"/>
      </xdr:nvSpPr>
      <xdr:spPr>
        <a:xfrm>
          <a:off x="9391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41927</xdr:rowOff>
    </xdr:from>
    <xdr:ext cx="469744" cy="259045"/>
    <xdr:sp macro="" textlink="">
      <xdr:nvSpPr>
        <xdr:cNvPr id="377" name="n_2mainValue【福祉施設】&#10;一人当たり面積"/>
        <xdr:cNvSpPr txBox="1"/>
      </xdr:nvSpPr>
      <xdr:spPr>
        <a:xfrm>
          <a:off x="8515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45738</xdr:rowOff>
    </xdr:from>
    <xdr:ext cx="469744" cy="259045"/>
    <xdr:sp macro="" textlink="">
      <xdr:nvSpPr>
        <xdr:cNvPr id="378" name="n_3mainValue【福祉施設】&#10;一人当たり面積"/>
        <xdr:cNvSpPr txBox="1"/>
      </xdr:nvSpPr>
      <xdr:spPr>
        <a:xfrm>
          <a:off x="7626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45738</xdr:rowOff>
    </xdr:from>
    <xdr:ext cx="469744" cy="259045"/>
    <xdr:sp macro="" textlink="">
      <xdr:nvSpPr>
        <xdr:cNvPr id="379" name="n_4mainValue【福祉施設】&#10;一人当たり面積"/>
        <xdr:cNvSpPr txBox="1"/>
      </xdr:nvSpPr>
      <xdr:spPr>
        <a:xfrm>
          <a:off x="6737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421" name="直線コネクタ 420"/>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422" name="【一般廃棄物処理施設】&#10;有形固定資産減価償却率最小値テキスト"/>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423" name="直線コネクタ 422"/>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24"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25" name="直線コネクタ 424"/>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34851</xdr:rowOff>
    </xdr:from>
    <xdr:ext cx="405111" cy="259045"/>
    <xdr:sp macro="" textlink="">
      <xdr:nvSpPr>
        <xdr:cNvPr id="426" name="【一般廃棄物処理施設】&#10;有形固定資産減価償却率平均値テキスト"/>
        <xdr:cNvSpPr txBox="1"/>
      </xdr:nvSpPr>
      <xdr:spPr>
        <a:xfrm>
          <a:off x="16357600" y="654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427" name="フローチャート: 判断 426"/>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428" name="フローチャート: 判断 427"/>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429" name="フローチャート: 判断 428"/>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431" name="フローチャート: 判断 430"/>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141333</xdr:rowOff>
    </xdr:from>
    <xdr:to>
      <xdr:col>85</xdr:col>
      <xdr:colOff>177800</xdr:colOff>
      <xdr:row>38</xdr:row>
      <xdr:rowOff>71482</xdr:rowOff>
    </xdr:to>
    <xdr:sp macro="" textlink="">
      <xdr:nvSpPr>
        <xdr:cNvPr id="437" name="楕円 436"/>
        <xdr:cNvSpPr/>
      </xdr:nvSpPr>
      <xdr:spPr>
        <a:xfrm>
          <a:off x="162687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164210</xdr:rowOff>
    </xdr:from>
    <xdr:ext cx="405111" cy="259045"/>
    <xdr:sp macro="" textlink="">
      <xdr:nvSpPr>
        <xdr:cNvPr id="438" name="【一般廃棄物処理施設】&#10;有形固定資産減価償却率該当値テキスト"/>
        <xdr:cNvSpPr txBox="1"/>
      </xdr:nvSpPr>
      <xdr:spPr>
        <a:xfrm>
          <a:off x="16357600" y="6336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97246</xdr:rowOff>
    </xdr:from>
    <xdr:to>
      <xdr:col>81</xdr:col>
      <xdr:colOff>101600</xdr:colOff>
      <xdr:row>38</xdr:row>
      <xdr:rowOff>27395</xdr:rowOff>
    </xdr:to>
    <xdr:sp macro="" textlink="">
      <xdr:nvSpPr>
        <xdr:cNvPr id="439" name="楕円 438"/>
        <xdr:cNvSpPr/>
      </xdr:nvSpPr>
      <xdr:spPr>
        <a:xfrm>
          <a:off x="15430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148046</xdr:rowOff>
    </xdr:from>
    <xdr:to>
      <xdr:col>85</xdr:col>
      <xdr:colOff>127000</xdr:colOff>
      <xdr:row>38</xdr:row>
      <xdr:rowOff>20683</xdr:rowOff>
    </xdr:to>
    <xdr:cxnSp macro="">
      <xdr:nvCxnSpPr>
        <xdr:cNvPr id="440" name="直線コネクタ 439"/>
        <xdr:cNvCxnSpPr/>
      </xdr:nvCxnSpPr>
      <xdr:spPr>
        <a:xfrm>
          <a:off x="15481300" y="649169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41" name="楕円 440"/>
        <xdr:cNvSpPr/>
      </xdr:nvSpPr>
      <xdr:spPr>
        <a:xfrm>
          <a:off x="14541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92528</xdr:rowOff>
    </xdr:from>
    <xdr:to>
      <xdr:col>81</xdr:col>
      <xdr:colOff>50800</xdr:colOff>
      <xdr:row>37</xdr:row>
      <xdr:rowOff>148046</xdr:rowOff>
    </xdr:to>
    <xdr:cxnSp macro="">
      <xdr:nvCxnSpPr>
        <xdr:cNvPr id="442" name="直線コネクタ 441"/>
        <xdr:cNvCxnSpPr/>
      </xdr:nvCxnSpPr>
      <xdr:spPr>
        <a:xfrm>
          <a:off x="14592300" y="643617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43" name="楕円 442"/>
        <xdr:cNvSpPr/>
      </xdr:nvSpPr>
      <xdr:spPr>
        <a:xfrm>
          <a:off x="13652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38644</xdr:rowOff>
    </xdr:from>
    <xdr:to>
      <xdr:col>76</xdr:col>
      <xdr:colOff>114300</xdr:colOff>
      <xdr:row>37</xdr:row>
      <xdr:rowOff>92528</xdr:rowOff>
    </xdr:to>
    <xdr:cxnSp macro="">
      <xdr:nvCxnSpPr>
        <xdr:cNvPr id="444" name="直線コネクタ 443"/>
        <xdr:cNvCxnSpPr/>
      </xdr:nvCxnSpPr>
      <xdr:spPr>
        <a:xfrm>
          <a:off x="13703300" y="638229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108330</xdr:rowOff>
    </xdr:from>
    <xdr:ext cx="405111" cy="259045"/>
    <xdr:sp macro="" textlink="">
      <xdr:nvSpPr>
        <xdr:cNvPr id="445" name="n_1aveValue【一般廃棄物処理施設】&#10;有形固定資産減価償却率"/>
        <xdr:cNvSpPr txBox="1"/>
      </xdr:nvSpPr>
      <xdr:spPr>
        <a:xfrm>
          <a:off x="15266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446" name="n_2aveValue【一般廃棄物処理施設】&#10;有形固定資産減価償却率"/>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447" name="n_3aveValue【一般廃棄物処理施設】&#10;有形固定資産減価償却率"/>
        <xdr:cNvSpPr txBox="1"/>
      </xdr:nvSpPr>
      <xdr:spPr>
        <a:xfrm>
          <a:off x="13500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448"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43923</xdr:rowOff>
    </xdr:from>
    <xdr:ext cx="405111" cy="259045"/>
    <xdr:sp macro="" textlink="">
      <xdr:nvSpPr>
        <xdr:cNvPr id="449" name="n_1mainValue【一般廃棄物処理施設】&#10;有形固定資産減価償却率"/>
        <xdr:cNvSpPr txBox="1"/>
      </xdr:nvSpPr>
      <xdr:spPr>
        <a:xfrm>
          <a:off x="15266044"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50" name="n_2mainValue【一般廃棄物処理施設】&#10;有形固定資産減価償却率"/>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451" name="n_3mainValue【一般廃棄物処理施設】&#10;有形固定資産減価償却率"/>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3" name="テキスト ボックス 46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5" name="テキスト ボックス 46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7" name="テキスト ボックス 46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9" name="テキスト ボックス 46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473" name="直線コネクタ 472"/>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474" name="【一般廃棄物処理施設】&#10;一人当たり有形固定資産（償却資産）額最小値テキスト"/>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475" name="直線コネクタ 474"/>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476" name="【一般廃棄物処理施設】&#10;一人当たり有形固定資産（償却資産）額最大値テキスト"/>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477" name="直線コネクタ 476"/>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5807</xdr:rowOff>
    </xdr:from>
    <xdr:ext cx="534377" cy="259045"/>
    <xdr:sp macro="" textlink="">
      <xdr:nvSpPr>
        <xdr:cNvPr id="478" name="【一般廃棄物処理施設】&#10;一人当たり有形固定資産（償却資産）額平均値テキスト"/>
        <xdr:cNvSpPr txBox="1"/>
      </xdr:nvSpPr>
      <xdr:spPr>
        <a:xfrm>
          <a:off x="22199600" y="6692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479" name="フローチャート: 判断 478"/>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480" name="フローチャート: 判断 479"/>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481" name="フローチャート: 判断 480"/>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482" name="フローチャート: 判断 481"/>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483" name="フローチャート: 判断 482"/>
        <xdr:cNvSpPr/>
      </xdr:nvSpPr>
      <xdr:spPr>
        <a:xfrm>
          <a:off x="18605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38119</xdr:rowOff>
    </xdr:from>
    <xdr:to>
      <xdr:col>116</xdr:col>
      <xdr:colOff>114300</xdr:colOff>
      <xdr:row>38</xdr:row>
      <xdr:rowOff>139719</xdr:rowOff>
    </xdr:to>
    <xdr:sp macro="" textlink="">
      <xdr:nvSpPr>
        <xdr:cNvPr id="489" name="楕円 488"/>
        <xdr:cNvSpPr/>
      </xdr:nvSpPr>
      <xdr:spPr>
        <a:xfrm>
          <a:off x="22110700" y="655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60996</xdr:rowOff>
    </xdr:from>
    <xdr:ext cx="599010" cy="259045"/>
    <xdr:sp macro="" textlink="">
      <xdr:nvSpPr>
        <xdr:cNvPr id="490" name="【一般廃棄物処理施設】&#10;一人当たり有形固定資産（償却資産）額該当値テキスト"/>
        <xdr:cNvSpPr txBox="1"/>
      </xdr:nvSpPr>
      <xdr:spPr>
        <a:xfrm>
          <a:off x="22199600" y="6404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47185</xdr:rowOff>
    </xdr:from>
    <xdr:to>
      <xdr:col>112</xdr:col>
      <xdr:colOff>38100</xdr:colOff>
      <xdr:row>38</xdr:row>
      <xdr:rowOff>148785</xdr:rowOff>
    </xdr:to>
    <xdr:sp macro="" textlink="">
      <xdr:nvSpPr>
        <xdr:cNvPr id="491" name="楕円 490"/>
        <xdr:cNvSpPr/>
      </xdr:nvSpPr>
      <xdr:spPr>
        <a:xfrm>
          <a:off x="21272500" y="65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88919</xdr:rowOff>
    </xdr:from>
    <xdr:to>
      <xdr:col>116</xdr:col>
      <xdr:colOff>63500</xdr:colOff>
      <xdr:row>38</xdr:row>
      <xdr:rowOff>97985</xdr:rowOff>
    </xdr:to>
    <xdr:cxnSp macro="">
      <xdr:nvCxnSpPr>
        <xdr:cNvPr id="492" name="直線コネクタ 491"/>
        <xdr:cNvCxnSpPr/>
      </xdr:nvCxnSpPr>
      <xdr:spPr>
        <a:xfrm flipV="1">
          <a:off x="21323300" y="6604019"/>
          <a:ext cx="838200" cy="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56851</xdr:rowOff>
    </xdr:from>
    <xdr:to>
      <xdr:col>107</xdr:col>
      <xdr:colOff>101600</xdr:colOff>
      <xdr:row>38</xdr:row>
      <xdr:rowOff>158451</xdr:rowOff>
    </xdr:to>
    <xdr:sp macro="" textlink="">
      <xdr:nvSpPr>
        <xdr:cNvPr id="493" name="楕円 492"/>
        <xdr:cNvSpPr/>
      </xdr:nvSpPr>
      <xdr:spPr>
        <a:xfrm>
          <a:off x="20383500" y="657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97985</xdr:rowOff>
    </xdr:from>
    <xdr:to>
      <xdr:col>111</xdr:col>
      <xdr:colOff>177800</xdr:colOff>
      <xdr:row>38</xdr:row>
      <xdr:rowOff>107651</xdr:rowOff>
    </xdr:to>
    <xdr:cxnSp macro="">
      <xdr:nvCxnSpPr>
        <xdr:cNvPr id="494" name="直線コネクタ 493"/>
        <xdr:cNvCxnSpPr/>
      </xdr:nvCxnSpPr>
      <xdr:spPr>
        <a:xfrm flipV="1">
          <a:off x="20434300" y="6613085"/>
          <a:ext cx="8890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63576</xdr:rowOff>
    </xdr:from>
    <xdr:to>
      <xdr:col>102</xdr:col>
      <xdr:colOff>165100</xdr:colOff>
      <xdr:row>38</xdr:row>
      <xdr:rowOff>165176</xdr:rowOff>
    </xdr:to>
    <xdr:sp macro="" textlink="">
      <xdr:nvSpPr>
        <xdr:cNvPr id="495" name="楕円 494"/>
        <xdr:cNvSpPr/>
      </xdr:nvSpPr>
      <xdr:spPr>
        <a:xfrm>
          <a:off x="19494500" y="65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107651</xdr:rowOff>
    </xdr:from>
    <xdr:to>
      <xdr:col>107</xdr:col>
      <xdr:colOff>50800</xdr:colOff>
      <xdr:row>38</xdr:row>
      <xdr:rowOff>114376</xdr:rowOff>
    </xdr:to>
    <xdr:cxnSp macro="">
      <xdr:nvCxnSpPr>
        <xdr:cNvPr id="496" name="直線コネクタ 495"/>
        <xdr:cNvCxnSpPr/>
      </xdr:nvCxnSpPr>
      <xdr:spPr>
        <a:xfrm flipV="1">
          <a:off x="19545300" y="6622751"/>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123554</xdr:rowOff>
    </xdr:from>
    <xdr:ext cx="534377" cy="259045"/>
    <xdr:sp macro="" textlink="">
      <xdr:nvSpPr>
        <xdr:cNvPr id="497" name="n_1aveValue【一般廃棄物処理施設】&#10;一人当たり有形固定資産（償却資産）額"/>
        <xdr:cNvSpPr txBox="1"/>
      </xdr:nvSpPr>
      <xdr:spPr>
        <a:xfrm>
          <a:off x="21043411" y="681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157515</xdr:rowOff>
    </xdr:from>
    <xdr:ext cx="534377" cy="259045"/>
    <xdr:sp macro="" textlink="">
      <xdr:nvSpPr>
        <xdr:cNvPr id="498" name="n_2aveValue【一般廃棄物処理施設】&#10;一人当たり有形固定資産（償却資産）額"/>
        <xdr:cNvSpPr txBox="1"/>
      </xdr:nvSpPr>
      <xdr:spPr>
        <a:xfrm>
          <a:off x="20167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170005</xdr:rowOff>
    </xdr:from>
    <xdr:ext cx="534377" cy="259045"/>
    <xdr:sp macro="" textlink="">
      <xdr:nvSpPr>
        <xdr:cNvPr id="499" name="n_3aveValue【一般廃棄物処理施設】&#10;一人当たり有形固定資産（償却資産）額"/>
        <xdr:cNvSpPr txBox="1"/>
      </xdr:nvSpPr>
      <xdr:spPr>
        <a:xfrm>
          <a:off x="19278111" y="685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86830</xdr:rowOff>
    </xdr:from>
    <xdr:ext cx="534377" cy="259045"/>
    <xdr:sp macro="" textlink="">
      <xdr:nvSpPr>
        <xdr:cNvPr id="500" name="n_4aveValue【一般廃棄物処理施設】&#10;一人当たり有形固定資産（償却資産）額"/>
        <xdr:cNvSpPr txBox="1"/>
      </xdr:nvSpPr>
      <xdr:spPr>
        <a:xfrm>
          <a:off x="18389111" y="66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165312</xdr:rowOff>
    </xdr:from>
    <xdr:ext cx="599010" cy="259045"/>
    <xdr:sp macro="" textlink="">
      <xdr:nvSpPr>
        <xdr:cNvPr id="501" name="n_1mainValue【一般廃棄物処理施設】&#10;一人当たり有形固定資産（償却資産）額"/>
        <xdr:cNvSpPr txBox="1"/>
      </xdr:nvSpPr>
      <xdr:spPr>
        <a:xfrm>
          <a:off x="21011095" y="6337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3528</xdr:rowOff>
    </xdr:from>
    <xdr:ext cx="599010" cy="259045"/>
    <xdr:sp macro="" textlink="">
      <xdr:nvSpPr>
        <xdr:cNvPr id="502" name="n_2mainValue【一般廃棄物処理施設】&#10;一人当たり有形固定資産（償却資産）額"/>
        <xdr:cNvSpPr txBox="1"/>
      </xdr:nvSpPr>
      <xdr:spPr>
        <a:xfrm>
          <a:off x="20134795" y="634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10253</xdr:rowOff>
    </xdr:from>
    <xdr:ext cx="599010" cy="259045"/>
    <xdr:sp macro="" textlink="">
      <xdr:nvSpPr>
        <xdr:cNvPr id="503" name="n_3mainValue【一般廃棄物処理施設】&#10;一人当たり有形固定資産（償却資産）額"/>
        <xdr:cNvSpPr txBox="1"/>
      </xdr:nvSpPr>
      <xdr:spPr>
        <a:xfrm>
          <a:off x="19245795" y="6353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6" name="テキスト ボックス 51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6" name="テキスト ボックス 52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529" name="直線コネクタ 528"/>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530"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531" name="直線コネクタ 530"/>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532" name="【保健センター・保健所】&#10;有形固定資産減価償却率最大値テキスト"/>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33" name="直線コネクタ 532"/>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89643</xdr:rowOff>
    </xdr:from>
    <xdr:ext cx="405111" cy="259045"/>
    <xdr:sp macro="" textlink="">
      <xdr:nvSpPr>
        <xdr:cNvPr id="534" name="【保健センター・保健所】&#10;有形固定資産減価償却率平均値テキスト"/>
        <xdr:cNvSpPr txBox="1"/>
      </xdr:nvSpPr>
      <xdr:spPr>
        <a:xfrm>
          <a:off x="16357600" y="10033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535" name="フローチャート: 判断 534"/>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536" name="フローチャート: 判断 535"/>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37" name="フローチャート: 判断 536"/>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538" name="フローチャート: 判断 537"/>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539" name="フローチャート: 判断 538"/>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545" name="楕円 544"/>
        <xdr:cNvSpPr/>
      </xdr:nvSpPr>
      <xdr:spPr>
        <a:xfrm>
          <a:off x="16268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64787</xdr:rowOff>
    </xdr:from>
    <xdr:ext cx="405111" cy="259045"/>
    <xdr:sp macro="" textlink="">
      <xdr:nvSpPr>
        <xdr:cNvPr id="546" name="【保健センター・保健所】&#10;有形固定資産減価償却率該当値テキスト"/>
        <xdr:cNvSpPr txBox="1"/>
      </xdr:nvSpPr>
      <xdr:spPr>
        <a:xfrm>
          <a:off x="16357600"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55335</xdr:rowOff>
    </xdr:from>
    <xdr:to>
      <xdr:col>81</xdr:col>
      <xdr:colOff>101600</xdr:colOff>
      <xdr:row>59</xdr:row>
      <xdr:rowOff>156935</xdr:rowOff>
    </xdr:to>
    <xdr:sp macro="" textlink="">
      <xdr:nvSpPr>
        <xdr:cNvPr id="547" name="楕円 546"/>
        <xdr:cNvSpPr/>
      </xdr:nvSpPr>
      <xdr:spPr>
        <a:xfrm>
          <a:off x="15430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106135</xdr:rowOff>
    </xdr:from>
    <xdr:to>
      <xdr:col>85</xdr:col>
      <xdr:colOff>127000</xdr:colOff>
      <xdr:row>59</xdr:row>
      <xdr:rowOff>137160</xdr:rowOff>
    </xdr:to>
    <xdr:cxnSp macro="">
      <xdr:nvCxnSpPr>
        <xdr:cNvPr id="548" name="直線コネクタ 547"/>
        <xdr:cNvCxnSpPr/>
      </xdr:nvCxnSpPr>
      <xdr:spPr>
        <a:xfrm>
          <a:off x="15481300" y="10221685"/>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22678</xdr:rowOff>
    </xdr:from>
    <xdr:to>
      <xdr:col>76</xdr:col>
      <xdr:colOff>165100</xdr:colOff>
      <xdr:row>59</xdr:row>
      <xdr:rowOff>124278</xdr:rowOff>
    </xdr:to>
    <xdr:sp macro="" textlink="">
      <xdr:nvSpPr>
        <xdr:cNvPr id="549" name="楕円 548"/>
        <xdr:cNvSpPr/>
      </xdr:nvSpPr>
      <xdr:spPr>
        <a:xfrm>
          <a:off x="14541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73478</xdr:rowOff>
    </xdr:from>
    <xdr:to>
      <xdr:col>81</xdr:col>
      <xdr:colOff>50800</xdr:colOff>
      <xdr:row>59</xdr:row>
      <xdr:rowOff>106135</xdr:rowOff>
    </xdr:to>
    <xdr:cxnSp macro="">
      <xdr:nvCxnSpPr>
        <xdr:cNvPr id="550" name="直線コネクタ 549"/>
        <xdr:cNvCxnSpPr/>
      </xdr:nvCxnSpPr>
      <xdr:spPr>
        <a:xfrm>
          <a:off x="14592300" y="10189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161472</xdr:rowOff>
    </xdr:from>
    <xdr:to>
      <xdr:col>72</xdr:col>
      <xdr:colOff>38100</xdr:colOff>
      <xdr:row>59</xdr:row>
      <xdr:rowOff>91622</xdr:rowOff>
    </xdr:to>
    <xdr:sp macro="" textlink="">
      <xdr:nvSpPr>
        <xdr:cNvPr id="551" name="楕円 550"/>
        <xdr:cNvSpPr/>
      </xdr:nvSpPr>
      <xdr:spPr>
        <a:xfrm>
          <a:off x="13652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40822</xdr:rowOff>
    </xdr:from>
    <xdr:to>
      <xdr:col>76</xdr:col>
      <xdr:colOff>114300</xdr:colOff>
      <xdr:row>59</xdr:row>
      <xdr:rowOff>73478</xdr:rowOff>
    </xdr:to>
    <xdr:cxnSp macro="">
      <xdr:nvCxnSpPr>
        <xdr:cNvPr id="552" name="直線コネクタ 551"/>
        <xdr:cNvCxnSpPr/>
      </xdr:nvCxnSpPr>
      <xdr:spPr>
        <a:xfrm>
          <a:off x="13703300" y="1015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128815</xdr:rowOff>
    </xdr:from>
    <xdr:to>
      <xdr:col>67</xdr:col>
      <xdr:colOff>101600</xdr:colOff>
      <xdr:row>59</xdr:row>
      <xdr:rowOff>58965</xdr:rowOff>
    </xdr:to>
    <xdr:sp macro="" textlink="">
      <xdr:nvSpPr>
        <xdr:cNvPr id="553" name="楕円 552"/>
        <xdr:cNvSpPr/>
      </xdr:nvSpPr>
      <xdr:spPr>
        <a:xfrm>
          <a:off x="12763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8165</xdr:rowOff>
    </xdr:from>
    <xdr:to>
      <xdr:col>71</xdr:col>
      <xdr:colOff>177800</xdr:colOff>
      <xdr:row>59</xdr:row>
      <xdr:rowOff>40822</xdr:rowOff>
    </xdr:to>
    <xdr:cxnSp macro="">
      <xdr:nvCxnSpPr>
        <xdr:cNvPr id="554" name="直線コネクタ 553"/>
        <xdr:cNvCxnSpPr/>
      </xdr:nvCxnSpPr>
      <xdr:spPr>
        <a:xfrm>
          <a:off x="12814300" y="10123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170923</xdr:rowOff>
    </xdr:from>
    <xdr:ext cx="405111" cy="259045"/>
    <xdr:sp macro="" textlink="">
      <xdr:nvSpPr>
        <xdr:cNvPr id="555" name="n_1aveValue【保健センター・保健所】&#10;有形固定資産減価償却率"/>
        <xdr:cNvSpPr txBox="1"/>
      </xdr:nvSpPr>
      <xdr:spPr>
        <a:xfrm>
          <a:off x="152660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556" name="n_2aveValue【保健センター・保健所】&#10;有形固定資産減価償却率"/>
        <xdr:cNvSpPr txBox="1"/>
      </xdr:nvSpPr>
      <xdr:spPr>
        <a:xfrm>
          <a:off x="14389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557" name="n_3aveValue【保健センター・保健所】&#10;有形固定資産減価償却率"/>
        <xdr:cNvSpPr txBox="1"/>
      </xdr:nvSpPr>
      <xdr:spPr>
        <a:xfrm>
          <a:off x="13500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94178</xdr:rowOff>
    </xdr:from>
    <xdr:ext cx="405111" cy="259045"/>
    <xdr:sp macro="" textlink="">
      <xdr:nvSpPr>
        <xdr:cNvPr id="558" name="n_4aveValue【保健センター・保健所】&#10;有形固定資産減価償却率"/>
        <xdr:cNvSpPr txBox="1"/>
      </xdr:nvSpPr>
      <xdr:spPr>
        <a:xfrm>
          <a:off x="12611744" y="1020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2012</xdr:rowOff>
    </xdr:from>
    <xdr:ext cx="405111" cy="259045"/>
    <xdr:sp macro="" textlink="">
      <xdr:nvSpPr>
        <xdr:cNvPr id="559" name="n_1mainValue【保健センター・保健所】&#10;有形固定資産減価償却率"/>
        <xdr:cNvSpPr txBox="1"/>
      </xdr:nvSpPr>
      <xdr:spPr>
        <a:xfrm>
          <a:off x="152660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140805</xdr:rowOff>
    </xdr:from>
    <xdr:ext cx="405111" cy="259045"/>
    <xdr:sp macro="" textlink="">
      <xdr:nvSpPr>
        <xdr:cNvPr id="560" name="n_2mainValue【保健センター・保健所】&#10;有形固定資産減価償却率"/>
        <xdr:cNvSpPr txBox="1"/>
      </xdr:nvSpPr>
      <xdr:spPr>
        <a:xfrm>
          <a:off x="14389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108149</xdr:rowOff>
    </xdr:from>
    <xdr:ext cx="405111" cy="259045"/>
    <xdr:sp macro="" textlink="">
      <xdr:nvSpPr>
        <xdr:cNvPr id="561" name="n_3mainValue【保健センター・保健所】&#10;有形固定資産減価償却率"/>
        <xdr:cNvSpPr txBox="1"/>
      </xdr:nvSpPr>
      <xdr:spPr>
        <a:xfrm>
          <a:off x="13500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75492</xdr:rowOff>
    </xdr:from>
    <xdr:ext cx="405111" cy="259045"/>
    <xdr:sp macro="" textlink="">
      <xdr:nvSpPr>
        <xdr:cNvPr id="562" name="n_4mainValue【保健センター・保健所】&#10;有形固定資産減価償却率"/>
        <xdr:cNvSpPr txBox="1"/>
      </xdr:nvSpPr>
      <xdr:spPr>
        <a:xfrm>
          <a:off x="12611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586" name="直線コネクタ 585"/>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87"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88" name="直線コネクタ 587"/>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589" name="【保健センター・保健所】&#10;一人当たり面積最大値テキスト"/>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590" name="直線コネクタ 589"/>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591" name="【保健センター・保健所】&#10;一人当たり面積平均値テキスト"/>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592" name="フローチャート: 判断 591"/>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593" name="フローチャート: 判断 592"/>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594" name="フローチャート: 判断 593"/>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595" name="フローチャート: 判断 594"/>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596" name="フローチャート: 判断 595"/>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13970</xdr:rowOff>
    </xdr:from>
    <xdr:to>
      <xdr:col>116</xdr:col>
      <xdr:colOff>114300</xdr:colOff>
      <xdr:row>61</xdr:row>
      <xdr:rowOff>115570</xdr:rowOff>
    </xdr:to>
    <xdr:sp macro="" textlink="">
      <xdr:nvSpPr>
        <xdr:cNvPr id="602" name="楕円 601"/>
        <xdr:cNvSpPr/>
      </xdr:nvSpPr>
      <xdr:spPr>
        <a:xfrm>
          <a:off x="221107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36847</xdr:rowOff>
    </xdr:from>
    <xdr:ext cx="469744" cy="259045"/>
    <xdr:sp macro="" textlink="">
      <xdr:nvSpPr>
        <xdr:cNvPr id="603" name="【保健センター・保健所】&#10;一人当たり面積該当値テキスト"/>
        <xdr:cNvSpPr txBox="1"/>
      </xdr:nvSpPr>
      <xdr:spPr>
        <a:xfrm>
          <a:off x="22199600" y="1032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21590</xdr:rowOff>
    </xdr:from>
    <xdr:to>
      <xdr:col>112</xdr:col>
      <xdr:colOff>38100</xdr:colOff>
      <xdr:row>61</xdr:row>
      <xdr:rowOff>123190</xdr:rowOff>
    </xdr:to>
    <xdr:sp macro="" textlink="">
      <xdr:nvSpPr>
        <xdr:cNvPr id="604" name="楕円 603"/>
        <xdr:cNvSpPr/>
      </xdr:nvSpPr>
      <xdr:spPr>
        <a:xfrm>
          <a:off x="21272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64770</xdr:rowOff>
    </xdr:from>
    <xdr:to>
      <xdr:col>116</xdr:col>
      <xdr:colOff>63500</xdr:colOff>
      <xdr:row>61</xdr:row>
      <xdr:rowOff>72390</xdr:rowOff>
    </xdr:to>
    <xdr:cxnSp macro="">
      <xdr:nvCxnSpPr>
        <xdr:cNvPr id="605" name="直線コネクタ 604"/>
        <xdr:cNvCxnSpPr/>
      </xdr:nvCxnSpPr>
      <xdr:spPr>
        <a:xfrm flipV="1">
          <a:off x="21323300" y="10523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29210</xdr:rowOff>
    </xdr:from>
    <xdr:to>
      <xdr:col>107</xdr:col>
      <xdr:colOff>101600</xdr:colOff>
      <xdr:row>61</xdr:row>
      <xdr:rowOff>130810</xdr:rowOff>
    </xdr:to>
    <xdr:sp macro="" textlink="">
      <xdr:nvSpPr>
        <xdr:cNvPr id="606" name="楕円 605"/>
        <xdr:cNvSpPr/>
      </xdr:nvSpPr>
      <xdr:spPr>
        <a:xfrm>
          <a:off x="20383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72390</xdr:rowOff>
    </xdr:from>
    <xdr:to>
      <xdr:col>111</xdr:col>
      <xdr:colOff>177800</xdr:colOff>
      <xdr:row>61</xdr:row>
      <xdr:rowOff>80010</xdr:rowOff>
    </xdr:to>
    <xdr:cxnSp macro="">
      <xdr:nvCxnSpPr>
        <xdr:cNvPr id="607" name="直線コネクタ 606"/>
        <xdr:cNvCxnSpPr/>
      </xdr:nvCxnSpPr>
      <xdr:spPr>
        <a:xfrm flipV="1">
          <a:off x="20434300" y="10530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29210</xdr:rowOff>
    </xdr:from>
    <xdr:to>
      <xdr:col>102</xdr:col>
      <xdr:colOff>165100</xdr:colOff>
      <xdr:row>61</xdr:row>
      <xdr:rowOff>130810</xdr:rowOff>
    </xdr:to>
    <xdr:sp macro="" textlink="">
      <xdr:nvSpPr>
        <xdr:cNvPr id="608" name="楕円 607"/>
        <xdr:cNvSpPr/>
      </xdr:nvSpPr>
      <xdr:spPr>
        <a:xfrm>
          <a:off x="19494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80010</xdr:rowOff>
    </xdr:from>
    <xdr:to>
      <xdr:col>107</xdr:col>
      <xdr:colOff>50800</xdr:colOff>
      <xdr:row>61</xdr:row>
      <xdr:rowOff>80010</xdr:rowOff>
    </xdr:to>
    <xdr:cxnSp macro="">
      <xdr:nvCxnSpPr>
        <xdr:cNvPr id="609" name="直線コネクタ 608"/>
        <xdr:cNvCxnSpPr/>
      </xdr:nvCxnSpPr>
      <xdr:spPr>
        <a:xfrm>
          <a:off x="19545300" y="1053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36830</xdr:rowOff>
    </xdr:from>
    <xdr:to>
      <xdr:col>98</xdr:col>
      <xdr:colOff>38100</xdr:colOff>
      <xdr:row>61</xdr:row>
      <xdr:rowOff>138430</xdr:rowOff>
    </xdr:to>
    <xdr:sp macro="" textlink="">
      <xdr:nvSpPr>
        <xdr:cNvPr id="610" name="楕円 609"/>
        <xdr:cNvSpPr/>
      </xdr:nvSpPr>
      <xdr:spPr>
        <a:xfrm>
          <a:off x="18605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80010</xdr:rowOff>
    </xdr:from>
    <xdr:to>
      <xdr:col>102</xdr:col>
      <xdr:colOff>114300</xdr:colOff>
      <xdr:row>61</xdr:row>
      <xdr:rowOff>87630</xdr:rowOff>
    </xdr:to>
    <xdr:cxnSp macro="">
      <xdr:nvCxnSpPr>
        <xdr:cNvPr id="611" name="直線コネクタ 610"/>
        <xdr:cNvCxnSpPr/>
      </xdr:nvCxnSpPr>
      <xdr:spPr>
        <a:xfrm flipV="1">
          <a:off x="18656300" y="10538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612" name="n_1aveValue【保健センター・保健所】&#10;一人当たり面積"/>
        <xdr:cNvSpPr txBox="1"/>
      </xdr:nvSpPr>
      <xdr:spPr>
        <a:xfrm>
          <a:off x="21075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57167</xdr:rowOff>
    </xdr:from>
    <xdr:ext cx="469744" cy="259045"/>
    <xdr:sp macro="" textlink="">
      <xdr:nvSpPr>
        <xdr:cNvPr id="613" name="n_2aveValue【保健センター・保健所】&#10;一人当たり面積"/>
        <xdr:cNvSpPr txBox="1"/>
      </xdr:nvSpPr>
      <xdr:spPr>
        <a:xfrm>
          <a:off x="20199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49547</xdr:rowOff>
    </xdr:from>
    <xdr:ext cx="469744" cy="259045"/>
    <xdr:sp macro="" textlink="">
      <xdr:nvSpPr>
        <xdr:cNvPr id="614" name="n_3aveValue【保健センター・保健所】&#10;一人当たり面積"/>
        <xdr:cNvSpPr txBox="1"/>
      </xdr:nvSpPr>
      <xdr:spPr>
        <a:xfrm>
          <a:off x="19310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615" name="n_4aveValue【保健センター・保健所】&#10;一人当たり面積"/>
        <xdr:cNvSpPr txBox="1"/>
      </xdr:nvSpPr>
      <xdr:spPr>
        <a:xfrm>
          <a:off x="18421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139717</xdr:rowOff>
    </xdr:from>
    <xdr:ext cx="469744" cy="259045"/>
    <xdr:sp macro="" textlink="">
      <xdr:nvSpPr>
        <xdr:cNvPr id="616" name="n_1mainValue【保健センター・保健所】&#10;一人当たり面積"/>
        <xdr:cNvSpPr txBox="1"/>
      </xdr:nvSpPr>
      <xdr:spPr>
        <a:xfrm>
          <a:off x="21075727" y="102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147337</xdr:rowOff>
    </xdr:from>
    <xdr:ext cx="469744" cy="259045"/>
    <xdr:sp macro="" textlink="">
      <xdr:nvSpPr>
        <xdr:cNvPr id="617" name="n_2mainValue【保健センター・保健所】&#10;一人当たり面積"/>
        <xdr:cNvSpPr txBox="1"/>
      </xdr:nvSpPr>
      <xdr:spPr>
        <a:xfrm>
          <a:off x="201994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147337</xdr:rowOff>
    </xdr:from>
    <xdr:ext cx="469744" cy="259045"/>
    <xdr:sp macro="" textlink="">
      <xdr:nvSpPr>
        <xdr:cNvPr id="618" name="n_3mainValue【保健センター・保健所】&#10;一人当たり面積"/>
        <xdr:cNvSpPr txBox="1"/>
      </xdr:nvSpPr>
      <xdr:spPr>
        <a:xfrm>
          <a:off x="193104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154957</xdr:rowOff>
    </xdr:from>
    <xdr:ext cx="469744" cy="259045"/>
    <xdr:sp macro="" textlink="">
      <xdr:nvSpPr>
        <xdr:cNvPr id="619" name="n_4mainValue【保健センター・保健所】&#10;一人当たり面積"/>
        <xdr:cNvSpPr txBox="1"/>
      </xdr:nvSpPr>
      <xdr:spPr>
        <a:xfrm>
          <a:off x="18421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1" name="直線コネクタ 6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2" name="テキスト ボックス 63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3" name="直線コネクタ 6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4" name="テキスト ボックス 6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5" name="直線コネクタ 6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6" name="テキスト ボックス 6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7" name="直線コネクタ 6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8" name="テキスト ボックス 6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9" name="直線コネクタ 6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0" name="テキスト ボックス 6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1" name="直線コネクタ 6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2" name="テキスト ボックス 64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645" name="直線コネクタ 644"/>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646" name="【消防施設】&#10;有形固定資産減価償却率最小値テキスト"/>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647" name="直線コネクタ 646"/>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648"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649" name="直線コネクタ 648"/>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83293</xdr:rowOff>
    </xdr:from>
    <xdr:ext cx="405111" cy="259045"/>
    <xdr:sp macro="" textlink="">
      <xdr:nvSpPr>
        <xdr:cNvPr id="650" name="【消防施設】&#10;有形固定資産減価償却率平均値テキスト"/>
        <xdr:cNvSpPr txBox="1"/>
      </xdr:nvSpPr>
      <xdr:spPr>
        <a:xfrm>
          <a:off x="16357600" y="1414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651" name="フローチャート: 判断 650"/>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652" name="フローチャート: 判断 651"/>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3" name="フローチャート: 判断 652"/>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654" name="フローチャート: 判断 653"/>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655" name="フローチャート: 判断 654"/>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661" name="楕円 660"/>
        <xdr:cNvSpPr/>
      </xdr:nvSpPr>
      <xdr:spPr>
        <a:xfrm>
          <a:off x="16268700" y="138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13443</xdr:rowOff>
    </xdr:from>
    <xdr:ext cx="405111" cy="259045"/>
    <xdr:sp macro="" textlink="">
      <xdr:nvSpPr>
        <xdr:cNvPr id="662" name="【消防施設】&#10;有形固定資産減価償却率該当値テキスト"/>
        <xdr:cNvSpPr txBox="1"/>
      </xdr:nvSpPr>
      <xdr:spPr>
        <a:xfrm>
          <a:off x="16357600" y="1372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158750</xdr:rowOff>
    </xdr:from>
    <xdr:to>
      <xdr:col>81</xdr:col>
      <xdr:colOff>101600</xdr:colOff>
      <xdr:row>81</xdr:row>
      <xdr:rowOff>88900</xdr:rowOff>
    </xdr:to>
    <xdr:sp macro="" textlink="">
      <xdr:nvSpPr>
        <xdr:cNvPr id="663" name="楕円 662"/>
        <xdr:cNvSpPr/>
      </xdr:nvSpPr>
      <xdr:spPr>
        <a:xfrm>
          <a:off x="15430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38100</xdr:rowOff>
    </xdr:from>
    <xdr:to>
      <xdr:col>85</xdr:col>
      <xdr:colOff>127000</xdr:colOff>
      <xdr:row>81</xdr:row>
      <xdr:rowOff>41366</xdr:rowOff>
    </xdr:to>
    <xdr:cxnSp macro="">
      <xdr:nvCxnSpPr>
        <xdr:cNvPr id="664" name="直線コネクタ 663"/>
        <xdr:cNvCxnSpPr/>
      </xdr:nvCxnSpPr>
      <xdr:spPr>
        <a:xfrm>
          <a:off x="15481300" y="1392555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170180</xdr:rowOff>
    </xdr:from>
    <xdr:to>
      <xdr:col>76</xdr:col>
      <xdr:colOff>165100</xdr:colOff>
      <xdr:row>81</xdr:row>
      <xdr:rowOff>100330</xdr:rowOff>
    </xdr:to>
    <xdr:sp macro="" textlink="">
      <xdr:nvSpPr>
        <xdr:cNvPr id="665" name="楕円 664"/>
        <xdr:cNvSpPr/>
      </xdr:nvSpPr>
      <xdr:spPr>
        <a:xfrm>
          <a:off x="14541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38100</xdr:rowOff>
    </xdr:from>
    <xdr:to>
      <xdr:col>81</xdr:col>
      <xdr:colOff>50800</xdr:colOff>
      <xdr:row>81</xdr:row>
      <xdr:rowOff>49530</xdr:rowOff>
    </xdr:to>
    <xdr:cxnSp macro="">
      <xdr:nvCxnSpPr>
        <xdr:cNvPr id="666" name="直線コネクタ 665"/>
        <xdr:cNvCxnSpPr/>
      </xdr:nvCxnSpPr>
      <xdr:spPr>
        <a:xfrm flipV="1">
          <a:off x="14592300" y="139255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145687</xdr:rowOff>
    </xdr:from>
    <xdr:to>
      <xdr:col>72</xdr:col>
      <xdr:colOff>38100</xdr:colOff>
      <xdr:row>81</xdr:row>
      <xdr:rowOff>75837</xdr:rowOff>
    </xdr:to>
    <xdr:sp macro="" textlink="">
      <xdr:nvSpPr>
        <xdr:cNvPr id="667" name="楕円 666"/>
        <xdr:cNvSpPr/>
      </xdr:nvSpPr>
      <xdr:spPr>
        <a:xfrm>
          <a:off x="13652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25037</xdr:rowOff>
    </xdr:from>
    <xdr:to>
      <xdr:col>76</xdr:col>
      <xdr:colOff>114300</xdr:colOff>
      <xdr:row>81</xdr:row>
      <xdr:rowOff>49530</xdr:rowOff>
    </xdr:to>
    <xdr:cxnSp macro="">
      <xdr:nvCxnSpPr>
        <xdr:cNvPr id="668" name="直線コネクタ 667"/>
        <xdr:cNvCxnSpPr/>
      </xdr:nvCxnSpPr>
      <xdr:spPr>
        <a:xfrm>
          <a:off x="13703300" y="1391248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24509</xdr:rowOff>
    </xdr:from>
    <xdr:ext cx="405111" cy="259045"/>
    <xdr:sp macro="" textlink="">
      <xdr:nvSpPr>
        <xdr:cNvPr id="669" name="n_1aveValue【消防施設】&#10;有形固定資産減価償却率"/>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670" name="n_2aveValue【消防施設】&#10;有形固定資産減価償却率"/>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168201</xdr:rowOff>
    </xdr:from>
    <xdr:ext cx="405111" cy="259045"/>
    <xdr:sp macro="" textlink="">
      <xdr:nvSpPr>
        <xdr:cNvPr id="671" name="n_3aveValue【消防施設】&#10;有形固定資産減価償却率"/>
        <xdr:cNvSpPr txBox="1"/>
      </xdr:nvSpPr>
      <xdr:spPr>
        <a:xfrm>
          <a:off x="13500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28683</xdr:rowOff>
    </xdr:from>
    <xdr:ext cx="405111" cy="259045"/>
    <xdr:sp macro="" textlink="">
      <xdr:nvSpPr>
        <xdr:cNvPr id="672" name="n_4aveValue【消防施設】&#10;有形固定資産減価償却率"/>
        <xdr:cNvSpPr txBox="1"/>
      </xdr:nvSpPr>
      <xdr:spPr>
        <a:xfrm>
          <a:off x="12611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105427</xdr:rowOff>
    </xdr:from>
    <xdr:ext cx="405111" cy="259045"/>
    <xdr:sp macro="" textlink="">
      <xdr:nvSpPr>
        <xdr:cNvPr id="673" name="n_1mainValue【消防施設】&#10;有形固定資産減価償却率"/>
        <xdr:cNvSpPr txBox="1"/>
      </xdr:nvSpPr>
      <xdr:spPr>
        <a:xfrm>
          <a:off x="152660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116857</xdr:rowOff>
    </xdr:from>
    <xdr:ext cx="405111" cy="259045"/>
    <xdr:sp macro="" textlink="">
      <xdr:nvSpPr>
        <xdr:cNvPr id="674" name="n_2mainValue【消防施設】&#10;有形固定資産減価償却率"/>
        <xdr:cNvSpPr txBox="1"/>
      </xdr:nvSpPr>
      <xdr:spPr>
        <a:xfrm>
          <a:off x="14389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92364</xdr:rowOff>
    </xdr:from>
    <xdr:ext cx="405111" cy="259045"/>
    <xdr:sp macro="" textlink="">
      <xdr:nvSpPr>
        <xdr:cNvPr id="675" name="n_3mainValue【消防施設】&#10;有形固定資産減価償却率"/>
        <xdr:cNvSpPr txBox="1"/>
      </xdr:nvSpPr>
      <xdr:spPr>
        <a:xfrm>
          <a:off x="135007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6" name="直線コネクタ 6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7" name="テキスト ボックス 6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8" name="直線コネクタ 6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9" name="テキスト ボックス 6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0" name="直線コネクタ 6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1" name="テキスト ボックス 6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2" name="直線コネクタ 6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3" name="テキスト ボックス 6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697" name="直線コネクタ 696"/>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98"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99" name="直線コネクタ 698"/>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700" name="【消防施設】&#10;一人当たり面積最大値テキスト"/>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701" name="直線コネクタ 700"/>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02" name="【消防施設】&#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3" name="フローチャート: 判断 702"/>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704" name="フローチャート: 判断 703"/>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705" name="フローチャート: 判断 704"/>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706" name="フローチャート: 判断 705"/>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07" name="フローチャート: 判断 706"/>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154178</xdr:rowOff>
    </xdr:from>
    <xdr:to>
      <xdr:col>116</xdr:col>
      <xdr:colOff>114300</xdr:colOff>
      <xdr:row>84</xdr:row>
      <xdr:rowOff>84328</xdr:rowOff>
    </xdr:to>
    <xdr:sp macro="" textlink="">
      <xdr:nvSpPr>
        <xdr:cNvPr id="713" name="楕円 712"/>
        <xdr:cNvSpPr/>
      </xdr:nvSpPr>
      <xdr:spPr>
        <a:xfrm>
          <a:off x="221107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132605</xdr:rowOff>
    </xdr:from>
    <xdr:ext cx="469744" cy="259045"/>
    <xdr:sp macro="" textlink="">
      <xdr:nvSpPr>
        <xdr:cNvPr id="714" name="【消防施設】&#10;一人当たり面積該当値テキスト"/>
        <xdr:cNvSpPr txBox="1"/>
      </xdr:nvSpPr>
      <xdr:spPr>
        <a:xfrm>
          <a:off x="22199600"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715" name="楕円 714"/>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33528</xdr:rowOff>
    </xdr:from>
    <xdr:to>
      <xdr:col>116</xdr:col>
      <xdr:colOff>63500</xdr:colOff>
      <xdr:row>84</xdr:row>
      <xdr:rowOff>38100</xdr:rowOff>
    </xdr:to>
    <xdr:cxnSp macro="">
      <xdr:nvCxnSpPr>
        <xdr:cNvPr id="716" name="直線コネクタ 715"/>
        <xdr:cNvCxnSpPr/>
      </xdr:nvCxnSpPr>
      <xdr:spPr>
        <a:xfrm flipV="1">
          <a:off x="21323300" y="144353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163322</xdr:rowOff>
    </xdr:from>
    <xdr:to>
      <xdr:col>107</xdr:col>
      <xdr:colOff>101600</xdr:colOff>
      <xdr:row>84</xdr:row>
      <xdr:rowOff>93472</xdr:rowOff>
    </xdr:to>
    <xdr:sp macro="" textlink="">
      <xdr:nvSpPr>
        <xdr:cNvPr id="717" name="楕円 716"/>
        <xdr:cNvSpPr/>
      </xdr:nvSpPr>
      <xdr:spPr>
        <a:xfrm>
          <a:off x="20383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42672</xdr:rowOff>
    </xdr:to>
    <xdr:cxnSp macro="">
      <xdr:nvCxnSpPr>
        <xdr:cNvPr id="718" name="直線コネクタ 717"/>
        <xdr:cNvCxnSpPr/>
      </xdr:nvCxnSpPr>
      <xdr:spPr>
        <a:xfrm flipV="1">
          <a:off x="20434300" y="14439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19" name="楕円 718"/>
        <xdr:cNvSpPr/>
      </xdr:nvSpPr>
      <xdr:spPr>
        <a:xfrm>
          <a:off x="19494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42672</xdr:rowOff>
    </xdr:from>
    <xdr:to>
      <xdr:col>107</xdr:col>
      <xdr:colOff>50800</xdr:colOff>
      <xdr:row>84</xdr:row>
      <xdr:rowOff>51815</xdr:rowOff>
    </xdr:to>
    <xdr:cxnSp macro="">
      <xdr:nvCxnSpPr>
        <xdr:cNvPr id="720" name="直線コネクタ 719"/>
        <xdr:cNvCxnSpPr/>
      </xdr:nvCxnSpPr>
      <xdr:spPr>
        <a:xfrm flipV="1">
          <a:off x="19545300" y="144444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167149</xdr:rowOff>
    </xdr:from>
    <xdr:ext cx="469744" cy="259045"/>
    <xdr:sp macro="" textlink="">
      <xdr:nvSpPr>
        <xdr:cNvPr id="721" name="n_1aveValue【消防施設】&#10;一人当たり面積"/>
        <xdr:cNvSpPr txBox="1"/>
      </xdr:nvSpPr>
      <xdr:spPr>
        <a:xfrm>
          <a:off x="21075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722" name="n_2aveValue【消防施設】&#10;一人当たり面積"/>
        <xdr:cNvSpPr txBox="1"/>
      </xdr:nvSpPr>
      <xdr:spPr>
        <a:xfrm>
          <a:off x="20199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4842</xdr:rowOff>
    </xdr:from>
    <xdr:ext cx="469744" cy="259045"/>
    <xdr:sp macro="" textlink="">
      <xdr:nvSpPr>
        <xdr:cNvPr id="723" name="n_3aveValue【消防施設】&#10;一人当たり面積"/>
        <xdr:cNvSpPr txBox="1"/>
      </xdr:nvSpPr>
      <xdr:spPr>
        <a:xfrm>
          <a:off x="19310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24" name="n_4aveValue【消防施設】&#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80027</xdr:rowOff>
    </xdr:from>
    <xdr:ext cx="469744" cy="259045"/>
    <xdr:sp macro="" textlink="">
      <xdr:nvSpPr>
        <xdr:cNvPr id="725" name="n_1mainValue【消防施設】&#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84599</xdr:rowOff>
    </xdr:from>
    <xdr:ext cx="469744" cy="259045"/>
    <xdr:sp macro="" textlink="">
      <xdr:nvSpPr>
        <xdr:cNvPr id="726" name="n_2mainValue【消防施設】&#10;一人当たり面積"/>
        <xdr:cNvSpPr txBox="1"/>
      </xdr:nvSpPr>
      <xdr:spPr>
        <a:xfrm>
          <a:off x="201994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727" name="n_3mainValue【消防施設】&#10;一人当たり面積"/>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8" name="テキスト ボックス 7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9" name="直線コネクタ 7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0" name="テキスト ボックス 73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1" name="直線コネクタ 7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2" name="テキスト ボックス 7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3" name="直線コネクタ 7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4" name="テキスト ボックス 7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5" name="直線コネクタ 7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6" name="テキスト ボックス 7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7" name="直線コネクタ 7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8" name="テキスト ボックス 7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9" name="直線コネクタ 7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0" name="テキスト ボックス 74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753" name="直線コネクタ 752"/>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754" name="【庁舎】&#10;有形固定資産減価償却率最小値テキスト"/>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755" name="直線コネクタ 754"/>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756" name="【庁舎】&#10;有形固定資産減価償却率最大値テキスト"/>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757" name="直線コネクタ 756"/>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147882</xdr:rowOff>
    </xdr:from>
    <xdr:ext cx="405111" cy="259045"/>
    <xdr:sp macro="" textlink="">
      <xdr:nvSpPr>
        <xdr:cNvPr id="758" name="【庁舎】&#10;有形固定資産減価償却率平均値テキスト"/>
        <xdr:cNvSpPr txBox="1"/>
      </xdr:nvSpPr>
      <xdr:spPr>
        <a:xfrm>
          <a:off x="16357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759" name="フローチャート: 判断 758"/>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760" name="フローチャート: 判断 759"/>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761" name="フローチャート: 判断 760"/>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762" name="フローチャート: 判断 761"/>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763" name="フローチャート: 判断 762"/>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4" name="テキスト ボックス 7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5" name="テキスト ボックス 7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6" name="テキスト ボックス 7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7" name="テキスト ボックス 7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8" name="テキスト ボックス 7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102144</xdr:rowOff>
    </xdr:from>
    <xdr:to>
      <xdr:col>85</xdr:col>
      <xdr:colOff>177800</xdr:colOff>
      <xdr:row>106</xdr:row>
      <xdr:rowOff>32294</xdr:rowOff>
    </xdr:to>
    <xdr:sp macro="" textlink="">
      <xdr:nvSpPr>
        <xdr:cNvPr id="769" name="楕円 768"/>
        <xdr:cNvSpPr/>
      </xdr:nvSpPr>
      <xdr:spPr>
        <a:xfrm>
          <a:off x="162687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80571</xdr:rowOff>
    </xdr:from>
    <xdr:ext cx="405111" cy="259045"/>
    <xdr:sp macro="" textlink="">
      <xdr:nvSpPr>
        <xdr:cNvPr id="770" name="【庁舎】&#10;有形固定資産減価償却率該当値テキスト"/>
        <xdr:cNvSpPr txBox="1"/>
      </xdr:nvSpPr>
      <xdr:spPr>
        <a:xfrm>
          <a:off x="16357600"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103777</xdr:rowOff>
    </xdr:from>
    <xdr:to>
      <xdr:col>81</xdr:col>
      <xdr:colOff>101600</xdr:colOff>
      <xdr:row>106</xdr:row>
      <xdr:rowOff>33927</xdr:rowOff>
    </xdr:to>
    <xdr:sp macro="" textlink="">
      <xdr:nvSpPr>
        <xdr:cNvPr id="771" name="楕円 770"/>
        <xdr:cNvSpPr/>
      </xdr:nvSpPr>
      <xdr:spPr>
        <a:xfrm>
          <a:off x="15430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152944</xdr:rowOff>
    </xdr:from>
    <xdr:to>
      <xdr:col>85</xdr:col>
      <xdr:colOff>127000</xdr:colOff>
      <xdr:row>105</xdr:row>
      <xdr:rowOff>154577</xdr:rowOff>
    </xdr:to>
    <xdr:cxnSp macro="">
      <xdr:nvCxnSpPr>
        <xdr:cNvPr id="772" name="直線コネクタ 771"/>
        <xdr:cNvCxnSpPr/>
      </xdr:nvCxnSpPr>
      <xdr:spPr>
        <a:xfrm flipV="1">
          <a:off x="15481300" y="1815519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69487</xdr:rowOff>
    </xdr:from>
    <xdr:to>
      <xdr:col>76</xdr:col>
      <xdr:colOff>165100</xdr:colOff>
      <xdr:row>105</xdr:row>
      <xdr:rowOff>171087</xdr:rowOff>
    </xdr:to>
    <xdr:sp macro="" textlink="">
      <xdr:nvSpPr>
        <xdr:cNvPr id="773" name="楕円 772"/>
        <xdr:cNvSpPr/>
      </xdr:nvSpPr>
      <xdr:spPr>
        <a:xfrm>
          <a:off x="14541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120287</xdr:rowOff>
    </xdr:from>
    <xdr:to>
      <xdr:col>81</xdr:col>
      <xdr:colOff>50800</xdr:colOff>
      <xdr:row>105</xdr:row>
      <xdr:rowOff>154577</xdr:rowOff>
    </xdr:to>
    <xdr:cxnSp macro="">
      <xdr:nvCxnSpPr>
        <xdr:cNvPr id="774" name="直線コネクタ 773"/>
        <xdr:cNvCxnSpPr/>
      </xdr:nvCxnSpPr>
      <xdr:spPr>
        <a:xfrm>
          <a:off x="14592300" y="1812253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36830</xdr:rowOff>
    </xdr:from>
    <xdr:to>
      <xdr:col>72</xdr:col>
      <xdr:colOff>38100</xdr:colOff>
      <xdr:row>105</xdr:row>
      <xdr:rowOff>138430</xdr:rowOff>
    </xdr:to>
    <xdr:sp macro="" textlink="">
      <xdr:nvSpPr>
        <xdr:cNvPr id="775" name="楕円 774"/>
        <xdr:cNvSpPr/>
      </xdr:nvSpPr>
      <xdr:spPr>
        <a:xfrm>
          <a:off x="1365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87630</xdr:rowOff>
    </xdr:from>
    <xdr:to>
      <xdr:col>76</xdr:col>
      <xdr:colOff>114300</xdr:colOff>
      <xdr:row>105</xdr:row>
      <xdr:rowOff>120287</xdr:rowOff>
    </xdr:to>
    <xdr:cxnSp macro="">
      <xdr:nvCxnSpPr>
        <xdr:cNvPr id="776" name="直線コネクタ 775"/>
        <xdr:cNvCxnSpPr/>
      </xdr:nvCxnSpPr>
      <xdr:spPr>
        <a:xfrm>
          <a:off x="13703300" y="180898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2539</xdr:rowOff>
    </xdr:from>
    <xdr:to>
      <xdr:col>67</xdr:col>
      <xdr:colOff>101600</xdr:colOff>
      <xdr:row>105</xdr:row>
      <xdr:rowOff>104139</xdr:rowOff>
    </xdr:to>
    <xdr:sp macro="" textlink="">
      <xdr:nvSpPr>
        <xdr:cNvPr id="777" name="楕円 776"/>
        <xdr:cNvSpPr/>
      </xdr:nvSpPr>
      <xdr:spPr>
        <a:xfrm>
          <a:off x="12763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53339</xdr:rowOff>
    </xdr:from>
    <xdr:to>
      <xdr:col>71</xdr:col>
      <xdr:colOff>177800</xdr:colOff>
      <xdr:row>105</xdr:row>
      <xdr:rowOff>87630</xdr:rowOff>
    </xdr:to>
    <xdr:cxnSp macro="">
      <xdr:nvCxnSpPr>
        <xdr:cNvPr id="778" name="直線コネクタ 777"/>
        <xdr:cNvCxnSpPr/>
      </xdr:nvCxnSpPr>
      <xdr:spPr>
        <a:xfrm>
          <a:off x="12814300" y="180555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92908</xdr:rowOff>
    </xdr:from>
    <xdr:ext cx="405111" cy="259045"/>
    <xdr:sp macro="" textlink="">
      <xdr:nvSpPr>
        <xdr:cNvPr id="779" name="n_1aveValue【庁舎】&#10;有形固定資産減価償却率"/>
        <xdr:cNvSpPr txBox="1"/>
      </xdr:nvSpPr>
      <xdr:spPr>
        <a:xfrm>
          <a:off x="15266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780" name="n_2aveValue【庁舎】&#10;有形固定資産減価償却率"/>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781" name="n_3aveValue【庁舎】&#10;有形固定資産減価償却率"/>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782" name="n_4aveValue【庁舎】&#10;有形固定資産減価償却率"/>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25054</xdr:rowOff>
    </xdr:from>
    <xdr:ext cx="405111" cy="259045"/>
    <xdr:sp macro="" textlink="">
      <xdr:nvSpPr>
        <xdr:cNvPr id="783" name="n_1mainValue【庁舎】&#10;有形固定資産減価償却率"/>
        <xdr:cNvSpPr txBox="1"/>
      </xdr:nvSpPr>
      <xdr:spPr>
        <a:xfrm>
          <a:off x="152660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162214</xdr:rowOff>
    </xdr:from>
    <xdr:ext cx="405111" cy="259045"/>
    <xdr:sp macro="" textlink="">
      <xdr:nvSpPr>
        <xdr:cNvPr id="784" name="n_2mainValue【庁舎】&#10;有形固定資産減価償却率"/>
        <xdr:cNvSpPr txBox="1"/>
      </xdr:nvSpPr>
      <xdr:spPr>
        <a:xfrm>
          <a:off x="143897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129557</xdr:rowOff>
    </xdr:from>
    <xdr:ext cx="405111" cy="259045"/>
    <xdr:sp macro="" textlink="">
      <xdr:nvSpPr>
        <xdr:cNvPr id="785" name="n_3mainValue【庁舎】&#10;有形固定資産減価償却率"/>
        <xdr:cNvSpPr txBox="1"/>
      </xdr:nvSpPr>
      <xdr:spPr>
        <a:xfrm>
          <a:off x="13500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95266</xdr:rowOff>
    </xdr:from>
    <xdr:ext cx="405111" cy="259045"/>
    <xdr:sp macro="" textlink="">
      <xdr:nvSpPr>
        <xdr:cNvPr id="786" name="n_4mainValue【庁舎】&#10;有形固定資産減価償却率"/>
        <xdr:cNvSpPr txBox="1"/>
      </xdr:nvSpPr>
      <xdr:spPr>
        <a:xfrm>
          <a:off x="12611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7" name="正方形/長方形 7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8" name="正方形/長方形 7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9" name="正方形/長方形 7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0" name="正方形/長方形 7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1" name="正方形/長方形 7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2" name="正方形/長方形 7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3" name="正方形/長方形 7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4" name="正方形/長方形 7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5" name="テキスト ボックス 7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6" name="直線コネクタ 7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7" name="直線コネクタ 7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8" name="テキスト ボックス 7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9" name="直線コネクタ 7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0" name="テキスト ボックス 7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1" name="直線コネクタ 8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2" name="テキスト ボックス 8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3" name="直線コネクタ 8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4" name="テキスト ボックス 8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5" name="直線コネクタ 8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6" name="テキスト ボックス 8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7" name="直線コネクタ 8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8" name="テキスト ボックス 8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812" name="直線コネクタ 811"/>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813" name="【庁舎】&#10;一人当たり面積最小値テキスト"/>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814" name="直線コネクタ 813"/>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15"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16" name="直線コネクタ 815"/>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817" name="【庁舎】&#10;一人当たり面積平均値テキスト"/>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18" name="フローチャート: 判断 817"/>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19" name="フローチャート: 判断 818"/>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820" name="フローチャート: 判断 819"/>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821" name="フローチャート: 判断 820"/>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822" name="フローチャート: 判断 821"/>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3" name="テキスト ボックス 8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22134</xdr:rowOff>
    </xdr:from>
    <xdr:to>
      <xdr:col>116</xdr:col>
      <xdr:colOff>114300</xdr:colOff>
      <xdr:row>108</xdr:row>
      <xdr:rowOff>123734</xdr:rowOff>
    </xdr:to>
    <xdr:sp macro="" textlink="">
      <xdr:nvSpPr>
        <xdr:cNvPr id="828" name="楕円 827"/>
        <xdr:cNvSpPr/>
      </xdr:nvSpPr>
      <xdr:spPr>
        <a:xfrm>
          <a:off x="221107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108511</xdr:rowOff>
    </xdr:from>
    <xdr:ext cx="469744" cy="259045"/>
    <xdr:sp macro="" textlink="">
      <xdr:nvSpPr>
        <xdr:cNvPr id="829" name="【庁舎】&#10;一人当たり面積該当値テキスト"/>
        <xdr:cNvSpPr txBox="1"/>
      </xdr:nvSpPr>
      <xdr:spPr>
        <a:xfrm>
          <a:off x="22199600" y="184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23768</xdr:rowOff>
    </xdr:from>
    <xdr:to>
      <xdr:col>112</xdr:col>
      <xdr:colOff>38100</xdr:colOff>
      <xdr:row>108</xdr:row>
      <xdr:rowOff>125368</xdr:rowOff>
    </xdr:to>
    <xdr:sp macro="" textlink="">
      <xdr:nvSpPr>
        <xdr:cNvPr id="830" name="楕円 829"/>
        <xdr:cNvSpPr/>
      </xdr:nvSpPr>
      <xdr:spPr>
        <a:xfrm>
          <a:off x="21272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72934</xdr:rowOff>
    </xdr:from>
    <xdr:to>
      <xdr:col>116</xdr:col>
      <xdr:colOff>63500</xdr:colOff>
      <xdr:row>108</xdr:row>
      <xdr:rowOff>74568</xdr:rowOff>
    </xdr:to>
    <xdr:cxnSp macro="">
      <xdr:nvCxnSpPr>
        <xdr:cNvPr id="831" name="直線コネクタ 830"/>
        <xdr:cNvCxnSpPr/>
      </xdr:nvCxnSpPr>
      <xdr:spPr>
        <a:xfrm flipV="1">
          <a:off x="21323300" y="18589534"/>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25400</xdr:rowOff>
    </xdr:from>
    <xdr:to>
      <xdr:col>107</xdr:col>
      <xdr:colOff>101600</xdr:colOff>
      <xdr:row>108</xdr:row>
      <xdr:rowOff>127000</xdr:rowOff>
    </xdr:to>
    <xdr:sp macro="" textlink="">
      <xdr:nvSpPr>
        <xdr:cNvPr id="832" name="楕円 831"/>
        <xdr:cNvSpPr/>
      </xdr:nvSpPr>
      <xdr:spPr>
        <a:xfrm>
          <a:off x="20383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74568</xdr:rowOff>
    </xdr:from>
    <xdr:to>
      <xdr:col>111</xdr:col>
      <xdr:colOff>177800</xdr:colOff>
      <xdr:row>108</xdr:row>
      <xdr:rowOff>76200</xdr:rowOff>
    </xdr:to>
    <xdr:cxnSp macro="">
      <xdr:nvCxnSpPr>
        <xdr:cNvPr id="833" name="直線コネクタ 832"/>
        <xdr:cNvCxnSpPr/>
      </xdr:nvCxnSpPr>
      <xdr:spPr>
        <a:xfrm flipV="1">
          <a:off x="20434300" y="1859116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27032</xdr:rowOff>
    </xdr:from>
    <xdr:to>
      <xdr:col>102</xdr:col>
      <xdr:colOff>165100</xdr:colOff>
      <xdr:row>108</xdr:row>
      <xdr:rowOff>128632</xdr:rowOff>
    </xdr:to>
    <xdr:sp macro="" textlink="">
      <xdr:nvSpPr>
        <xdr:cNvPr id="834" name="楕円 833"/>
        <xdr:cNvSpPr/>
      </xdr:nvSpPr>
      <xdr:spPr>
        <a:xfrm>
          <a:off x="19494500" y="185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76200</xdr:rowOff>
    </xdr:from>
    <xdr:to>
      <xdr:col>107</xdr:col>
      <xdr:colOff>50800</xdr:colOff>
      <xdr:row>108</xdr:row>
      <xdr:rowOff>77832</xdr:rowOff>
    </xdr:to>
    <xdr:cxnSp macro="">
      <xdr:nvCxnSpPr>
        <xdr:cNvPr id="835" name="直線コネクタ 834"/>
        <xdr:cNvCxnSpPr/>
      </xdr:nvCxnSpPr>
      <xdr:spPr>
        <a:xfrm flipV="1">
          <a:off x="19545300" y="1859280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28666</xdr:rowOff>
    </xdr:from>
    <xdr:to>
      <xdr:col>98</xdr:col>
      <xdr:colOff>38100</xdr:colOff>
      <xdr:row>108</xdr:row>
      <xdr:rowOff>130266</xdr:rowOff>
    </xdr:to>
    <xdr:sp macro="" textlink="">
      <xdr:nvSpPr>
        <xdr:cNvPr id="836" name="楕円 835"/>
        <xdr:cNvSpPr/>
      </xdr:nvSpPr>
      <xdr:spPr>
        <a:xfrm>
          <a:off x="18605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77832</xdr:rowOff>
    </xdr:from>
    <xdr:to>
      <xdr:col>102</xdr:col>
      <xdr:colOff>114300</xdr:colOff>
      <xdr:row>108</xdr:row>
      <xdr:rowOff>79466</xdr:rowOff>
    </xdr:to>
    <xdr:cxnSp macro="">
      <xdr:nvCxnSpPr>
        <xdr:cNvPr id="837" name="直線コネクタ 836"/>
        <xdr:cNvCxnSpPr/>
      </xdr:nvCxnSpPr>
      <xdr:spPr>
        <a:xfrm flipV="1">
          <a:off x="18656300" y="1859443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9633</xdr:rowOff>
    </xdr:from>
    <xdr:ext cx="469744" cy="259045"/>
    <xdr:sp macro="" textlink="">
      <xdr:nvSpPr>
        <xdr:cNvPr id="838" name="n_1aveValue【庁舎】&#10;一人当たり面積"/>
        <xdr:cNvSpPr txBox="1"/>
      </xdr:nvSpPr>
      <xdr:spPr>
        <a:xfrm>
          <a:off x="210757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12898</xdr:rowOff>
    </xdr:from>
    <xdr:ext cx="469744" cy="259045"/>
    <xdr:sp macro="" textlink="">
      <xdr:nvSpPr>
        <xdr:cNvPr id="839" name="n_2aveValue【庁舎】&#10;一人当たり面積"/>
        <xdr:cNvSpPr txBox="1"/>
      </xdr:nvSpPr>
      <xdr:spPr>
        <a:xfrm>
          <a:off x="20199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840" name="n_3aveValue【庁舎】&#10;一人当たり面積"/>
        <xdr:cNvSpPr txBox="1"/>
      </xdr:nvSpPr>
      <xdr:spPr>
        <a:xfrm>
          <a:off x="19310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841" name="n_4aveValue【庁舎】&#10;一人当たり面積"/>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116495</xdr:rowOff>
    </xdr:from>
    <xdr:ext cx="469744" cy="259045"/>
    <xdr:sp macro="" textlink="">
      <xdr:nvSpPr>
        <xdr:cNvPr id="842" name="n_1mainValue【庁舎】&#10;一人当たり面積"/>
        <xdr:cNvSpPr txBox="1"/>
      </xdr:nvSpPr>
      <xdr:spPr>
        <a:xfrm>
          <a:off x="21075727" y="1863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118127</xdr:rowOff>
    </xdr:from>
    <xdr:ext cx="469744" cy="259045"/>
    <xdr:sp macro="" textlink="">
      <xdr:nvSpPr>
        <xdr:cNvPr id="843" name="n_2mainValue【庁舎】&#10;一人当たり面積"/>
        <xdr:cNvSpPr txBox="1"/>
      </xdr:nvSpPr>
      <xdr:spPr>
        <a:xfrm>
          <a:off x="20199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119759</xdr:rowOff>
    </xdr:from>
    <xdr:ext cx="469744" cy="259045"/>
    <xdr:sp macro="" textlink="">
      <xdr:nvSpPr>
        <xdr:cNvPr id="844" name="n_3mainValue【庁舎】&#10;一人当たり面積"/>
        <xdr:cNvSpPr txBox="1"/>
      </xdr:nvSpPr>
      <xdr:spPr>
        <a:xfrm>
          <a:off x="19310427" y="1863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121393</xdr:rowOff>
    </xdr:from>
    <xdr:ext cx="469744" cy="259045"/>
    <xdr:sp macro="" textlink="">
      <xdr:nvSpPr>
        <xdr:cNvPr id="845" name="n_4mainValue【庁舎】&#10;一人当たり面積"/>
        <xdr:cNvSpPr txBox="1"/>
      </xdr:nvSpPr>
      <xdr:spPr>
        <a:xfrm>
          <a:off x="18421427"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ysClr val="windowText" lastClr="000000"/>
              </a:solidFill>
              <a:effectLst/>
            </a:rPr>
            <a:t>　</a:t>
          </a:r>
          <a:r>
            <a:rPr kumimoji="1" lang="ja-JP" altLang="ja-JP" sz="1400">
              <a:solidFill>
                <a:sysClr val="windowText" lastClr="000000"/>
              </a:solidFill>
              <a:effectLst/>
              <a:latin typeface="+mn-lt"/>
              <a:ea typeface="+mn-ea"/>
              <a:cs typeface="+mn-cs"/>
            </a:rPr>
            <a:t>類似団体平均値と比較して特に有形固定資産減価償却率が高くなっている施設は、</a:t>
          </a:r>
          <a:r>
            <a:rPr kumimoji="1" lang="ja-JP" altLang="en-US" sz="1400">
              <a:solidFill>
                <a:sysClr val="windowText" lastClr="000000"/>
              </a:solidFill>
              <a:effectLst/>
              <a:latin typeface="+mn-lt"/>
              <a:ea typeface="+mn-ea"/>
              <a:cs typeface="+mn-cs"/>
            </a:rPr>
            <a:t>図書館</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福祉施設</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庁舎</a:t>
          </a:r>
          <a:r>
            <a:rPr kumimoji="1" lang="ja-JP" altLang="ja-JP" sz="1400">
              <a:solidFill>
                <a:sysClr val="windowText" lastClr="000000"/>
              </a:solidFill>
              <a:effectLst/>
              <a:latin typeface="+mn-lt"/>
              <a:ea typeface="+mn-ea"/>
              <a:cs typeface="+mn-cs"/>
            </a:rPr>
            <a:t>である。一部施設については計画が出来つつあるものの、今後は、個別施設計画に基づいた老朽に対する改修等を行い、有形固定資産減価償却率の減少を目指す必要がある。各施設の一人当たり数値は、類似団体内平均値よりも一貫して低くなっており、インフラ・ハコモノ施設が少ない事を示している。しかしながら、公共施設のあり方について検討し、老朽化した施設の除却も検討しなければならない。各施設の一人当たり数値の微増している要因は、平成１７年度頃からの人口減少傾向によるものである。</a:t>
          </a:r>
          <a:endParaRPr kumimoji="1" lang="en-US" altLang="ja-JP" sz="14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一般廃棄物処理施設は、印旛衛生施設管理組合の数値が反映され、また消防施設は、佐倉市八街市酒々井町消防組合の数値が反映されている。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solidFill>
              <a:sysClr val="windowText" lastClr="000000"/>
            </a:solidFill>
            <a:effectLst/>
          </a:endParaRPr>
        </a:p>
        <a:p>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69,509
67,039
74.94
23,168,096
22,265,410
422,946
13,210,916
18,188,140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本市の基幹産業は農業であり、また、新たな財源を確保する事ができない状況であるため、財政基盤が弱く、交付税に依存する状況が続いている。過去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年で若干の改善が見られたが、新型コロナウイルスによる税収の落ち込みから、しばらくは悪化することが予想される。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6350</xdr:rowOff>
    </xdr:to>
    <xdr:cxnSp macro="">
      <xdr:nvCxnSpPr>
        <xdr:cNvPr id="69" name="直線コネクタ 68"/>
        <xdr:cNvCxnSpPr/>
      </xdr:nvCxnSpPr>
      <xdr:spPr>
        <a:xfrm>
          <a:off x="4114800" y="686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26458</xdr:rowOff>
    </xdr:to>
    <xdr:cxnSp macro="">
      <xdr:nvCxnSpPr>
        <xdr:cNvPr id="72" name="直線コネクタ 71"/>
        <xdr:cNvCxnSpPr/>
      </xdr:nvCxnSpPr>
      <xdr:spPr>
        <a:xfrm flipV="1">
          <a:off x="3225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26458</xdr:rowOff>
    </xdr:from>
    <xdr:to>
      <xdr:col>15</xdr:col>
      <xdr:colOff>82550</xdr:colOff>
      <xdr:row>40</xdr:row>
      <xdr:rowOff>46567</xdr:rowOff>
    </xdr:to>
    <xdr:cxnSp macro="">
      <xdr:nvCxnSpPr>
        <xdr:cNvPr id="75" name="直線コネクタ 74"/>
        <xdr:cNvCxnSpPr/>
      </xdr:nvCxnSpPr>
      <xdr:spPr>
        <a:xfrm flipV="1">
          <a:off x="2336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46567</xdr:rowOff>
    </xdr:to>
    <xdr:cxnSp macro="">
      <xdr:nvCxnSpPr>
        <xdr:cNvPr id="78" name="直線コネクタ 77"/>
        <xdr:cNvCxnSpPr/>
      </xdr:nvCxnSpPr>
      <xdr:spPr>
        <a:xfrm>
          <a:off x="1447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147108</xdr:rowOff>
    </xdr:from>
    <xdr:to>
      <xdr:col>15</xdr:col>
      <xdr:colOff>133350</xdr:colOff>
      <xdr:row>40</xdr:row>
      <xdr:rowOff>77258</xdr:rowOff>
    </xdr:to>
    <xdr:sp macro="" textlink="">
      <xdr:nvSpPr>
        <xdr:cNvPr id="92" name="楕円 91"/>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87435</xdr:rowOff>
    </xdr:from>
    <xdr:ext cx="762000" cy="259045"/>
    <xdr:sp macro="" textlink="">
      <xdr:nvSpPr>
        <xdr:cNvPr id="93" name="テキスト ボックス 92"/>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年度においては、時限的に職員の本給</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及び地域手当（</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削減を実施したため、一時的に改善されたが、その後削減が廃止されたことで、増加が続いている。今後も施設の更新工事に伴う公債費やコロナウイルスの影響等による扶助費の増加により、数値の増加がしばらく続くと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依然として類似団体の平均を上回る状況が続いており、今後においても事務事業の見直しを行うとともに、市税の徴収強化を図るなど歳入の確保に努めていく必要がある。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29028</xdr:rowOff>
    </xdr:from>
    <xdr:to>
      <xdr:col>23</xdr:col>
      <xdr:colOff>133350</xdr:colOff>
      <xdr:row>64</xdr:row>
      <xdr:rowOff>29028</xdr:rowOff>
    </xdr:to>
    <xdr:cxnSp macro="">
      <xdr:nvCxnSpPr>
        <xdr:cNvPr id="134" name="直線コネクタ 133"/>
        <xdr:cNvCxnSpPr/>
      </xdr:nvCxnSpPr>
      <xdr:spPr>
        <a:xfrm>
          <a:off x="4114800" y="11001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151510</xdr:rowOff>
    </xdr:from>
    <xdr:ext cx="762000" cy="259045"/>
    <xdr:sp macro="" textlink="">
      <xdr:nvSpPr>
        <xdr:cNvPr id="135" name="財政構造の弾力性平均値テキスト"/>
        <xdr:cNvSpPr txBox="1"/>
      </xdr:nvSpPr>
      <xdr:spPr>
        <a:xfrm>
          <a:off x="5041900" y="1060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28122</xdr:rowOff>
    </xdr:from>
    <xdr:to>
      <xdr:col>19</xdr:col>
      <xdr:colOff>133350</xdr:colOff>
      <xdr:row>64</xdr:row>
      <xdr:rowOff>29028</xdr:rowOff>
    </xdr:to>
    <xdr:cxnSp macro="">
      <xdr:nvCxnSpPr>
        <xdr:cNvPr id="137" name="直線コネクタ 136"/>
        <xdr:cNvCxnSpPr/>
      </xdr:nvCxnSpPr>
      <xdr:spPr>
        <a:xfrm>
          <a:off x="3225800" y="10829472"/>
          <a:ext cx="8890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33944</xdr:rowOff>
    </xdr:from>
    <xdr:ext cx="736600" cy="259045"/>
    <xdr:sp macro="" textlink="">
      <xdr:nvSpPr>
        <xdr:cNvPr id="139" name="テキスト ボックス 138"/>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14333</xdr:rowOff>
    </xdr:from>
    <xdr:to>
      <xdr:col>15</xdr:col>
      <xdr:colOff>82550</xdr:colOff>
      <xdr:row>63</xdr:row>
      <xdr:rowOff>28122</xdr:rowOff>
    </xdr:to>
    <xdr:cxnSp macro="">
      <xdr:nvCxnSpPr>
        <xdr:cNvPr id="140" name="直線コネクタ 139"/>
        <xdr:cNvCxnSpPr/>
      </xdr:nvCxnSpPr>
      <xdr:spPr>
        <a:xfrm>
          <a:off x="2336800" y="1081568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157134</xdr:rowOff>
    </xdr:from>
    <xdr:ext cx="762000" cy="259045"/>
    <xdr:sp macro="" textlink="">
      <xdr:nvSpPr>
        <xdr:cNvPr id="142" name="テキスト ボックス 141"/>
        <xdr:cNvSpPr txBox="1"/>
      </xdr:nvSpPr>
      <xdr:spPr>
        <a:xfrm>
          <a:off x="2844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13426</xdr:rowOff>
    </xdr:from>
    <xdr:to>
      <xdr:col>11</xdr:col>
      <xdr:colOff>31750</xdr:colOff>
      <xdr:row>63</xdr:row>
      <xdr:rowOff>14333</xdr:rowOff>
    </xdr:to>
    <xdr:cxnSp macro="">
      <xdr:nvCxnSpPr>
        <xdr:cNvPr id="143" name="直線コネクタ 142"/>
        <xdr:cNvCxnSpPr/>
      </xdr:nvCxnSpPr>
      <xdr:spPr>
        <a:xfrm>
          <a:off x="1447800" y="1064332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45" name="テキスト ボックス 144"/>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135544</xdr:rowOff>
    </xdr:from>
    <xdr:ext cx="762000" cy="259045"/>
    <xdr:sp macro="" textlink="">
      <xdr:nvSpPr>
        <xdr:cNvPr id="147" name="テキスト ボックス 146"/>
        <xdr:cNvSpPr txBox="1"/>
      </xdr:nvSpPr>
      <xdr:spPr>
        <a:xfrm>
          <a:off x="1066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149678</xdr:rowOff>
    </xdr:from>
    <xdr:to>
      <xdr:col>23</xdr:col>
      <xdr:colOff>184150</xdr:colOff>
      <xdr:row>64</xdr:row>
      <xdr:rowOff>79828</xdr:rowOff>
    </xdr:to>
    <xdr:sp macro="" textlink="">
      <xdr:nvSpPr>
        <xdr:cNvPr id="153" name="楕円 152"/>
        <xdr:cNvSpPr/>
      </xdr:nvSpPr>
      <xdr:spPr>
        <a:xfrm>
          <a:off x="49022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121755</xdr:rowOff>
    </xdr:from>
    <xdr:ext cx="762000" cy="259045"/>
    <xdr:sp macro="" textlink="">
      <xdr:nvSpPr>
        <xdr:cNvPr id="154" name="財政構造の弾力性該当値テキスト"/>
        <xdr:cNvSpPr txBox="1"/>
      </xdr:nvSpPr>
      <xdr:spPr>
        <a:xfrm>
          <a:off x="5041900" y="1092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149678</xdr:rowOff>
    </xdr:from>
    <xdr:to>
      <xdr:col>19</xdr:col>
      <xdr:colOff>184150</xdr:colOff>
      <xdr:row>64</xdr:row>
      <xdr:rowOff>79828</xdr:rowOff>
    </xdr:to>
    <xdr:sp macro="" textlink="">
      <xdr:nvSpPr>
        <xdr:cNvPr id="155" name="楕円 154"/>
        <xdr:cNvSpPr/>
      </xdr:nvSpPr>
      <xdr:spPr>
        <a:xfrm>
          <a:off x="4064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64605</xdr:rowOff>
    </xdr:from>
    <xdr:ext cx="736600" cy="259045"/>
    <xdr:sp macro="" textlink="">
      <xdr:nvSpPr>
        <xdr:cNvPr id="156" name="テキスト ボックス 155"/>
        <xdr:cNvSpPr txBox="1"/>
      </xdr:nvSpPr>
      <xdr:spPr>
        <a:xfrm>
          <a:off x="3733800" y="1103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148772</xdr:rowOff>
    </xdr:from>
    <xdr:to>
      <xdr:col>15</xdr:col>
      <xdr:colOff>133350</xdr:colOff>
      <xdr:row>63</xdr:row>
      <xdr:rowOff>78922</xdr:rowOff>
    </xdr:to>
    <xdr:sp macro="" textlink="">
      <xdr:nvSpPr>
        <xdr:cNvPr id="157" name="楕円 156"/>
        <xdr:cNvSpPr/>
      </xdr:nvSpPr>
      <xdr:spPr>
        <a:xfrm>
          <a:off x="3175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63699</xdr:rowOff>
    </xdr:from>
    <xdr:ext cx="762000" cy="259045"/>
    <xdr:sp macro="" textlink="">
      <xdr:nvSpPr>
        <xdr:cNvPr id="158" name="テキスト ボックス 157"/>
        <xdr:cNvSpPr txBox="1"/>
      </xdr:nvSpPr>
      <xdr:spPr>
        <a:xfrm>
          <a:off x="2844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134983</xdr:rowOff>
    </xdr:from>
    <xdr:to>
      <xdr:col>11</xdr:col>
      <xdr:colOff>82550</xdr:colOff>
      <xdr:row>63</xdr:row>
      <xdr:rowOff>65133</xdr:rowOff>
    </xdr:to>
    <xdr:sp macro="" textlink="">
      <xdr:nvSpPr>
        <xdr:cNvPr id="159" name="楕円 158"/>
        <xdr:cNvSpPr/>
      </xdr:nvSpPr>
      <xdr:spPr>
        <a:xfrm>
          <a:off x="2286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49910</xdr:rowOff>
    </xdr:from>
    <xdr:ext cx="762000" cy="259045"/>
    <xdr:sp macro="" textlink="">
      <xdr:nvSpPr>
        <xdr:cNvPr id="160" name="テキスト ボックス 159"/>
        <xdr:cNvSpPr txBox="1"/>
      </xdr:nvSpPr>
      <xdr:spPr>
        <a:xfrm>
          <a:off x="1955800" y="1085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134076</xdr:rowOff>
    </xdr:from>
    <xdr:to>
      <xdr:col>7</xdr:col>
      <xdr:colOff>31750</xdr:colOff>
      <xdr:row>62</xdr:row>
      <xdr:rowOff>64226</xdr:rowOff>
    </xdr:to>
    <xdr:sp macro="" textlink="">
      <xdr:nvSpPr>
        <xdr:cNvPr id="161" name="楕円 160"/>
        <xdr:cNvSpPr/>
      </xdr:nvSpPr>
      <xdr:spPr>
        <a:xfrm>
          <a:off x="1397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49003</xdr:rowOff>
    </xdr:from>
    <xdr:ext cx="762000" cy="259045"/>
    <xdr:sp macro="" textlink="">
      <xdr:nvSpPr>
        <xdr:cNvPr id="162" name="テキスト ボックス 161"/>
        <xdr:cNvSpPr txBox="1"/>
      </xdr:nvSpPr>
      <xdr:spPr>
        <a:xfrm>
          <a:off x="1066800" y="106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類似団体の平均値よりは下回っているが、連続して増加傾向にある。定員の適正化等により、歳出削減に努めていく。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129860</xdr:rowOff>
    </xdr:from>
    <xdr:to>
      <xdr:col>23</xdr:col>
      <xdr:colOff>133350</xdr:colOff>
      <xdr:row>81</xdr:row>
      <xdr:rowOff>49921</xdr:rowOff>
    </xdr:to>
    <xdr:cxnSp macro="">
      <xdr:nvCxnSpPr>
        <xdr:cNvPr id="195" name="直線コネクタ 194"/>
        <xdr:cNvCxnSpPr/>
      </xdr:nvCxnSpPr>
      <xdr:spPr>
        <a:xfrm>
          <a:off x="4114800" y="13845860"/>
          <a:ext cx="838200" cy="9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157094</xdr:rowOff>
    </xdr:from>
    <xdr:ext cx="762000" cy="259045"/>
    <xdr:sp macro="" textlink="">
      <xdr:nvSpPr>
        <xdr:cNvPr id="196" name="人件費・物件費等の状況平均値テキスト"/>
        <xdr:cNvSpPr txBox="1"/>
      </xdr:nvSpPr>
      <xdr:spPr>
        <a:xfrm>
          <a:off x="5041900" y="14215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100422</xdr:rowOff>
    </xdr:from>
    <xdr:to>
      <xdr:col>19</xdr:col>
      <xdr:colOff>133350</xdr:colOff>
      <xdr:row>80</xdr:row>
      <xdr:rowOff>129860</xdr:rowOff>
    </xdr:to>
    <xdr:cxnSp macro="">
      <xdr:nvCxnSpPr>
        <xdr:cNvPr id="198" name="直線コネクタ 197"/>
        <xdr:cNvCxnSpPr/>
      </xdr:nvCxnSpPr>
      <xdr:spPr>
        <a:xfrm>
          <a:off x="3225800" y="13816422"/>
          <a:ext cx="889000" cy="2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69565</xdr:rowOff>
    </xdr:from>
    <xdr:to>
      <xdr:col>15</xdr:col>
      <xdr:colOff>82550</xdr:colOff>
      <xdr:row>80</xdr:row>
      <xdr:rowOff>100422</xdr:rowOff>
    </xdr:to>
    <xdr:cxnSp macro="">
      <xdr:nvCxnSpPr>
        <xdr:cNvPr id="201" name="直線コネクタ 200"/>
        <xdr:cNvCxnSpPr/>
      </xdr:nvCxnSpPr>
      <xdr:spPr>
        <a:xfrm>
          <a:off x="2336800" y="13785565"/>
          <a:ext cx="889000" cy="3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203" name="テキスト ボックス 202"/>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46602</xdr:rowOff>
    </xdr:from>
    <xdr:to>
      <xdr:col>11</xdr:col>
      <xdr:colOff>31750</xdr:colOff>
      <xdr:row>80</xdr:row>
      <xdr:rowOff>69565</xdr:rowOff>
    </xdr:to>
    <xdr:cxnSp macro="">
      <xdr:nvCxnSpPr>
        <xdr:cNvPr id="204" name="直線コネクタ 203"/>
        <xdr:cNvCxnSpPr/>
      </xdr:nvCxnSpPr>
      <xdr:spPr>
        <a:xfrm>
          <a:off x="1447800" y="13762602"/>
          <a:ext cx="889000" cy="2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170571</xdr:rowOff>
    </xdr:from>
    <xdr:to>
      <xdr:col>23</xdr:col>
      <xdr:colOff>184150</xdr:colOff>
      <xdr:row>81</xdr:row>
      <xdr:rowOff>100721</xdr:rowOff>
    </xdr:to>
    <xdr:sp macro="" textlink="">
      <xdr:nvSpPr>
        <xdr:cNvPr id="214" name="楕円 213"/>
        <xdr:cNvSpPr/>
      </xdr:nvSpPr>
      <xdr:spPr>
        <a:xfrm>
          <a:off x="4902200" y="1388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15648</xdr:rowOff>
    </xdr:from>
    <xdr:ext cx="762000" cy="259045"/>
    <xdr:sp macro="" textlink="">
      <xdr:nvSpPr>
        <xdr:cNvPr id="215" name="人件費・物件費等の状況該当値テキスト"/>
        <xdr:cNvSpPr txBox="1"/>
      </xdr:nvSpPr>
      <xdr:spPr>
        <a:xfrm>
          <a:off x="5041900" y="1373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79060</xdr:rowOff>
    </xdr:from>
    <xdr:to>
      <xdr:col>19</xdr:col>
      <xdr:colOff>184150</xdr:colOff>
      <xdr:row>81</xdr:row>
      <xdr:rowOff>9210</xdr:rowOff>
    </xdr:to>
    <xdr:sp macro="" textlink="">
      <xdr:nvSpPr>
        <xdr:cNvPr id="216" name="楕円 215"/>
        <xdr:cNvSpPr/>
      </xdr:nvSpPr>
      <xdr:spPr>
        <a:xfrm>
          <a:off x="4064000" y="137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19387</xdr:rowOff>
    </xdr:from>
    <xdr:ext cx="736600" cy="259045"/>
    <xdr:sp macro="" textlink="">
      <xdr:nvSpPr>
        <xdr:cNvPr id="217" name="テキスト ボックス 216"/>
        <xdr:cNvSpPr txBox="1"/>
      </xdr:nvSpPr>
      <xdr:spPr>
        <a:xfrm>
          <a:off x="3733800" y="135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49622</xdr:rowOff>
    </xdr:from>
    <xdr:to>
      <xdr:col>15</xdr:col>
      <xdr:colOff>133350</xdr:colOff>
      <xdr:row>80</xdr:row>
      <xdr:rowOff>151222</xdr:rowOff>
    </xdr:to>
    <xdr:sp macro="" textlink="">
      <xdr:nvSpPr>
        <xdr:cNvPr id="218" name="楕円 217"/>
        <xdr:cNvSpPr/>
      </xdr:nvSpPr>
      <xdr:spPr>
        <a:xfrm>
          <a:off x="3175000" y="1376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161399</xdr:rowOff>
    </xdr:from>
    <xdr:ext cx="762000" cy="259045"/>
    <xdr:sp macro="" textlink="">
      <xdr:nvSpPr>
        <xdr:cNvPr id="219" name="テキスト ボックス 218"/>
        <xdr:cNvSpPr txBox="1"/>
      </xdr:nvSpPr>
      <xdr:spPr>
        <a:xfrm>
          <a:off x="2844800" y="13534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18765</xdr:rowOff>
    </xdr:from>
    <xdr:to>
      <xdr:col>11</xdr:col>
      <xdr:colOff>82550</xdr:colOff>
      <xdr:row>80</xdr:row>
      <xdr:rowOff>120365</xdr:rowOff>
    </xdr:to>
    <xdr:sp macro="" textlink="">
      <xdr:nvSpPr>
        <xdr:cNvPr id="220" name="楕円 219"/>
        <xdr:cNvSpPr/>
      </xdr:nvSpPr>
      <xdr:spPr>
        <a:xfrm>
          <a:off x="2286000" y="1373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130542</xdr:rowOff>
    </xdr:from>
    <xdr:ext cx="762000" cy="259045"/>
    <xdr:sp macro="" textlink="">
      <xdr:nvSpPr>
        <xdr:cNvPr id="221" name="テキスト ボックス 220"/>
        <xdr:cNvSpPr txBox="1"/>
      </xdr:nvSpPr>
      <xdr:spPr>
        <a:xfrm>
          <a:off x="1955800" y="1350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167252</xdr:rowOff>
    </xdr:from>
    <xdr:to>
      <xdr:col>7</xdr:col>
      <xdr:colOff>31750</xdr:colOff>
      <xdr:row>80</xdr:row>
      <xdr:rowOff>97402</xdr:rowOff>
    </xdr:to>
    <xdr:sp macro="" textlink="">
      <xdr:nvSpPr>
        <xdr:cNvPr id="222" name="楕円 221"/>
        <xdr:cNvSpPr/>
      </xdr:nvSpPr>
      <xdr:spPr>
        <a:xfrm>
          <a:off x="1397000" y="1371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107579</xdr:rowOff>
    </xdr:from>
    <xdr:ext cx="762000" cy="259045"/>
    <xdr:sp macro="" textlink="">
      <xdr:nvSpPr>
        <xdr:cNvPr id="223" name="テキスト ボックス 222"/>
        <xdr:cNvSpPr txBox="1"/>
      </xdr:nvSpPr>
      <xdr:spPr>
        <a:xfrm>
          <a:off x="1066800" y="1348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水準は人事院勧告に従って上下しており、類似団体の平均を若干上回る数値で推移している。ただ、千葉県内の他市と比較するとかなり低い水準となっている。今後も国の動向を注視し、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85271</xdr:rowOff>
    </xdr:to>
    <xdr:cxnSp macro="">
      <xdr:nvCxnSpPr>
        <xdr:cNvPr id="259" name="直線コネクタ 258"/>
        <xdr:cNvCxnSpPr/>
      </xdr:nvCxnSpPr>
      <xdr:spPr>
        <a:xfrm>
          <a:off x="16179800" y="1493247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15620</xdr:rowOff>
    </xdr:from>
    <xdr:ext cx="762000" cy="259045"/>
    <xdr:sp macro="" textlink="">
      <xdr:nvSpPr>
        <xdr:cNvPr id="260" name="給与水準   （国との比較）平均値テキスト"/>
        <xdr:cNvSpPr txBox="1"/>
      </xdr:nvSpPr>
      <xdr:spPr>
        <a:xfrm>
          <a:off x="17106900" y="1458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87</xdr:row>
      <xdr:rowOff>50800</xdr:rowOff>
    </xdr:to>
    <xdr:cxnSp macro="">
      <xdr:nvCxnSpPr>
        <xdr:cNvPr id="262" name="直線コネクタ 261"/>
        <xdr:cNvCxnSpPr/>
      </xdr:nvCxnSpPr>
      <xdr:spPr>
        <a:xfrm flipV="1">
          <a:off x="15290800" y="149324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68036</xdr:rowOff>
    </xdr:to>
    <xdr:cxnSp macro="">
      <xdr:nvCxnSpPr>
        <xdr:cNvPr id="265" name="直線コネクタ 264"/>
        <xdr:cNvCxnSpPr/>
      </xdr:nvCxnSpPr>
      <xdr:spPr>
        <a:xfrm flipV="1">
          <a:off x="14401800" y="149669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68036</xdr:rowOff>
    </xdr:to>
    <xdr:cxnSp macro="">
      <xdr:nvCxnSpPr>
        <xdr:cNvPr id="268" name="直線コネクタ 267"/>
        <xdr:cNvCxnSpPr/>
      </xdr:nvCxnSpPr>
      <xdr:spPr>
        <a:xfrm>
          <a:off x="13512800" y="149669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72" name="テキスト ボックス 271"/>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78" name="楕円 277"/>
        <xdr:cNvSpPr/>
      </xdr:nvSpPr>
      <xdr:spPr>
        <a:xfrm>
          <a:off x="169672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79" name="給与水準   （国との比較）該当値テキスト"/>
        <xdr:cNvSpPr txBox="1"/>
      </xdr:nvSpPr>
      <xdr:spPr>
        <a:xfrm>
          <a:off x="17106900" y="14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80" name="楕円 279"/>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81" name="テキスト ボックス 280"/>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2" name="楕円 281"/>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3" name="テキスト ボックス 282"/>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4" name="楕円 283"/>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5" name="テキスト ボックス 284"/>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6" name="楕円 285"/>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7" name="テキスト ボックス 286"/>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年間で若干の増加となっているが、類似団体平均、千葉県平均をともに下回っている。これは平成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年策定の定員管理計画に基づき、職員数の削減を図っていることや、消防業務等を一部事務組合で実施していることなどが要因である。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今後も定員の適正化を図り、数値の改善に努める。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104684</xdr:rowOff>
    </xdr:from>
    <xdr:to>
      <xdr:col>81</xdr:col>
      <xdr:colOff>44450</xdr:colOff>
      <xdr:row>60</xdr:row>
      <xdr:rowOff>108131</xdr:rowOff>
    </xdr:to>
    <xdr:cxnSp macro="">
      <xdr:nvCxnSpPr>
        <xdr:cNvPr id="324" name="直線コネクタ 323"/>
        <xdr:cNvCxnSpPr/>
      </xdr:nvCxnSpPr>
      <xdr:spPr>
        <a:xfrm>
          <a:off x="16179800" y="10391684"/>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169592</xdr:rowOff>
    </xdr:from>
    <xdr:ext cx="762000" cy="259045"/>
    <xdr:sp macro="" textlink="">
      <xdr:nvSpPr>
        <xdr:cNvPr id="325" name="定員管理の状況平均値テキスト"/>
        <xdr:cNvSpPr txBox="1"/>
      </xdr:nvSpPr>
      <xdr:spPr>
        <a:xfrm>
          <a:off x="17106900" y="10456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94343</xdr:rowOff>
    </xdr:from>
    <xdr:to>
      <xdr:col>77</xdr:col>
      <xdr:colOff>44450</xdr:colOff>
      <xdr:row>60</xdr:row>
      <xdr:rowOff>104684</xdr:rowOff>
    </xdr:to>
    <xdr:cxnSp macro="">
      <xdr:nvCxnSpPr>
        <xdr:cNvPr id="327" name="直線コネクタ 326"/>
        <xdr:cNvCxnSpPr/>
      </xdr:nvCxnSpPr>
      <xdr:spPr>
        <a:xfrm>
          <a:off x="15290800" y="1038134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9" name="テキスト ボックス 328"/>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75958</xdr:rowOff>
    </xdr:from>
    <xdr:to>
      <xdr:col>72</xdr:col>
      <xdr:colOff>203200</xdr:colOff>
      <xdr:row>60</xdr:row>
      <xdr:rowOff>94343</xdr:rowOff>
    </xdr:to>
    <xdr:cxnSp macro="">
      <xdr:nvCxnSpPr>
        <xdr:cNvPr id="330" name="直線コネクタ 329"/>
        <xdr:cNvCxnSpPr/>
      </xdr:nvCxnSpPr>
      <xdr:spPr>
        <a:xfrm>
          <a:off x="14401800" y="10362958"/>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32" name="テキスト ボックス 331"/>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71362</xdr:rowOff>
    </xdr:from>
    <xdr:to>
      <xdr:col>68</xdr:col>
      <xdr:colOff>152400</xdr:colOff>
      <xdr:row>60</xdr:row>
      <xdr:rowOff>75958</xdr:rowOff>
    </xdr:to>
    <xdr:cxnSp macro="">
      <xdr:nvCxnSpPr>
        <xdr:cNvPr id="333" name="直線コネクタ 332"/>
        <xdr:cNvCxnSpPr/>
      </xdr:nvCxnSpPr>
      <xdr:spPr>
        <a:xfrm>
          <a:off x="13512800" y="10358362"/>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35" name="テキスト ボックス 334"/>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80269</xdr:rowOff>
    </xdr:from>
    <xdr:ext cx="762000" cy="259045"/>
    <xdr:sp macro="" textlink="">
      <xdr:nvSpPr>
        <xdr:cNvPr id="337" name="テキスト ボックス 336"/>
        <xdr:cNvSpPr txBox="1"/>
      </xdr:nvSpPr>
      <xdr:spPr>
        <a:xfrm>
          <a:off x="13131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57331</xdr:rowOff>
    </xdr:from>
    <xdr:to>
      <xdr:col>81</xdr:col>
      <xdr:colOff>95250</xdr:colOff>
      <xdr:row>60</xdr:row>
      <xdr:rowOff>158931</xdr:rowOff>
    </xdr:to>
    <xdr:sp macro="" textlink="">
      <xdr:nvSpPr>
        <xdr:cNvPr id="343" name="楕円 342"/>
        <xdr:cNvSpPr/>
      </xdr:nvSpPr>
      <xdr:spPr>
        <a:xfrm>
          <a:off x="169672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73858</xdr:rowOff>
    </xdr:from>
    <xdr:ext cx="762000" cy="259045"/>
    <xdr:sp macro="" textlink="">
      <xdr:nvSpPr>
        <xdr:cNvPr id="344" name="定員管理の状況該当値テキスト"/>
        <xdr:cNvSpPr txBox="1"/>
      </xdr:nvSpPr>
      <xdr:spPr>
        <a:xfrm>
          <a:off x="17106900" y="1018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53884</xdr:rowOff>
    </xdr:from>
    <xdr:to>
      <xdr:col>77</xdr:col>
      <xdr:colOff>95250</xdr:colOff>
      <xdr:row>60</xdr:row>
      <xdr:rowOff>155484</xdr:rowOff>
    </xdr:to>
    <xdr:sp macro="" textlink="">
      <xdr:nvSpPr>
        <xdr:cNvPr id="345" name="楕円 344"/>
        <xdr:cNvSpPr/>
      </xdr:nvSpPr>
      <xdr:spPr>
        <a:xfrm>
          <a:off x="16129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165661</xdr:rowOff>
    </xdr:from>
    <xdr:ext cx="736600" cy="259045"/>
    <xdr:sp macro="" textlink="">
      <xdr:nvSpPr>
        <xdr:cNvPr id="346" name="テキスト ボックス 345"/>
        <xdr:cNvSpPr txBox="1"/>
      </xdr:nvSpPr>
      <xdr:spPr>
        <a:xfrm>
          <a:off x="15798800" y="10109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43543</xdr:rowOff>
    </xdr:from>
    <xdr:to>
      <xdr:col>73</xdr:col>
      <xdr:colOff>44450</xdr:colOff>
      <xdr:row>60</xdr:row>
      <xdr:rowOff>145143</xdr:rowOff>
    </xdr:to>
    <xdr:sp macro="" textlink="">
      <xdr:nvSpPr>
        <xdr:cNvPr id="347" name="楕円 346"/>
        <xdr:cNvSpPr/>
      </xdr:nvSpPr>
      <xdr:spPr>
        <a:xfrm>
          <a:off x="15240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155320</xdr:rowOff>
    </xdr:from>
    <xdr:ext cx="762000" cy="259045"/>
    <xdr:sp macro="" textlink="">
      <xdr:nvSpPr>
        <xdr:cNvPr id="348" name="テキスト ボックス 347"/>
        <xdr:cNvSpPr txBox="1"/>
      </xdr:nvSpPr>
      <xdr:spPr>
        <a:xfrm>
          <a:off x="14909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25158</xdr:rowOff>
    </xdr:from>
    <xdr:to>
      <xdr:col>68</xdr:col>
      <xdr:colOff>203200</xdr:colOff>
      <xdr:row>60</xdr:row>
      <xdr:rowOff>126758</xdr:rowOff>
    </xdr:to>
    <xdr:sp macro="" textlink="">
      <xdr:nvSpPr>
        <xdr:cNvPr id="349" name="楕円 348"/>
        <xdr:cNvSpPr/>
      </xdr:nvSpPr>
      <xdr:spPr>
        <a:xfrm>
          <a:off x="143510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136935</xdr:rowOff>
    </xdr:from>
    <xdr:ext cx="762000" cy="259045"/>
    <xdr:sp macro="" textlink="">
      <xdr:nvSpPr>
        <xdr:cNvPr id="350" name="テキスト ボックス 349"/>
        <xdr:cNvSpPr txBox="1"/>
      </xdr:nvSpPr>
      <xdr:spPr>
        <a:xfrm>
          <a:off x="14020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20562</xdr:rowOff>
    </xdr:from>
    <xdr:to>
      <xdr:col>64</xdr:col>
      <xdr:colOff>152400</xdr:colOff>
      <xdr:row>60</xdr:row>
      <xdr:rowOff>122162</xdr:rowOff>
    </xdr:to>
    <xdr:sp macro="" textlink="">
      <xdr:nvSpPr>
        <xdr:cNvPr id="351" name="楕円 350"/>
        <xdr:cNvSpPr/>
      </xdr:nvSpPr>
      <xdr:spPr>
        <a:xfrm>
          <a:off x="13462000" y="103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132339</xdr:rowOff>
    </xdr:from>
    <xdr:ext cx="762000" cy="259045"/>
    <xdr:sp macro="" textlink="">
      <xdr:nvSpPr>
        <xdr:cNvPr id="352" name="テキスト ボックス 351"/>
        <xdr:cNvSpPr txBox="1"/>
      </xdr:nvSpPr>
      <xdr:spPr>
        <a:xfrm>
          <a:off x="13131800" y="1007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減少傾向が連続して続いているが、令和元年度小中学校空調設備整備事業及び台風災害による災害復旧事業の影響などによって地方債現在高が上昇していることから、将来的には増加に転じると考えられる。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126093</xdr:rowOff>
    </xdr:from>
    <xdr:to>
      <xdr:col>81</xdr:col>
      <xdr:colOff>44450</xdr:colOff>
      <xdr:row>39</xdr:row>
      <xdr:rowOff>160565</xdr:rowOff>
    </xdr:to>
    <xdr:cxnSp macro="">
      <xdr:nvCxnSpPr>
        <xdr:cNvPr id="388" name="直線コネクタ 387"/>
        <xdr:cNvCxnSpPr/>
      </xdr:nvCxnSpPr>
      <xdr:spPr>
        <a:xfrm flipV="1">
          <a:off x="16179800" y="681264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89" name="公債費負担の状況平均値テキスト"/>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160565</xdr:rowOff>
    </xdr:from>
    <xdr:to>
      <xdr:col>77</xdr:col>
      <xdr:colOff>44450</xdr:colOff>
      <xdr:row>40</xdr:row>
      <xdr:rowOff>58057</xdr:rowOff>
    </xdr:to>
    <xdr:cxnSp macro="">
      <xdr:nvCxnSpPr>
        <xdr:cNvPr id="391" name="直線コネクタ 390"/>
        <xdr:cNvCxnSpPr/>
      </xdr:nvCxnSpPr>
      <xdr:spPr>
        <a:xfrm flipV="1">
          <a:off x="15290800" y="684711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93" name="テキスト ボックス 392"/>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58057</xdr:rowOff>
    </xdr:from>
    <xdr:to>
      <xdr:col>72</xdr:col>
      <xdr:colOff>203200</xdr:colOff>
      <xdr:row>41</xdr:row>
      <xdr:rowOff>1512</xdr:rowOff>
    </xdr:to>
    <xdr:cxnSp macro="">
      <xdr:nvCxnSpPr>
        <xdr:cNvPr id="394" name="直線コネクタ 393"/>
        <xdr:cNvCxnSpPr/>
      </xdr:nvCxnSpPr>
      <xdr:spPr>
        <a:xfrm flipV="1">
          <a:off x="14401800" y="691605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6" name="テキスト ボックス 395"/>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1512</xdr:rowOff>
    </xdr:from>
    <xdr:to>
      <xdr:col>68</xdr:col>
      <xdr:colOff>152400</xdr:colOff>
      <xdr:row>41</xdr:row>
      <xdr:rowOff>104926</xdr:rowOff>
    </xdr:to>
    <xdr:cxnSp macro="">
      <xdr:nvCxnSpPr>
        <xdr:cNvPr id="397" name="直線コネクタ 396"/>
        <xdr:cNvCxnSpPr/>
      </xdr:nvCxnSpPr>
      <xdr:spPr>
        <a:xfrm flipV="1">
          <a:off x="13512800" y="7030962"/>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9" name="テキスト ボックス 398"/>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01" name="テキスト ボックス 400"/>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407" name="楕円 406"/>
        <xdr:cNvSpPr/>
      </xdr:nvSpPr>
      <xdr:spPr>
        <a:xfrm>
          <a:off x="16967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91820</xdr:rowOff>
    </xdr:from>
    <xdr:ext cx="762000" cy="259045"/>
    <xdr:sp macro="" textlink="">
      <xdr:nvSpPr>
        <xdr:cNvPr id="408" name="公債費負担の状況該当値テキスト"/>
        <xdr:cNvSpPr txBox="1"/>
      </xdr:nvSpPr>
      <xdr:spPr>
        <a:xfrm>
          <a:off x="17106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109765</xdr:rowOff>
    </xdr:from>
    <xdr:to>
      <xdr:col>77</xdr:col>
      <xdr:colOff>95250</xdr:colOff>
      <xdr:row>40</xdr:row>
      <xdr:rowOff>39915</xdr:rowOff>
    </xdr:to>
    <xdr:sp macro="" textlink="">
      <xdr:nvSpPr>
        <xdr:cNvPr id="409" name="楕円 408"/>
        <xdr:cNvSpPr/>
      </xdr:nvSpPr>
      <xdr:spPr>
        <a:xfrm>
          <a:off x="16129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50092</xdr:rowOff>
    </xdr:from>
    <xdr:ext cx="736600" cy="259045"/>
    <xdr:sp macro="" textlink="">
      <xdr:nvSpPr>
        <xdr:cNvPr id="410" name="テキスト ボックス 409"/>
        <xdr:cNvSpPr txBox="1"/>
      </xdr:nvSpPr>
      <xdr:spPr>
        <a:xfrm>
          <a:off x="15798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7257</xdr:rowOff>
    </xdr:from>
    <xdr:to>
      <xdr:col>73</xdr:col>
      <xdr:colOff>44450</xdr:colOff>
      <xdr:row>40</xdr:row>
      <xdr:rowOff>108857</xdr:rowOff>
    </xdr:to>
    <xdr:sp macro="" textlink="">
      <xdr:nvSpPr>
        <xdr:cNvPr id="411" name="楕円 410"/>
        <xdr:cNvSpPr/>
      </xdr:nvSpPr>
      <xdr:spPr>
        <a:xfrm>
          <a:off x="15240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412" name="テキスト ボックス 411"/>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122162</xdr:rowOff>
    </xdr:from>
    <xdr:to>
      <xdr:col>68</xdr:col>
      <xdr:colOff>203200</xdr:colOff>
      <xdr:row>41</xdr:row>
      <xdr:rowOff>52312</xdr:rowOff>
    </xdr:to>
    <xdr:sp macro="" textlink="">
      <xdr:nvSpPr>
        <xdr:cNvPr id="413" name="楕円 412"/>
        <xdr:cNvSpPr/>
      </xdr:nvSpPr>
      <xdr:spPr>
        <a:xfrm>
          <a:off x="14351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62489</xdr:rowOff>
    </xdr:from>
    <xdr:ext cx="762000" cy="259045"/>
    <xdr:sp macro="" textlink="">
      <xdr:nvSpPr>
        <xdr:cNvPr id="414" name="テキスト ボックス 413"/>
        <xdr:cNvSpPr txBox="1"/>
      </xdr:nvSpPr>
      <xdr:spPr>
        <a:xfrm>
          <a:off x="14020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54126</xdr:rowOff>
    </xdr:from>
    <xdr:to>
      <xdr:col>64</xdr:col>
      <xdr:colOff>152400</xdr:colOff>
      <xdr:row>41</xdr:row>
      <xdr:rowOff>155726</xdr:rowOff>
    </xdr:to>
    <xdr:sp macro="" textlink="">
      <xdr:nvSpPr>
        <xdr:cNvPr id="415" name="楕円 414"/>
        <xdr:cNvSpPr/>
      </xdr:nvSpPr>
      <xdr:spPr>
        <a:xfrm>
          <a:off x="13462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165903</xdr:rowOff>
    </xdr:from>
    <xdr:ext cx="762000" cy="259045"/>
    <xdr:sp macro="" textlink="">
      <xdr:nvSpPr>
        <xdr:cNvPr id="416" name="テキスト ボックス 415"/>
        <xdr:cNvSpPr txBox="1"/>
      </xdr:nvSpPr>
      <xdr:spPr>
        <a:xfrm>
          <a:off x="13131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減少傾向にあったが、令和元年度に増加に転じ、類似団体の平均を上回った。小中学校空調設備整備事業を行った事による地方債残高の増加が主な原因である。地方債残高については今後も高い水準が続くと予想され、しばらくは同程度の数値が続くと思われる。</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141575</xdr:rowOff>
    </xdr:from>
    <xdr:to>
      <xdr:col>81</xdr:col>
      <xdr:colOff>44450</xdr:colOff>
      <xdr:row>15</xdr:row>
      <xdr:rowOff>82731</xdr:rowOff>
    </xdr:to>
    <xdr:cxnSp macro="">
      <xdr:nvCxnSpPr>
        <xdr:cNvPr id="452" name="直線コネクタ 451"/>
        <xdr:cNvCxnSpPr/>
      </xdr:nvCxnSpPr>
      <xdr:spPr>
        <a:xfrm>
          <a:off x="16179800" y="2541875"/>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141773</xdr:rowOff>
    </xdr:from>
    <xdr:ext cx="762000" cy="259045"/>
    <xdr:sp macro="" textlink="">
      <xdr:nvSpPr>
        <xdr:cNvPr id="453" name="将来負担の状況平均値テキスト"/>
        <xdr:cNvSpPr txBox="1"/>
      </xdr:nvSpPr>
      <xdr:spPr>
        <a:xfrm>
          <a:off x="17106900" y="23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4" name="フローチャート: 判断 453"/>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141575</xdr:rowOff>
    </xdr:from>
    <xdr:to>
      <xdr:col>77</xdr:col>
      <xdr:colOff>44450</xdr:colOff>
      <xdr:row>14</xdr:row>
      <xdr:rowOff>146171</xdr:rowOff>
    </xdr:to>
    <xdr:cxnSp macro="">
      <xdr:nvCxnSpPr>
        <xdr:cNvPr id="455" name="直線コネクタ 454"/>
        <xdr:cNvCxnSpPr/>
      </xdr:nvCxnSpPr>
      <xdr:spPr>
        <a:xfrm flipV="1">
          <a:off x="15290800" y="2541875"/>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6" name="フローチャート: 判断 455"/>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68899</xdr:rowOff>
    </xdr:from>
    <xdr:ext cx="736600" cy="259045"/>
    <xdr:sp macro="" textlink="">
      <xdr:nvSpPr>
        <xdr:cNvPr id="457" name="テキスト ボックス 456"/>
        <xdr:cNvSpPr txBox="1"/>
      </xdr:nvSpPr>
      <xdr:spPr>
        <a:xfrm>
          <a:off x="15798800" y="2640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146171</xdr:rowOff>
    </xdr:from>
    <xdr:to>
      <xdr:col>72</xdr:col>
      <xdr:colOff>203200</xdr:colOff>
      <xdr:row>15</xdr:row>
      <xdr:rowOff>12640</xdr:rowOff>
    </xdr:to>
    <xdr:cxnSp macro="">
      <xdr:nvCxnSpPr>
        <xdr:cNvPr id="458" name="直線コネクタ 457"/>
        <xdr:cNvCxnSpPr/>
      </xdr:nvCxnSpPr>
      <xdr:spPr>
        <a:xfrm flipV="1">
          <a:off x="14401800" y="2546471"/>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9" name="フローチャート: 判断 458"/>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124054</xdr:rowOff>
    </xdr:from>
    <xdr:ext cx="762000" cy="259045"/>
    <xdr:sp macro="" textlink="">
      <xdr:nvSpPr>
        <xdr:cNvPr id="460" name="テキスト ボックス 459"/>
        <xdr:cNvSpPr txBox="1"/>
      </xdr:nvSpPr>
      <xdr:spPr>
        <a:xfrm>
          <a:off x="14909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12640</xdr:rowOff>
    </xdr:from>
    <xdr:to>
      <xdr:col>68</xdr:col>
      <xdr:colOff>152400</xdr:colOff>
      <xdr:row>15</xdr:row>
      <xdr:rowOff>97669</xdr:rowOff>
    </xdr:to>
    <xdr:cxnSp macro="">
      <xdr:nvCxnSpPr>
        <xdr:cNvPr id="461" name="直線コネクタ 460"/>
        <xdr:cNvCxnSpPr/>
      </xdr:nvCxnSpPr>
      <xdr:spPr>
        <a:xfrm flipV="1">
          <a:off x="13512800" y="2584390"/>
          <a:ext cx="889000" cy="8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64105</xdr:rowOff>
    </xdr:from>
    <xdr:to>
      <xdr:col>68</xdr:col>
      <xdr:colOff>203200</xdr:colOff>
      <xdr:row>15</xdr:row>
      <xdr:rowOff>165705</xdr:rowOff>
    </xdr:to>
    <xdr:sp macro="" textlink="">
      <xdr:nvSpPr>
        <xdr:cNvPr id="462" name="フローチャート: 判断 461"/>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150482</xdr:rowOff>
    </xdr:from>
    <xdr:ext cx="762000" cy="259045"/>
    <xdr:sp macro="" textlink="">
      <xdr:nvSpPr>
        <xdr:cNvPr id="463" name="テキスト ボックス 462"/>
        <xdr:cNvSpPr txBox="1"/>
      </xdr:nvSpPr>
      <xdr:spPr>
        <a:xfrm>
          <a:off x="14020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4" name="フローチャート: 判断 463"/>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53720</xdr:rowOff>
    </xdr:from>
    <xdr:ext cx="762000" cy="259045"/>
    <xdr:sp macro="" textlink="">
      <xdr:nvSpPr>
        <xdr:cNvPr id="465" name="テキスト ボックス 464"/>
        <xdr:cNvSpPr txBox="1"/>
      </xdr:nvSpPr>
      <xdr:spPr>
        <a:xfrm>
          <a:off x="13131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31931</xdr:rowOff>
    </xdr:from>
    <xdr:to>
      <xdr:col>81</xdr:col>
      <xdr:colOff>95250</xdr:colOff>
      <xdr:row>15</xdr:row>
      <xdr:rowOff>133531</xdr:rowOff>
    </xdr:to>
    <xdr:sp macro="" textlink="">
      <xdr:nvSpPr>
        <xdr:cNvPr id="471" name="楕円 470"/>
        <xdr:cNvSpPr/>
      </xdr:nvSpPr>
      <xdr:spPr>
        <a:xfrm>
          <a:off x="16967200" y="26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4008</xdr:rowOff>
    </xdr:from>
    <xdr:ext cx="762000" cy="259045"/>
    <xdr:sp macro="" textlink="">
      <xdr:nvSpPr>
        <xdr:cNvPr id="472" name="将来負担の状況該当値テキスト"/>
        <xdr:cNvSpPr txBox="1"/>
      </xdr:nvSpPr>
      <xdr:spPr>
        <a:xfrm>
          <a:off x="17106900" y="257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90775</xdr:rowOff>
    </xdr:from>
    <xdr:to>
      <xdr:col>77</xdr:col>
      <xdr:colOff>95250</xdr:colOff>
      <xdr:row>15</xdr:row>
      <xdr:rowOff>20925</xdr:rowOff>
    </xdr:to>
    <xdr:sp macro="" textlink="">
      <xdr:nvSpPr>
        <xdr:cNvPr id="473" name="楕円 472"/>
        <xdr:cNvSpPr/>
      </xdr:nvSpPr>
      <xdr:spPr>
        <a:xfrm>
          <a:off x="16129000" y="249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31102</xdr:rowOff>
    </xdr:from>
    <xdr:ext cx="736600" cy="259045"/>
    <xdr:sp macro="" textlink="">
      <xdr:nvSpPr>
        <xdr:cNvPr id="474" name="テキスト ボックス 473"/>
        <xdr:cNvSpPr txBox="1"/>
      </xdr:nvSpPr>
      <xdr:spPr>
        <a:xfrm>
          <a:off x="15798800" y="2259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95371</xdr:rowOff>
    </xdr:from>
    <xdr:to>
      <xdr:col>73</xdr:col>
      <xdr:colOff>44450</xdr:colOff>
      <xdr:row>15</xdr:row>
      <xdr:rowOff>25521</xdr:rowOff>
    </xdr:to>
    <xdr:sp macro="" textlink="">
      <xdr:nvSpPr>
        <xdr:cNvPr id="475" name="楕円 474"/>
        <xdr:cNvSpPr/>
      </xdr:nvSpPr>
      <xdr:spPr>
        <a:xfrm>
          <a:off x="15240000" y="249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35698</xdr:rowOff>
    </xdr:from>
    <xdr:ext cx="762000" cy="259045"/>
    <xdr:sp macro="" textlink="">
      <xdr:nvSpPr>
        <xdr:cNvPr id="476" name="テキスト ボックス 475"/>
        <xdr:cNvSpPr txBox="1"/>
      </xdr:nvSpPr>
      <xdr:spPr>
        <a:xfrm>
          <a:off x="14909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133290</xdr:rowOff>
    </xdr:from>
    <xdr:to>
      <xdr:col>68</xdr:col>
      <xdr:colOff>203200</xdr:colOff>
      <xdr:row>15</xdr:row>
      <xdr:rowOff>63440</xdr:rowOff>
    </xdr:to>
    <xdr:sp macro="" textlink="">
      <xdr:nvSpPr>
        <xdr:cNvPr id="477" name="楕円 476"/>
        <xdr:cNvSpPr/>
      </xdr:nvSpPr>
      <xdr:spPr>
        <a:xfrm>
          <a:off x="14351000" y="253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73617</xdr:rowOff>
    </xdr:from>
    <xdr:ext cx="762000" cy="259045"/>
    <xdr:sp macro="" textlink="">
      <xdr:nvSpPr>
        <xdr:cNvPr id="478" name="テキスト ボックス 477"/>
        <xdr:cNvSpPr txBox="1"/>
      </xdr:nvSpPr>
      <xdr:spPr>
        <a:xfrm>
          <a:off x="14020800" y="230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46869</xdr:rowOff>
    </xdr:from>
    <xdr:to>
      <xdr:col>64</xdr:col>
      <xdr:colOff>152400</xdr:colOff>
      <xdr:row>15</xdr:row>
      <xdr:rowOff>148469</xdr:rowOff>
    </xdr:to>
    <xdr:sp macro="" textlink="">
      <xdr:nvSpPr>
        <xdr:cNvPr id="479" name="楕円 478"/>
        <xdr:cNvSpPr/>
      </xdr:nvSpPr>
      <xdr:spPr>
        <a:xfrm>
          <a:off x="13462000" y="261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158646</xdr:rowOff>
    </xdr:from>
    <xdr:ext cx="762000" cy="259045"/>
    <xdr:sp macro="" textlink="">
      <xdr:nvSpPr>
        <xdr:cNvPr id="480" name="テキスト ボックス 479"/>
        <xdr:cNvSpPr txBox="1"/>
      </xdr:nvSpPr>
      <xdr:spPr>
        <a:xfrm>
          <a:off x="13131800" y="238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69,509
67,039
74.94
23,168,096
22,265,410
422,946
13,210,916
18,188,140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類似団体と比べ高い傾向にある。</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年まで増加傾向が続いていたが、令和元年度は減少した。職員数の増により、職員給与等は増加したものの、市町村職員退職手当負担金が減少した事が要因と考えられる。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また、千葉県平均よりは低い数値で推移している。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今後は定員管理の適正化に務めていく。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38</xdr:row>
      <xdr:rowOff>88900</xdr:rowOff>
    </xdr:to>
    <xdr:cxnSp macro="">
      <xdr:nvCxnSpPr>
        <xdr:cNvPr id="66" name="直線コネクタ 65"/>
        <xdr:cNvCxnSpPr/>
      </xdr:nvCxnSpPr>
      <xdr:spPr>
        <a:xfrm flipV="1">
          <a:off x="3987800" y="64820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xdr:rowOff>
    </xdr:from>
    <xdr:to>
      <xdr:col>19</xdr:col>
      <xdr:colOff>187325</xdr:colOff>
      <xdr:row>38</xdr:row>
      <xdr:rowOff>88900</xdr:rowOff>
    </xdr:to>
    <xdr:cxnSp macro="">
      <xdr:nvCxnSpPr>
        <xdr:cNvPr id="69" name="直線コネクタ 68"/>
        <xdr:cNvCxnSpPr/>
      </xdr:nvCxnSpPr>
      <xdr:spPr>
        <a:xfrm>
          <a:off x="3098800" y="652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71" name="テキスト ボックス 70"/>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12700</xdr:rowOff>
    </xdr:to>
    <xdr:cxnSp macro="">
      <xdr:nvCxnSpPr>
        <xdr:cNvPr id="72" name="直線コネクタ 71"/>
        <xdr:cNvCxnSpPr/>
      </xdr:nvCxnSpPr>
      <xdr:spPr>
        <a:xfrm>
          <a:off x="2209800" y="6482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4" name="テキスト ボックス 73"/>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138430</xdr:rowOff>
    </xdr:to>
    <xdr:cxnSp macro="">
      <xdr:nvCxnSpPr>
        <xdr:cNvPr id="75" name="直線コネクタ 74"/>
        <xdr:cNvCxnSpPr/>
      </xdr:nvCxnSpPr>
      <xdr:spPr>
        <a:xfrm>
          <a:off x="1320800" y="6413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38100</xdr:rowOff>
    </xdr:from>
    <xdr:to>
      <xdr:col>20</xdr:col>
      <xdr:colOff>38100</xdr:colOff>
      <xdr:row>38</xdr:row>
      <xdr:rowOff>139700</xdr:rowOff>
    </xdr:to>
    <xdr:sp macro="" textlink="">
      <xdr:nvSpPr>
        <xdr:cNvPr id="87" name="楕円 86"/>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124477</xdr:rowOff>
    </xdr:from>
    <xdr:ext cx="736600" cy="259045"/>
    <xdr:sp macro="" textlink="">
      <xdr:nvSpPr>
        <xdr:cNvPr id="88" name="テキスト ボックス 87"/>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9" name="楕円 88"/>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90" name="テキスト ボックス 89"/>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類似団体の平均よりも高い水準が続いており、連続して増加している。令和元年度は災害廃棄物処理業務とプレミアム付商品券発行事業費が発生したことが要因で増加となっている。今後は事務事業の見直しなどを行い、コスト削減に向けた取り組みを積極的に行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33274</xdr:rowOff>
    </xdr:from>
    <xdr:to>
      <xdr:col>82</xdr:col>
      <xdr:colOff>107950</xdr:colOff>
      <xdr:row>17</xdr:row>
      <xdr:rowOff>97282</xdr:rowOff>
    </xdr:to>
    <xdr:cxnSp macro="">
      <xdr:nvCxnSpPr>
        <xdr:cNvPr id="125" name="直線コネクタ 124"/>
        <xdr:cNvCxnSpPr/>
      </xdr:nvCxnSpPr>
      <xdr:spPr>
        <a:xfrm>
          <a:off x="15671800" y="294792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131589</xdr:rowOff>
    </xdr:from>
    <xdr:ext cx="762000" cy="259045"/>
    <xdr:sp macro="" textlink="">
      <xdr:nvSpPr>
        <xdr:cNvPr id="126" name="物件費平均値テキスト"/>
        <xdr:cNvSpPr txBox="1"/>
      </xdr:nvSpPr>
      <xdr:spPr>
        <a:xfrm>
          <a:off x="16598900" y="2531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17</xdr:row>
      <xdr:rowOff>33274</xdr:rowOff>
    </xdr:to>
    <xdr:cxnSp macro="">
      <xdr:nvCxnSpPr>
        <xdr:cNvPr id="128" name="直線コネクタ 127"/>
        <xdr:cNvCxnSpPr/>
      </xdr:nvCxnSpPr>
      <xdr:spPr>
        <a:xfrm>
          <a:off x="14782800" y="28473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94996</xdr:rowOff>
    </xdr:from>
    <xdr:to>
      <xdr:col>73</xdr:col>
      <xdr:colOff>180975</xdr:colOff>
      <xdr:row>16</xdr:row>
      <xdr:rowOff>104140</xdr:rowOff>
    </xdr:to>
    <xdr:cxnSp macro="">
      <xdr:nvCxnSpPr>
        <xdr:cNvPr id="131" name="直線コネクタ 130"/>
        <xdr:cNvCxnSpPr/>
      </xdr:nvCxnSpPr>
      <xdr:spPr>
        <a:xfrm>
          <a:off x="13893800" y="2838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33" name="テキスト ボックス 132"/>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94996</xdr:rowOff>
    </xdr:to>
    <xdr:cxnSp macro="">
      <xdr:nvCxnSpPr>
        <xdr:cNvPr id="134" name="直線コネクタ 133"/>
        <xdr:cNvCxnSpPr/>
      </xdr:nvCxnSpPr>
      <xdr:spPr>
        <a:xfrm>
          <a:off x="13004800" y="28016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36" name="テキスト ボックス 135"/>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44" name="楕円 143"/>
        <xdr:cNvSpPr/>
      </xdr:nvSpPr>
      <xdr:spPr>
        <a:xfrm>
          <a:off x="164592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18559</xdr:rowOff>
    </xdr:from>
    <xdr:ext cx="762000" cy="259045"/>
    <xdr:sp macro="" textlink="">
      <xdr:nvSpPr>
        <xdr:cNvPr id="145" name="物件費該当値テキスト"/>
        <xdr:cNvSpPr txBox="1"/>
      </xdr:nvSpPr>
      <xdr:spPr>
        <a:xfrm>
          <a:off x="165989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153924</xdr:rowOff>
    </xdr:from>
    <xdr:to>
      <xdr:col>78</xdr:col>
      <xdr:colOff>120650</xdr:colOff>
      <xdr:row>17</xdr:row>
      <xdr:rowOff>84074</xdr:rowOff>
    </xdr:to>
    <xdr:sp macro="" textlink="">
      <xdr:nvSpPr>
        <xdr:cNvPr id="146" name="楕円 145"/>
        <xdr:cNvSpPr/>
      </xdr:nvSpPr>
      <xdr:spPr>
        <a:xfrm>
          <a:off x="15621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68851</xdr:rowOff>
    </xdr:from>
    <xdr:ext cx="736600" cy="259045"/>
    <xdr:sp macro="" textlink="">
      <xdr:nvSpPr>
        <xdr:cNvPr id="147" name="テキスト ボックス 146"/>
        <xdr:cNvSpPr txBox="1"/>
      </xdr:nvSpPr>
      <xdr:spPr>
        <a:xfrm>
          <a:off x="15290800" y="298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8" name="楕円 147"/>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49" name="テキスト ボックス 148"/>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44196</xdr:rowOff>
    </xdr:from>
    <xdr:to>
      <xdr:col>69</xdr:col>
      <xdr:colOff>142875</xdr:colOff>
      <xdr:row>16</xdr:row>
      <xdr:rowOff>145796</xdr:rowOff>
    </xdr:to>
    <xdr:sp macro="" textlink="">
      <xdr:nvSpPr>
        <xdr:cNvPr id="150" name="楕円 149"/>
        <xdr:cNvSpPr/>
      </xdr:nvSpPr>
      <xdr:spPr>
        <a:xfrm>
          <a:off x="13843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51" name="テキスト ボックス 150"/>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2" name="楕円 151"/>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93997</xdr:rowOff>
    </xdr:from>
    <xdr:ext cx="762000" cy="259045"/>
    <xdr:sp macro="" textlink="">
      <xdr:nvSpPr>
        <xdr:cNvPr id="153" name="テキスト ボックス 152"/>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も、類似団体と比較して、高い傾向にある。これまで若干の減少傾向にあったが、令和元年度は増加に転じた。障害者自立支援給付費、児童扶養手当支給費、生活保護費の増加などが主な増加要因である。</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年度もこれら事業は増加していたが、臨時福祉給付金事業の減により相殺された為横ばいであった。今後も新型コロナウイルス感染症の影響などで増加傾向は続くと思われる。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168910</xdr:rowOff>
    </xdr:from>
    <xdr:to>
      <xdr:col>24</xdr:col>
      <xdr:colOff>25400</xdr:colOff>
      <xdr:row>56</xdr:row>
      <xdr:rowOff>111760</xdr:rowOff>
    </xdr:to>
    <xdr:cxnSp macro="">
      <xdr:nvCxnSpPr>
        <xdr:cNvPr id="186" name="直線コネクタ 185"/>
        <xdr:cNvCxnSpPr/>
      </xdr:nvCxnSpPr>
      <xdr:spPr>
        <a:xfrm>
          <a:off x="3987800" y="95986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81297</xdr:rowOff>
    </xdr:from>
    <xdr:ext cx="762000" cy="259045"/>
    <xdr:sp macro="" textlink="">
      <xdr:nvSpPr>
        <xdr:cNvPr id="187" name="扶助費平均値テキスト"/>
        <xdr:cNvSpPr txBox="1"/>
      </xdr:nvSpPr>
      <xdr:spPr>
        <a:xfrm>
          <a:off x="4914900" y="933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168910</xdr:rowOff>
    </xdr:from>
    <xdr:to>
      <xdr:col>19</xdr:col>
      <xdr:colOff>187325</xdr:colOff>
      <xdr:row>55</xdr:row>
      <xdr:rowOff>168910</xdr:rowOff>
    </xdr:to>
    <xdr:cxnSp macro="">
      <xdr:nvCxnSpPr>
        <xdr:cNvPr id="189" name="直線コネクタ 188"/>
        <xdr:cNvCxnSpPr/>
      </xdr:nvCxnSpPr>
      <xdr:spPr>
        <a:xfrm>
          <a:off x="3098800" y="9598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138447</xdr:rowOff>
    </xdr:from>
    <xdr:ext cx="736600" cy="259045"/>
    <xdr:sp macro="" textlink="">
      <xdr:nvSpPr>
        <xdr:cNvPr id="191" name="テキスト ボックス 190"/>
        <xdr:cNvSpPr txBox="1"/>
      </xdr:nvSpPr>
      <xdr:spPr>
        <a:xfrm>
          <a:off x="3606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168910</xdr:rowOff>
    </xdr:from>
    <xdr:to>
      <xdr:col>15</xdr:col>
      <xdr:colOff>98425</xdr:colOff>
      <xdr:row>56</xdr:row>
      <xdr:rowOff>12700</xdr:rowOff>
    </xdr:to>
    <xdr:cxnSp macro="">
      <xdr:nvCxnSpPr>
        <xdr:cNvPr id="192" name="直線コネクタ 191"/>
        <xdr:cNvCxnSpPr/>
      </xdr:nvCxnSpPr>
      <xdr:spPr>
        <a:xfrm flipV="1">
          <a:off x="2209800" y="9598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43180</xdr:rowOff>
    </xdr:to>
    <xdr:cxnSp macro="">
      <xdr:nvCxnSpPr>
        <xdr:cNvPr id="195" name="直線コネクタ 194"/>
        <xdr:cNvCxnSpPr/>
      </xdr:nvCxnSpPr>
      <xdr:spPr>
        <a:xfrm flipV="1">
          <a:off x="1320800" y="9613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7" name="テキスト ボックス 196"/>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199" name="テキスト ボックス 198"/>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60960</xdr:rowOff>
    </xdr:from>
    <xdr:to>
      <xdr:col>24</xdr:col>
      <xdr:colOff>76200</xdr:colOff>
      <xdr:row>56</xdr:row>
      <xdr:rowOff>162560</xdr:rowOff>
    </xdr:to>
    <xdr:sp macro="" textlink="">
      <xdr:nvSpPr>
        <xdr:cNvPr id="205" name="楕円 204"/>
        <xdr:cNvSpPr/>
      </xdr:nvSpPr>
      <xdr:spPr>
        <a:xfrm>
          <a:off x="4775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33037</xdr:rowOff>
    </xdr:from>
    <xdr:ext cx="762000" cy="259045"/>
    <xdr:sp macro="" textlink="">
      <xdr:nvSpPr>
        <xdr:cNvPr id="206" name="扶助費該当値テキスト"/>
        <xdr:cNvSpPr txBox="1"/>
      </xdr:nvSpPr>
      <xdr:spPr>
        <a:xfrm>
          <a:off x="49149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118110</xdr:rowOff>
    </xdr:from>
    <xdr:to>
      <xdr:col>20</xdr:col>
      <xdr:colOff>38100</xdr:colOff>
      <xdr:row>56</xdr:row>
      <xdr:rowOff>48260</xdr:rowOff>
    </xdr:to>
    <xdr:sp macro="" textlink="">
      <xdr:nvSpPr>
        <xdr:cNvPr id="207" name="楕円 206"/>
        <xdr:cNvSpPr/>
      </xdr:nvSpPr>
      <xdr:spPr>
        <a:xfrm>
          <a:off x="3937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33037</xdr:rowOff>
    </xdr:from>
    <xdr:ext cx="736600" cy="259045"/>
    <xdr:sp macro="" textlink="">
      <xdr:nvSpPr>
        <xdr:cNvPr id="208" name="テキスト ボックス 207"/>
        <xdr:cNvSpPr txBox="1"/>
      </xdr:nvSpPr>
      <xdr:spPr>
        <a:xfrm>
          <a:off x="3606800" y="9634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118110</xdr:rowOff>
    </xdr:from>
    <xdr:to>
      <xdr:col>15</xdr:col>
      <xdr:colOff>149225</xdr:colOff>
      <xdr:row>56</xdr:row>
      <xdr:rowOff>48260</xdr:rowOff>
    </xdr:to>
    <xdr:sp macro="" textlink="">
      <xdr:nvSpPr>
        <xdr:cNvPr id="209" name="楕円 208"/>
        <xdr:cNvSpPr/>
      </xdr:nvSpPr>
      <xdr:spPr>
        <a:xfrm>
          <a:off x="3048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33037</xdr:rowOff>
    </xdr:from>
    <xdr:ext cx="762000" cy="259045"/>
    <xdr:sp macro="" textlink="">
      <xdr:nvSpPr>
        <xdr:cNvPr id="210" name="テキスト ボックス 209"/>
        <xdr:cNvSpPr txBox="1"/>
      </xdr:nvSpPr>
      <xdr:spPr>
        <a:xfrm>
          <a:off x="2717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1" name="楕円 210"/>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2" name="テキスト ボックス 211"/>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213" name="楕円 212"/>
        <xdr:cNvSpPr/>
      </xdr:nvSpPr>
      <xdr:spPr>
        <a:xfrm>
          <a:off x="1270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214" name="テキスト ボックス 213"/>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分類される経常収支比率は類似団体の平均を下回っている。しかしながら、繰出金については増加傾向となっており、今後は各特別会計の経費や料金（保険税）の適正化を図り、税収を主な財源とする普通会計の負担軽減を図る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38826</xdr:rowOff>
    </xdr:from>
    <xdr:to>
      <xdr:col>82</xdr:col>
      <xdr:colOff>107950</xdr:colOff>
      <xdr:row>56</xdr:row>
      <xdr:rowOff>51888</xdr:rowOff>
    </xdr:to>
    <xdr:cxnSp macro="">
      <xdr:nvCxnSpPr>
        <xdr:cNvPr id="249" name="直線コネクタ 248"/>
        <xdr:cNvCxnSpPr/>
      </xdr:nvCxnSpPr>
      <xdr:spPr>
        <a:xfrm flipV="1">
          <a:off x="15671800" y="964002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25763</xdr:rowOff>
    </xdr:from>
    <xdr:to>
      <xdr:col>78</xdr:col>
      <xdr:colOff>69850</xdr:colOff>
      <xdr:row>56</xdr:row>
      <xdr:rowOff>51888</xdr:rowOff>
    </xdr:to>
    <xdr:cxnSp macro="">
      <xdr:nvCxnSpPr>
        <xdr:cNvPr id="252" name="直線コネクタ 251"/>
        <xdr:cNvCxnSpPr/>
      </xdr:nvCxnSpPr>
      <xdr:spPr>
        <a:xfrm>
          <a:off x="14782800" y="96269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56</xdr:row>
      <xdr:rowOff>25763</xdr:rowOff>
    </xdr:to>
    <xdr:cxnSp macro="">
      <xdr:nvCxnSpPr>
        <xdr:cNvPr id="255" name="直線コネクタ 254"/>
        <xdr:cNvCxnSpPr/>
      </xdr:nvCxnSpPr>
      <xdr:spPr>
        <a:xfrm>
          <a:off x="13893800" y="952246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14333</xdr:rowOff>
    </xdr:from>
    <xdr:to>
      <xdr:col>69</xdr:col>
      <xdr:colOff>92075</xdr:colOff>
      <xdr:row>55</xdr:row>
      <xdr:rowOff>92710</xdr:rowOff>
    </xdr:to>
    <xdr:cxnSp macro="">
      <xdr:nvCxnSpPr>
        <xdr:cNvPr id="258" name="直線コネクタ 257"/>
        <xdr:cNvCxnSpPr/>
      </xdr:nvCxnSpPr>
      <xdr:spPr>
        <a:xfrm>
          <a:off x="13004800" y="944408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159476</xdr:rowOff>
    </xdr:from>
    <xdr:to>
      <xdr:col>82</xdr:col>
      <xdr:colOff>158750</xdr:colOff>
      <xdr:row>56</xdr:row>
      <xdr:rowOff>89626</xdr:rowOff>
    </xdr:to>
    <xdr:sp macro="" textlink="">
      <xdr:nvSpPr>
        <xdr:cNvPr id="268" name="楕円 267"/>
        <xdr:cNvSpPr/>
      </xdr:nvSpPr>
      <xdr:spPr>
        <a:xfrm>
          <a:off x="164592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4553</xdr:rowOff>
    </xdr:from>
    <xdr:ext cx="762000" cy="259045"/>
    <xdr:sp macro="" textlink="">
      <xdr:nvSpPr>
        <xdr:cNvPr id="269" name="その他該当値テキスト"/>
        <xdr:cNvSpPr txBox="1"/>
      </xdr:nvSpPr>
      <xdr:spPr>
        <a:xfrm>
          <a:off x="16598900" y="943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1088</xdr:rowOff>
    </xdr:from>
    <xdr:to>
      <xdr:col>78</xdr:col>
      <xdr:colOff>120650</xdr:colOff>
      <xdr:row>56</xdr:row>
      <xdr:rowOff>102688</xdr:rowOff>
    </xdr:to>
    <xdr:sp macro="" textlink="">
      <xdr:nvSpPr>
        <xdr:cNvPr id="270" name="楕円 269"/>
        <xdr:cNvSpPr/>
      </xdr:nvSpPr>
      <xdr:spPr>
        <a:xfrm>
          <a:off x="15621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112865</xdr:rowOff>
    </xdr:from>
    <xdr:ext cx="736600" cy="259045"/>
    <xdr:sp macro="" textlink="">
      <xdr:nvSpPr>
        <xdr:cNvPr id="271" name="テキスト ボックス 270"/>
        <xdr:cNvSpPr txBox="1"/>
      </xdr:nvSpPr>
      <xdr:spPr>
        <a:xfrm>
          <a:off x="15290800" y="9371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146413</xdr:rowOff>
    </xdr:from>
    <xdr:to>
      <xdr:col>74</xdr:col>
      <xdr:colOff>31750</xdr:colOff>
      <xdr:row>56</xdr:row>
      <xdr:rowOff>76563</xdr:rowOff>
    </xdr:to>
    <xdr:sp macro="" textlink="">
      <xdr:nvSpPr>
        <xdr:cNvPr id="272" name="楕円 271"/>
        <xdr:cNvSpPr/>
      </xdr:nvSpPr>
      <xdr:spPr>
        <a:xfrm>
          <a:off x="14732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86740</xdr:rowOff>
    </xdr:from>
    <xdr:ext cx="762000" cy="259045"/>
    <xdr:sp macro="" textlink="">
      <xdr:nvSpPr>
        <xdr:cNvPr id="273" name="テキスト ボックス 272"/>
        <xdr:cNvSpPr txBox="1"/>
      </xdr:nvSpPr>
      <xdr:spPr>
        <a:xfrm>
          <a:off x="14401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74" name="楕円 273"/>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75" name="テキスト ボックス 274"/>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134983</xdr:rowOff>
    </xdr:from>
    <xdr:to>
      <xdr:col>65</xdr:col>
      <xdr:colOff>53975</xdr:colOff>
      <xdr:row>55</xdr:row>
      <xdr:rowOff>65133</xdr:rowOff>
    </xdr:to>
    <xdr:sp macro="" textlink="">
      <xdr:nvSpPr>
        <xdr:cNvPr id="276" name="楕円 275"/>
        <xdr:cNvSpPr/>
      </xdr:nvSpPr>
      <xdr:spPr>
        <a:xfrm>
          <a:off x="12954000" y="93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75310</xdr:rowOff>
    </xdr:from>
    <xdr:ext cx="762000" cy="259045"/>
    <xdr:sp macro="" textlink="">
      <xdr:nvSpPr>
        <xdr:cNvPr id="277" name="テキスト ボックス 276"/>
        <xdr:cNvSpPr txBox="1"/>
      </xdr:nvSpPr>
      <xdr:spPr>
        <a:xfrm>
          <a:off x="12623800" y="916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補助費等は類似団体の平均と比較してほぼ同程度で推移している。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今後とも、組合分担金の精査、補助金の見直しを実施し、削減を図る必要がある。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26416</xdr:rowOff>
    </xdr:to>
    <xdr:cxnSp macro="">
      <xdr:nvCxnSpPr>
        <xdr:cNvPr id="307" name="直線コネクタ 306"/>
        <xdr:cNvCxnSpPr/>
      </xdr:nvCxnSpPr>
      <xdr:spPr>
        <a:xfrm>
          <a:off x="15671800" y="61986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128287</xdr:rowOff>
    </xdr:from>
    <xdr:ext cx="762000" cy="259045"/>
    <xdr:sp macro="" textlink="">
      <xdr:nvSpPr>
        <xdr:cNvPr id="308" name="補助費等平均値テキスト"/>
        <xdr:cNvSpPr txBox="1"/>
      </xdr:nvSpPr>
      <xdr:spPr>
        <a:xfrm>
          <a:off x="16598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26416</xdr:rowOff>
    </xdr:to>
    <xdr:cxnSp macro="">
      <xdr:nvCxnSpPr>
        <xdr:cNvPr id="310" name="直線コネクタ 309"/>
        <xdr:cNvCxnSpPr/>
      </xdr:nvCxnSpPr>
      <xdr:spPr>
        <a:xfrm>
          <a:off x="14782800" y="61803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12" name="テキスト ボックス 311"/>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17272</xdr:rowOff>
    </xdr:to>
    <xdr:cxnSp macro="">
      <xdr:nvCxnSpPr>
        <xdr:cNvPr id="313" name="直線コネクタ 312"/>
        <xdr:cNvCxnSpPr/>
      </xdr:nvCxnSpPr>
      <xdr:spPr>
        <a:xfrm flipV="1">
          <a:off x="13893800" y="61803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15" name="テキスト ボックス 314"/>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17272</xdr:rowOff>
    </xdr:to>
    <xdr:cxnSp macro="">
      <xdr:nvCxnSpPr>
        <xdr:cNvPr id="316" name="直線コネクタ 315"/>
        <xdr:cNvCxnSpPr/>
      </xdr:nvCxnSpPr>
      <xdr:spPr>
        <a:xfrm>
          <a:off x="13004800" y="6175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18" name="テキスト ボックス 317"/>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0" name="テキスト ボックス 319"/>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6" name="楕円 325"/>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7"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28" name="楕円 327"/>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61993</xdr:rowOff>
    </xdr:from>
    <xdr:ext cx="736600" cy="259045"/>
    <xdr:sp macro="" textlink="">
      <xdr:nvSpPr>
        <xdr:cNvPr id="329" name="テキスト ボックス 328"/>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30" name="楕円 329"/>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43705</xdr:rowOff>
    </xdr:from>
    <xdr:ext cx="762000" cy="259045"/>
    <xdr:sp macro="" textlink="">
      <xdr:nvSpPr>
        <xdr:cNvPr id="331" name="テキスト ボックス 330"/>
        <xdr:cNvSpPr txBox="1"/>
      </xdr:nvSpPr>
      <xdr:spPr>
        <a:xfrm>
          <a:off x="14401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32" name="楕円 331"/>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52849</xdr:rowOff>
    </xdr:from>
    <xdr:ext cx="762000" cy="259045"/>
    <xdr:sp macro="" textlink="">
      <xdr:nvSpPr>
        <xdr:cNvPr id="333" name="テキスト ボックス 332"/>
        <xdr:cNvSpPr txBox="1"/>
      </xdr:nvSpPr>
      <xdr:spPr>
        <a:xfrm>
          <a:off x="13512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34" name="楕円 333"/>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35" name="テキスト ボックス 334"/>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連続して減少傾向にあり、また類似団体の平均を下回っている。令和元年度はクリーンセンター建設事業の償還が終了した事により減少となった。また、今後の償還額抑制の為、元金の償還据置を利用したことも要因と思われ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171087</xdr:rowOff>
    </xdr:from>
    <xdr:to>
      <xdr:col>24</xdr:col>
      <xdr:colOff>25400</xdr:colOff>
      <xdr:row>76</xdr:row>
      <xdr:rowOff>25763</xdr:rowOff>
    </xdr:to>
    <xdr:cxnSp macro="">
      <xdr:nvCxnSpPr>
        <xdr:cNvPr id="370" name="直線コネクタ 369"/>
        <xdr:cNvCxnSpPr/>
      </xdr:nvCxnSpPr>
      <xdr:spPr>
        <a:xfrm flipV="1">
          <a:off x="3987800" y="1302983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25763</xdr:rowOff>
    </xdr:from>
    <xdr:to>
      <xdr:col>19</xdr:col>
      <xdr:colOff>187325</xdr:colOff>
      <xdr:row>76</xdr:row>
      <xdr:rowOff>51888</xdr:rowOff>
    </xdr:to>
    <xdr:cxnSp macro="">
      <xdr:nvCxnSpPr>
        <xdr:cNvPr id="373" name="直線コネクタ 372"/>
        <xdr:cNvCxnSpPr/>
      </xdr:nvCxnSpPr>
      <xdr:spPr>
        <a:xfrm flipV="1">
          <a:off x="3098800" y="130559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51888</xdr:rowOff>
    </xdr:from>
    <xdr:to>
      <xdr:col>15</xdr:col>
      <xdr:colOff>98425</xdr:colOff>
      <xdr:row>76</xdr:row>
      <xdr:rowOff>162923</xdr:rowOff>
    </xdr:to>
    <xdr:cxnSp macro="">
      <xdr:nvCxnSpPr>
        <xdr:cNvPr id="376" name="直線コネクタ 375"/>
        <xdr:cNvCxnSpPr/>
      </xdr:nvCxnSpPr>
      <xdr:spPr>
        <a:xfrm flipV="1">
          <a:off x="2209800" y="13082088"/>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156392</xdr:rowOff>
    </xdr:from>
    <xdr:to>
      <xdr:col>11</xdr:col>
      <xdr:colOff>9525</xdr:colOff>
      <xdr:row>76</xdr:row>
      <xdr:rowOff>162923</xdr:rowOff>
    </xdr:to>
    <xdr:cxnSp macro="">
      <xdr:nvCxnSpPr>
        <xdr:cNvPr id="379" name="直線コネクタ 378"/>
        <xdr:cNvCxnSpPr/>
      </xdr:nvCxnSpPr>
      <xdr:spPr>
        <a:xfrm>
          <a:off x="1320800" y="131865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1" name="テキスト ボックス 380"/>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118490</xdr:rowOff>
    </xdr:from>
    <xdr:ext cx="762000" cy="259045"/>
    <xdr:sp macro="" textlink="">
      <xdr:nvSpPr>
        <xdr:cNvPr id="383" name="テキスト ボックス 382"/>
        <xdr:cNvSpPr txBox="1"/>
      </xdr:nvSpPr>
      <xdr:spPr>
        <a:xfrm>
          <a:off x="939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120287</xdr:rowOff>
    </xdr:from>
    <xdr:to>
      <xdr:col>24</xdr:col>
      <xdr:colOff>76200</xdr:colOff>
      <xdr:row>76</xdr:row>
      <xdr:rowOff>50437</xdr:rowOff>
    </xdr:to>
    <xdr:sp macro="" textlink="">
      <xdr:nvSpPr>
        <xdr:cNvPr id="389" name="楕円 388"/>
        <xdr:cNvSpPr/>
      </xdr:nvSpPr>
      <xdr:spPr>
        <a:xfrm>
          <a:off x="47752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136814</xdr:rowOff>
    </xdr:from>
    <xdr:ext cx="762000" cy="259045"/>
    <xdr:sp macro="" textlink="">
      <xdr:nvSpPr>
        <xdr:cNvPr id="390" name="公債費該当値テキスト"/>
        <xdr:cNvSpPr txBox="1"/>
      </xdr:nvSpPr>
      <xdr:spPr>
        <a:xfrm>
          <a:off x="4914900" y="12824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146413</xdr:rowOff>
    </xdr:from>
    <xdr:to>
      <xdr:col>20</xdr:col>
      <xdr:colOff>38100</xdr:colOff>
      <xdr:row>76</xdr:row>
      <xdr:rowOff>76563</xdr:rowOff>
    </xdr:to>
    <xdr:sp macro="" textlink="">
      <xdr:nvSpPr>
        <xdr:cNvPr id="391" name="楕円 390"/>
        <xdr:cNvSpPr/>
      </xdr:nvSpPr>
      <xdr:spPr>
        <a:xfrm>
          <a:off x="3937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86740</xdr:rowOff>
    </xdr:from>
    <xdr:ext cx="736600" cy="259045"/>
    <xdr:sp macro="" textlink="">
      <xdr:nvSpPr>
        <xdr:cNvPr id="392" name="テキスト ボックス 391"/>
        <xdr:cNvSpPr txBox="1"/>
      </xdr:nvSpPr>
      <xdr:spPr>
        <a:xfrm>
          <a:off x="3606800" y="12774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1088</xdr:rowOff>
    </xdr:from>
    <xdr:to>
      <xdr:col>15</xdr:col>
      <xdr:colOff>149225</xdr:colOff>
      <xdr:row>76</xdr:row>
      <xdr:rowOff>102688</xdr:rowOff>
    </xdr:to>
    <xdr:sp macro="" textlink="">
      <xdr:nvSpPr>
        <xdr:cNvPr id="393" name="楕円 392"/>
        <xdr:cNvSpPr/>
      </xdr:nvSpPr>
      <xdr:spPr>
        <a:xfrm>
          <a:off x="3048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112865</xdr:rowOff>
    </xdr:from>
    <xdr:ext cx="762000" cy="259045"/>
    <xdr:sp macro="" textlink="">
      <xdr:nvSpPr>
        <xdr:cNvPr id="394" name="テキスト ボックス 393"/>
        <xdr:cNvSpPr txBox="1"/>
      </xdr:nvSpPr>
      <xdr:spPr>
        <a:xfrm>
          <a:off x="2717800" y="128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112123</xdr:rowOff>
    </xdr:from>
    <xdr:to>
      <xdr:col>11</xdr:col>
      <xdr:colOff>60325</xdr:colOff>
      <xdr:row>77</xdr:row>
      <xdr:rowOff>42273</xdr:rowOff>
    </xdr:to>
    <xdr:sp macro="" textlink="">
      <xdr:nvSpPr>
        <xdr:cNvPr id="395" name="楕円 394"/>
        <xdr:cNvSpPr/>
      </xdr:nvSpPr>
      <xdr:spPr>
        <a:xfrm>
          <a:off x="2159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52450</xdr:rowOff>
    </xdr:from>
    <xdr:ext cx="762000" cy="259045"/>
    <xdr:sp macro="" textlink="">
      <xdr:nvSpPr>
        <xdr:cNvPr id="396" name="テキスト ボックス 395"/>
        <xdr:cNvSpPr txBox="1"/>
      </xdr:nvSpPr>
      <xdr:spPr>
        <a:xfrm>
          <a:off x="1828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105592</xdr:rowOff>
    </xdr:from>
    <xdr:to>
      <xdr:col>6</xdr:col>
      <xdr:colOff>171450</xdr:colOff>
      <xdr:row>77</xdr:row>
      <xdr:rowOff>35742</xdr:rowOff>
    </xdr:to>
    <xdr:sp macro="" textlink="">
      <xdr:nvSpPr>
        <xdr:cNvPr id="397" name="楕円 396"/>
        <xdr:cNvSpPr/>
      </xdr:nvSpPr>
      <xdr:spPr>
        <a:xfrm>
          <a:off x="12700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45918</xdr:rowOff>
    </xdr:from>
    <xdr:ext cx="762000" cy="259045"/>
    <xdr:sp macro="" textlink="">
      <xdr:nvSpPr>
        <xdr:cNvPr id="398" name="テキスト ボックス 397"/>
        <xdr:cNvSpPr txBox="1"/>
      </xdr:nvSpPr>
      <xdr:spPr>
        <a:xfrm>
          <a:off x="939800" y="1290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人件費、扶助費、及び物件費が類似団体を上回っており、扶助費、物件費の伸びが高い。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今後とも事務事業の見直し等によりコスト削減に努める。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14987</xdr:rowOff>
    </xdr:from>
    <xdr:to>
      <xdr:col>82</xdr:col>
      <xdr:colOff>107950</xdr:colOff>
      <xdr:row>79</xdr:row>
      <xdr:rowOff>33274</xdr:rowOff>
    </xdr:to>
    <xdr:cxnSp macro="">
      <xdr:nvCxnSpPr>
        <xdr:cNvPr id="429" name="直線コネクタ 428"/>
        <xdr:cNvCxnSpPr/>
      </xdr:nvCxnSpPr>
      <xdr:spPr>
        <a:xfrm>
          <a:off x="15671800" y="13559537"/>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0"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53848</xdr:rowOff>
    </xdr:from>
    <xdr:to>
      <xdr:col>78</xdr:col>
      <xdr:colOff>69850</xdr:colOff>
      <xdr:row>79</xdr:row>
      <xdr:rowOff>14987</xdr:rowOff>
    </xdr:to>
    <xdr:cxnSp macro="">
      <xdr:nvCxnSpPr>
        <xdr:cNvPr id="432" name="直線コネクタ 431"/>
        <xdr:cNvCxnSpPr/>
      </xdr:nvCxnSpPr>
      <xdr:spPr>
        <a:xfrm>
          <a:off x="14782800" y="13426948"/>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4" name="テキスト ボックス 433"/>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78</xdr:row>
      <xdr:rowOff>53848</xdr:rowOff>
    </xdr:to>
    <xdr:cxnSp macro="">
      <xdr:nvCxnSpPr>
        <xdr:cNvPr id="435" name="直線コネクタ 434"/>
        <xdr:cNvCxnSpPr/>
      </xdr:nvCxnSpPr>
      <xdr:spPr>
        <a:xfrm>
          <a:off x="13893800" y="133400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7" name="テキスト ボックス 436"/>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28702</xdr:rowOff>
    </xdr:from>
    <xdr:to>
      <xdr:col>69</xdr:col>
      <xdr:colOff>92075</xdr:colOff>
      <xdr:row>77</xdr:row>
      <xdr:rowOff>138430</xdr:rowOff>
    </xdr:to>
    <xdr:cxnSp macro="">
      <xdr:nvCxnSpPr>
        <xdr:cNvPr id="438" name="直線コネクタ 437"/>
        <xdr:cNvCxnSpPr/>
      </xdr:nvCxnSpPr>
      <xdr:spPr>
        <a:xfrm>
          <a:off x="13004800" y="132303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40" name="テキスト ボックス 439"/>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2" name="テキスト ボックス 441"/>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153924</xdr:rowOff>
    </xdr:from>
    <xdr:to>
      <xdr:col>82</xdr:col>
      <xdr:colOff>158750</xdr:colOff>
      <xdr:row>79</xdr:row>
      <xdr:rowOff>84074</xdr:rowOff>
    </xdr:to>
    <xdr:sp macro="" textlink="">
      <xdr:nvSpPr>
        <xdr:cNvPr id="448" name="楕円 447"/>
        <xdr:cNvSpPr/>
      </xdr:nvSpPr>
      <xdr:spPr>
        <a:xfrm>
          <a:off x="164592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126001</xdr:rowOff>
    </xdr:from>
    <xdr:ext cx="762000" cy="259045"/>
    <xdr:sp macro="" textlink="">
      <xdr:nvSpPr>
        <xdr:cNvPr id="449" name="公債費以外該当値テキスト"/>
        <xdr:cNvSpPr txBox="1"/>
      </xdr:nvSpPr>
      <xdr:spPr>
        <a:xfrm>
          <a:off x="16598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135637</xdr:rowOff>
    </xdr:from>
    <xdr:to>
      <xdr:col>78</xdr:col>
      <xdr:colOff>120650</xdr:colOff>
      <xdr:row>79</xdr:row>
      <xdr:rowOff>65787</xdr:rowOff>
    </xdr:to>
    <xdr:sp macro="" textlink="">
      <xdr:nvSpPr>
        <xdr:cNvPr id="450" name="楕円 449"/>
        <xdr:cNvSpPr/>
      </xdr:nvSpPr>
      <xdr:spPr>
        <a:xfrm>
          <a:off x="15621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50564</xdr:rowOff>
    </xdr:from>
    <xdr:ext cx="736600" cy="259045"/>
    <xdr:sp macro="" textlink="">
      <xdr:nvSpPr>
        <xdr:cNvPr id="451" name="テキスト ボックス 450"/>
        <xdr:cNvSpPr txBox="1"/>
      </xdr:nvSpPr>
      <xdr:spPr>
        <a:xfrm>
          <a:off x="15290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xdr:rowOff>
    </xdr:from>
    <xdr:to>
      <xdr:col>74</xdr:col>
      <xdr:colOff>31750</xdr:colOff>
      <xdr:row>78</xdr:row>
      <xdr:rowOff>104648</xdr:rowOff>
    </xdr:to>
    <xdr:sp macro="" textlink="">
      <xdr:nvSpPr>
        <xdr:cNvPr id="452" name="楕円 451"/>
        <xdr:cNvSpPr/>
      </xdr:nvSpPr>
      <xdr:spPr>
        <a:xfrm>
          <a:off x="14732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53" name="テキスト ボックス 452"/>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54" name="楕円 453"/>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55" name="テキスト ボックス 454"/>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56" name="楕円 455"/>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64279</xdr:rowOff>
    </xdr:from>
    <xdr:ext cx="762000" cy="259045"/>
    <xdr:sp macro="" textlink="">
      <xdr:nvSpPr>
        <xdr:cNvPr id="457" name="テキスト ボックス 456"/>
        <xdr:cNvSpPr txBox="1"/>
      </xdr:nvSpPr>
      <xdr:spPr>
        <a:xfrm>
          <a:off x="12623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44111</xdr:rowOff>
    </xdr:from>
    <xdr:to>
      <xdr:col>29</xdr:col>
      <xdr:colOff>127000</xdr:colOff>
      <xdr:row>17</xdr:row>
      <xdr:rowOff>117508</xdr:rowOff>
    </xdr:to>
    <xdr:cxnSp macro="">
      <xdr:nvCxnSpPr>
        <xdr:cNvPr id="52" name="直線コネクタ 51"/>
        <xdr:cNvCxnSpPr/>
      </xdr:nvCxnSpPr>
      <xdr:spPr bwMode="auto">
        <a:xfrm flipV="1">
          <a:off x="5003800" y="3006386"/>
          <a:ext cx="647700" cy="73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67102</xdr:rowOff>
    </xdr:from>
    <xdr:ext cx="762000" cy="259045"/>
    <xdr:sp macro="" textlink="">
      <xdr:nvSpPr>
        <xdr:cNvPr id="53" name="人口1人当たり決算額の推移平均値テキスト130"/>
        <xdr:cNvSpPr txBox="1"/>
      </xdr:nvSpPr>
      <xdr:spPr>
        <a:xfrm>
          <a:off x="5740400" y="268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117508</xdr:rowOff>
    </xdr:from>
    <xdr:to>
      <xdr:col>26</xdr:col>
      <xdr:colOff>50800</xdr:colOff>
      <xdr:row>17</xdr:row>
      <xdr:rowOff>164501</xdr:rowOff>
    </xdr:to>
    <xdr:cxnSp macro="">
      <xdr:nvCxnSpPr>
        <xdr:cNvPr id="55" name="直線コネクタ 54"/>
        <xdr:cNvCxnSpPr/>
      </xdr:nvCxnSpPr>
      <xdr:spPr bwMode="auto">
        <a:xfrm flipV="1">
          <a:off x="4305300" y="3079783"/>
          <a:ext cx="698500" cy="46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9451</xdr:rowOff>
    </xdr:from>
    <xdr:ext cx="736600" cy="259045"/>
    <xdr:sp macro="" textlink="">
      <xdr:nvSpPr>
        <xdr:cNvPr id="57" name="テキスト ボックス 56"/>
        <xdr:cNvSpPr txBox="1"/>
      </xdr:nvSpPr>
      <xdr:spPr>
        <a:xfrm>
          <a:off x="4622800" y="2628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164501</xdr:rowOff>
    </xdr:from>
    <xdr:to>
      <xdr:col>22</xdr:col>
      <xdr:colOff>114300</xdr:colOff>
      <xdr:row>18</xdr:row>
      <xdr:rowOff>28892</xdr:rowOff>
    </xdr:to>
    <xdr:cxnSp macro="">
      <xdr:nvCxnSpPr>
        <xdr:cNvPr id="58" name="直線コネクタ 57"/>
        <xdr:cNvCxnSpPr/>
      </xdr:nvCxnSpPr>
      <xdr:spPr bwMode="auto">
        <a:xfrm flipV="1">
          <a:off x="3606800" y="3126776"/>
          <a:ext cx="698500" cy="35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8700</xdr:rowOff>
    </xdr:from>
    <xdr:ext cx="762000" cy="259045"/>
    <xdr:sp macro="" textlink="">
      <xdr:nvSpPr>
        <xdr:cNvPr id="60" name="テキスト ボックス 59"/>
        <xdr:cNvSpPr txBox="1"/>
      </xdr:nvSpPr>
      <xdr:spPr>
        <a:xfrm>
          <a:off x="3924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28892</xdr:rowOff>
    </xdr:from>
    <xdr:to>
      <xdr:col>18</xdr:col>
      <xdr:colOff>177800</xdr:colOff>
      <xdr:row>18</xdr:row>
      <xdr:rowOff>54577</xdr:rowOff>
    </xdr:to>
    <xdr:cxnSp macro="">
      <xdr:nvCxnSpPr>
        <xdr:cNvPr id="61" name="直線コネクタ 60"/>
        <xdr:cNvCxnSpPr/>
      </xdr:nvCxnSpPr>
      <xdr:spPr bwMode="auto">
        <a:xfrm flipV="1">
          <a:off x="2908300" y="3162617"/>
          <a:ext cx="698500" cy="25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24637</xdr:rowOff>
    </xdr:from>
    <xdr:ext cx="762000" cy="259045"/>
    <xdr:sp macro="" textlink="">
      <xdr:nvSpPr>
        <xdr:cNvPr id="63" name="テキスト ボックス 62"/>
        <xdr:cNvSpPr txBox="1"/>
      </xdr:nvSpPr>
      <xdr:spPr>
        <a:xfrm>
          <a:off x="32258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29813</xdr:rowOff>
    </xdr:from>
    <xdr:ext cx="762000" cy="259045"/>
    <xdr:sp macro="" textlink="">
      <xdr:nvSpPr>
        <xdr:cNvPr id="65" name="テキスト ボックス 64"/>
        <xdr:cNvSpPr txBox="1"/>
      </xdr:nvSpPr>
      <xdr:spPr>
        <a:xfrm>
          <a:off x="2527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164761</xdr:rowOff>
    </xdr:from>
    <xdr:to>
      <xdr:col>29</xdr:col>
      <xdr:colOff>177800</xdr:colOff>
      <xdr:row>17</xdr:row>
      <xdr:rowOff>94911</xdr:rowOff>
    </xdr:to>
    <xdr:sp macro="" textlink="">
      <xdr:nvSpPr>
        <xdr:cNvPr id="71" name="楕円 70"/>
        <xdr:cNvSpPr/>
      </xdr:nvSpPr>
      <xdr:spPr bwMode="auto">
        <a:xfrm>
          <a:off x="5600700" y="2955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136838</xdr:rowOff>
    </xdr:from>
    <xdr:ext cx="762000" cy="259045"/>
    <xdr:sp macro="" textlink="">
      <xdr:nvSpPr>
        <xdr:cNvPr id="72" name="人口1人当たり決算額の推移該当値テキスト130"/>
        <xdr:cNvSpPr txBox="1"/>
      </xdr:nvSpPr>
      <xdr:spPr>
        <a:xfrm>
          <a:off x="5740400" y="29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66708</xdr:rowOff>
    </xdr:from>
    <xdr:to>
      <xdr:col>26</xdr:col>
      <xdr:colOff>101600</xdr:colOff>
      <xdr:row>17</xdr:row>
      <xdr:rowOff>168308</xdr:rowOff>
    </xdr:to>
    <xdr:sp macro="" textlink="">
      <xdr:nvSpPr>
        <xdr:cNvPr id="73" name="楕円 72"/>
        <xdr:cNvSpPr/>
      </xdr:nvSpPr>
      <xdr:spPr bwMode="auto">
        <a:xfrm>
          <a:off x="4953000" y="3028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153085</xdr:rowOff>
    </xdr:from>
    <xdr:ext cx="736600" cy="259045"/>
    <xdr:sp macro="" textlink="">
      <xdr:nvSpPr>
        <xdr:cNvPr id="74" name="テキスト ボックス 73"/>
        <xdr:cNvSpPr txBox="1"/>
      </xdr:nvSpPr>
      <xdr:spPr>
        <a:xfrm>
          <a:off x="4622800" y="3115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113701</xdr:rowOff>
    </xdr:from>
    <xdr:to>
      <xdr:col>22</xdr:col>
      <xdr:colOff>165100</xdr:colOff>
      <xdr:row>18</xdr:row>
      <xdr:rowOff>43851</xdr:rowOff>
    </xdr:to>
    <xdr:sp macro="" textlink="">
      <xdr:nvSpPr>
        <xdr:cNvPr id="75" name="楕円 74"/>
        <xdr:cNvSpPr/>
      </xdr:nvSpPr>
      <xdr:spPr bwMode="auto">
        <a:xfrm>
          <a:off x="4254500" y="3075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28628</xdr:rowOff>
    </xdr:from>
    <xdr:ext cx="762000" cy="259045"/>
    <xdr:sp macro="" textlink="">
      <xdr:nvSpPr>
        <xdr:cNvPr id="76" name="テキスト ボックス 75"/>
        <xdr:cNvSpPr txBox="1"/>
      </xdr:nvSpPr>
      <xdr:spPr>
        <a:xfrm>
          <a:off x="3924300" y="316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149542</xdr:rowOff>
    </xdr:from>
    <xdr:to>
      <xdr:col>19</xdr:col>
      <xdr:colOff>38100</xdr:colOff>
      <xdr:row>18</xdr:row>
      <xdr:rowOff>79692</xdr:rowOff>
    </xdr:to>
    <xdr:sp macro="" textlink="">
      <xdr:nvSpPr>
        <xdr:cNvPr id="77" name="楕円 76"/>
        <xdr:cNvSpPr/>
      </xdr:nvSpPr>
      <xdr:spPr bwMode="auto">
        <a:xfrm>
          <a:off x="3556000" y="3111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64469</xdr:rowOff>
    </xdr:from>
    <xdr:ext cx="762000" cy="259045"/>
    <xdr:sp macro="" textlink="">
      <xdr:nvSpPr>
        <xdr:cNvPr id="78" name="テキスト ボックス 77"/>
        <xdr:cNvSpPr txBox="1"/>
      </xdr:nvSpPr>
      <xdr:spPr>
        <a:xfrm>
          <a:off x="3225800" y="319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3777</xdr:rowOff>
    </xdr:from>
    <xdr:to>
      <xdr:col>15</xdr:col>
      <xdr:colOff>101600</xdr:colOff>
      <xdr:row>18</xdr:row>
      <xdr:rowOff>105377</xdr:rowOff>
    </xdr:to>
    <xdr:sp macro="" textlink="">
      <xdr:nvSpPr>
        <xdr:cNvPr id="79" name="楕円 78"/>
        <xdr:cNvSpPr/>
      </xdr:nvSpPr>
      <xdr:spPr bwMode="auto">
        <a:xfrm>
          <a:off x="2857500" y="3137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90154</xdr:rowOff>
    </xdr:from>
    <xdr:ext cx="762000" cy="259045"/>
    <xdr:sp macro="" textlink="">
      <xdr:nvSpPr>
        <xdr:cNvPr id="80" name="テキスト ボックス 79"/>
        <xdr:cNvSpPr txBox="1"/>
      </xdr:nvSpPr>
      <xdr:spPr>
        <a:xfrm>
          <a:off x="2527300" y="3223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112575</xdr:rowOff>
    </xdr:from>
    <xdr:to>
      <xdr:col>29</xdr:col>
      <xdr:colOff>127000</xdr:colOff>
      <xdr:row>37</xdr:row>
      <xdr:rowOff>133949</xdr:rowOff>
    </xdr:to>
    <xdr:cxnSp macro="">
      <xdr:nvCxnSpPr>
        <xdr:cNvPr id="112" name="直線コネクタ 111"/>
        <xdr:cNvCxnSpPr/>
      </xdr:nvCxnSpPr>
      <xdr:spPr bwMode="auto">
        <a:xfrm flipV="1">
          <a:off x="5003800" y="7237275"/>
          <a:ext cx="647700" cy="21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259445</xdr:rowOff>
    </xdr:from>
    <xdr:ext cx="762000" cy="259045"/>
    <xdr:sp macro="" textlink="">
      <xdr:nvSpPr>
        <xdr:cNvPr id="113" name="人口1人当たり決算額の推移平均値テキスト445"/>
        <xdr:cNvSpPr txBox="1"/>
      </xdr:nvSpPr>
      <xdr:spPr>
        <a:xfrm>
          <a:off x="5740400" y="6869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131480</xdr:rowOff>
    </xdr:from>
    <xdr:to>
      <xdr:col>26</xdr:col>
      <xdr:colOff>50800</xdr:colOff>
      <xdr:row>37</xdr:row>
      <xdr:rowOff>133949</xdr:rowOff>
    </xdr:to>
    <xdr:cxnSp macro="">
      <xdr:nvCxnSpPr>
        <xdr:cNvPr id="115" name="直線コネクタ 114"/>
        <xdr:cNvCxnSpPr/>
      </xdr:nvCxnSpPr>
      <xdr:spPr bwMode="auto">
        <a:xfrm>
          <a:off x="4305300" y="7256180"/>
          <a:ext cx="698500" cy="2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194035</xdr:rowOff>
    </xdr:from>
    <xdr:ext cx="736600" cy="259045"/>
    <xdr:sp macro="" textlink="">
      <xdr:nvSpPr>
        <xdr:cNvPr id="117" name="テキスト ボックス 116"/>
        <xdr:cNvSpPr txBox="1"/>
      </xdr:nvSpPr>
      <xdr:spPr>
        <a:xfrm>
          <a:off x="4622800" y="680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92527</xdr:rowOff>
    </xdr:from>
    <xdr:to>
      <xdr:col>22</xdr:col>
      <xdr:colOff>114300</xdr:colOff>
      <xdr:row>37</xdr:row>
      <xdr:rowOff>131480</xdr:rowOff>
    </xdr:to>
    <xdr:cxnSp macro="">
      <xdr:nvCxnSpPr>
        <xdr:cNvPr id="118" name="直線コネクタ 117"/>
        <xdr:cNvCxnSpPr/>
      </xdr:nvCxnSpPr>
      <xdr:spPr bwMode="auto">
        <a:xfrm>
          <a:off x="3606800" y="7217227"/>
          <a:ext cx="698500" cy="38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170032</xdr:rowOff>
    </xdr:from>
    <xdr:ext cx="762000" cy="259045"/>
    <xdr:sp macro="" textlink="">
      <xdr:nvSpPr>
        <xdr:cNvPr id="120" name="テキスト ボックス 119"/>
        <xdr:cNvSpPr txBox="1"/>
      </xdr:nvSpPr>
      <xdr:spPr>
        <a:xfrm>
          <a:off x="3924300" y="67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82240</xdr:rowOff>
    </xdr:from>
    <xdr:to>
      <xdr:col>18</xdr:col>
      <xdr:colOff>177800</xdr:colOff>
      <xdr:row>37</xdr:row>
      <xdr:rowOff>92527</xdr:rowOff>
    </xdr:to>
    <xdr:cxnSp macro="">
      <xdr:nvCxnSpPr>
        <xdr:cNvPr id="121" name="直線コネクタ 120"/>
        <xdr:cNvCxnSpPr/>
      </xdr:nvCxnSpPr>
      <xdr:spPr bwMode="auto">
        <a:xfrm>
          <a:off x="2908300" y="7206940"/>
          <a:ext cx="698500" cy="10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165849</xdr:rowOff>
    </xdr:from>
    <xdr:ext cx="762000" cy="259045"/>
    <xdr:sp macro="" textlink="">
      <xdr:nvSpPr>
        <xdr:cNvPr id="123" name="テキスト ボックス 122"/>
        <xdr:cNvSpPr txBox="1"/>
      </xdr:nvSpPr>
      <xdr:spPr>
        <a:xfrm>
          <a:off x="32258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146760</xdr:rowOff>
    </xdr:from>
    <xdr:ext cx="762000" cy="259045"/>
    <xdr:sp macro="" textlink="">
      <xdr:nvSpPr>
        <xdr:cNvPr id="125" name="テキスト ボックス 124"/>
        <xdr:cNvSpPr txBox="1"/>
      </xdr:nvSpPr>
      <xdr:spPr>
        <a:xfrm>
          <a:off x="2527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61775</xdr:rowOff>
    </xdr:from>
    <xdr:to>
      <xdr:col>29</xdr:col>
      <xdr:colOff>177800</xdr:colOff>
      <xdr:row>37</xdr:row>
      <xdr:rowOff>163375</xdr:rowOff>
    </xdr:to>
    <xdr:sp macro="" textlink="">
      <xdr:nvSpPr>
        <xdr:cNvPr id="131" name="楕円 130"/>
        <xdr:cNvSpPr/>
      </xdr:nvSpPr>
      <xdr:spPr bwMode="auto">
        <a:xfrm>
          <a:off x="5600700" y="7186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33852</xdr:rowOff>
    </xdr:from>
    <xdr:ext cx="762000" cy="259045"/>
    <xdr:sp macro="" textlink="">
      <xdr:nvSpPr>
        <xdr:cNvPr id="132" name="人口1人当たり決算額の推移該当値テキスト445"/>
        <xdr:cNvSpPr txBox="1"/>
      </xdr:nvSpPr>
      <xdr:spPr>
        <a:xfrm>
          <a:off x="5740400" y="715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83149</xdr:rowOff>
    </xdr:from>
    <xdr:to>
      <xdr:col>26</xdr:col>
      <xdr:colOff>101600</xdr:colOff>
      <xdr:row>37</xdr:row>
      <xdr:rowOff>184749</xdr:rowOff>
    </xdr:to>
    <xdr:sp macro="" textlink="">
      <xdr:nvSpPr>
        <xdr:cNvPr id="133" name="楕円 132"/>
        <xdr:cNvSpPr/>
      </xdr:nvSpPr>
      <xdr:spPr bwMode="auto">
        <a:xfrm>
          <a:off x="4953000" y="7207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169526</xdr:rowOff>
    </xdr:from>
    <xdr:ext cx="736600" cy="259045"/>
    <xdr:sp macro="" textlink="">
      <xdr:nvSpPr>
        <xdr:cNvPr id="134" name="テキスト ボックス 133"/>
        <xdr:cNvSpPr txBox="1"/>
      </xdr:nvSpPr>
      <xdr:spPr>
        <a:xfrm>
          <a:off x="4622800" y="7294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80680</xdr:rowOff>
    </xdr:from>
    <xdr:to>
      <xdr:col>22</xdr:col>
      <xdr:colOff>165100</xdr:colOff>
      <xdr:row>37</xdr:row>
      <xdr:rowOff>182280</xdr:rowOff>
    </xdr:to>
    <xdr:sp macro="" textlink="">
      <xdr:nvSpPr>
        <xdr:cNvPr id="135" name="楕円 134"/>
        <xdr:cNvSpPr/>
      </xdr:nvSpPr>
      <xdr:spPr bwMode="auto">
        <a:xfrm>
          <a:off x="4254500" y="7205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167057</xdr:rowOff>
    </xdr:from>
    <xdr:ext cx="762000" cy="259045"/>
    <xdr:sp macro="" textlink="">
      <xdr:nvSpPr>
        <xdr:cNvPr id="136" name="テキスト ボックス 135"/>
        <xdr:cNvSpPr txBox="1"/>
      </xdr:nvSpPr>
      <xdr:spPr>
        <a:xfrm>
          <a:off x="3924300" y="729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41727</xdr:rowOff>
    </xdr:from>
    <xdr:to>
      <xdr:col>19</xdr:col>
      <xdr:colOff>38100</xdr:colOff>
      <xdr:row>37</xdr:row>
      <xdr:rowOff>143327</xdr:rowOff>
    </xdr:to>
    <xdr:sp macro="" textlink="">
      <xdr:nvSpPr>
        <xdr:cNvPr id="137" name="楕円 136"/>
        <xdr:cNvSpPr/>
      </xdr:nvSpPr>
      <xdr:spPr bwMode="auto">
        <a:xfrm>
          <a:off x="3556000" y="7166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128104</xdr:rowOff>
    </xdr:from>
    <xdr:ext cx="762000" cy="259045"/>
    <xdr:sp macro="" textlink="">
      <xdr:nvSpPr>
        <xdr:cNvPr id="138" name="テキスト ボックス 137"/>
        <xdr:cNvSpPr txBox="1"/>
      </xdr:nvSpPr>
      <xdr:spPr>
        <a:xfrm>
          <a:off x="3225800" y="725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31440</xdr:rowOff>
    </xdr:from>
    <xdr:to>
      <xdr:col>15</xdr:col>
      <xdr:colOff>101600</xdr:colOff>
      <xdr:row>37</xdr:row>
      <xdr:rowOff>133040</xdr:rowOff>
    </xdr:to>
    <xdr:sp macro="" textlink="">
      <xdr:nvSpPr>
        <xdr:cNvPr id="139" name="楕円 138"/>
        <xdr:cNvSpPr/>
      </xdr:nvSpPr>
      <xdr:spPr bwMode="auto">
        <a:xfrm>
          <a:off x="2857500" y="7156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117817</xdr:rowOff>
    </xdr:from>
    <xdr:ext cx="762000" cy="259045"/>
    <xdr:sp macro="" textlink="">
      <xdr:nvSpPr>
        <xdr:cNvPr id="140" name="テキスト ボックス 139"/>
        <xdr:cNvSpPr txBox="1"/>
      </xdr:nvSpPr>
      <xdr:spPr>
        <a:xfrm>
          <a:off x="2527300" y="724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69,509
67,039
74.94
23,168,096
22,265,410
422,946
13,210,916
18,188,140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11113</xdr:rowOff>
    </xdr:from>
    <xdr:to>
      <xdr:col>24</xdr:col>
      <xdr:colOff>63500</xdr:colOff>
      <xdr:row>38</xdr:row>
      <xdr:rowOff>12860</xdr:rowOff>
    </xdr:to>
    <xdr:cxnSp macro="">
      <xdr:nvCxnSpPr>
        <xdr:cNvPr id="63" name="直線コネクタ 62"/>
        <xdr:cNvCxnSpPr/>
      </xdr:nvCxnSpPr>
      <xdr:spPr>
        <a:xfrm>
          <a:off x="3797300" y="6526213"/>
          <a:ext cx="8382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44552</xdr:rowOff>
    </xdr:from>
    <xdr:ext cx="534377" cy="259045"/>
    <xdr:sp macro="" textlink="">
      <xdr:nvSpPr>
        <xdr:cNvPr id="64" name="人件費平均値テキスト"/>
        <xdr:cNvSpPr txBox="1"/>
      </xdr:nvSpPr>
      <xdr:spPr>
        <a:xfrm>
          <a:off x="4686300" y="604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11113</xdr:rowOff>
    </xdr:from>
    <xdr:to>
      <xdr:col>19</xdr:col>
      <xdr:colOff>177800</xdr:colOff>
      <xdr:row>38</xdr:row>
      <xdr:rowOff>46774</xdr:rowOff>
    </xdr:to>
    <xdr:cxnSp macro="">
      <xdr:nvCxnSpPr>
        <xdr:cNvPr id="66" name="直線コネクタ 65"/>
        <xdr:cNvCxnSpPr/>
      </xdr:nvCxnSpPr>
      <xdr:spPr>
        <a:xfrm flipV="1">
          <a:off x="2908300" y="6526213"/>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144129</xdr:rowOff>
    </xdr:from>
    <xdr:ext cx="534377" cy="259045"/>
    <xdr:sp macro="" textlink="">
      <xdr:nvSpPr>
        <xdr:cNvPr id="68" name="テキスト ボックス 67"/>
        <xdr:cNvSpPr txBox="1"/>
      </xdr:nvSpPr>
      <xdr:spPr>
        <a:xfrm>
          <a:off x="3530111" y="59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46774</xdr:rowOff>
    </xdr:from>
    <xdr:to>
      <xdr:col>15</xdr:col>
      <xdr:colOff>50800</xdr:colOff>
      <xdr:row>38</xdr:row>
      <xdr:rowOff>76753</xdr:rowOff>
    </xdr:to>
    <xdr:cxnSp macro="">
      <xdr:nvCxnSpPr>
        <xdr:cNvPr id="69" name="直線コネクタ 68"/>
        <xdr:cNvCxnSpPr/>
      </xdr:nvCxnSpPr>
      <xdr:spPr>
        <a:xfrm flipV="1">
          <a:off x="2019300" y="6561874"/>
          <a:ext cx="889000" cy="2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144521</xdr:rowOff>
    </xdr:from>
    <xdr:ext cx="534377" cy="259045"/>
    <xdr:sp macro="" textlink="">
      <xdr:nvSpPr>
        <xdr:cNvPr id="71" name="テキスト ボックス 70"/>
        <xdr:cNvSpPr txBox="1"/>
      </xdr:nvSpPr>
      <xdr:spPr>
        <a:xfrm>
          <a:off x="2641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76753</xdr:rowOff>
    </xdr:from>
    <xdr:to>
      <xdr:col>10</xdr:col>
      <xdr:colOff>114300</xdr:colOff>
      <xdr:row>38</xdr:row>
      <xdr:rowOff>97115</xdr:rowOff>
    </xdr:to>
    <xdr:cxnSp macro="">
      <xdr:nvCxnSpPr>
        <xdr:cNvPr id="72" name="直線コネクタ 71"/>
        <xdr:cNvCxnSpPr/>
      </xdr:nvCxnSpPr>
      <xdr:spPr>
        <a:xfrm flipV="1">
          <a:off x="1130300" y="6591853"/>
          <a:ext cx="889000" cy="2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150971</xdr:rowOff>
    </xdr:from>
    <xdr:ext cx="534377" cy="259045"/>
    <xdr:sp macro="" textlink="">
      <xdr:nvSpPr>
        <xdr:cNvPr id="74" name="テキスト ボックス 73"/>
        <xdr:cNvSpPr txBox="1"/>
      </xdr:nvSpPr>
      <xdr:spPr>
        <a:xfrm>
          <a:off x="1752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153159</xdr:rowOff>
    </xdr:from>
    <xdr:ext cx="534377" cy="259045"/>
    <xdr:sp macro="" textlink="">
      <xdr:nvSpPr>
        <xdr:cNvPr id="76" name="テキスト ボックス 75"/>
        <xdr:cNvSpPr txBox="1"/>
      </xdr:nvSpPr>
      <xdr:spPr>
        <a:xfrm>
          <a:off x="863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133510</xdr:rowOff>
    </xdr:from>
    <xdr:to>
      <xdr:col>24</xdr:col>
      <xdr:colOff>114300</xdr:colOff>
      <xdr:row>38</xdr:row>
      <xdr:rowOff>63660</xdr:rowOff>
    </xdr:to>
    <xdr:sp macro="" textlink="">
      <xdr:nvSpPr>
        <xdr:cNvPr id="82" name="楕円 81"/>
        <xdr:cNvSpPr/>
      </xdr:nvSpPr>
      <xdr:spPr>
        <a:xfrm>
          <a:off x="4584700" y="647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111937</xdr:rowOff>
    </xdr:from>
    <xdr:ext cx="534377" cy="259045"/>
    <xdr:sp macro="" textlink="">
      <xdr:nvSpPr>
        <xdr:cNvPr id="83" name="人件費該当値テキスト"/>
        <xdr:cNvSpPr txBox="1"/>
      </xdr:nvSpPr>
      <xdr:spPr>
        <a:xfrm>
          <a:off x="4686300" y="645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131763</xdr:rowOff>
    </xdr:from>
    <xdr:to>
      <xdr:col>20</xdr:col>
      <xdr:colOff>38100</xdr:colOff>
      <xdr:row>38</xdr:row>
      <xdr:rowOff>61913</xdr:rowOff>
    </xdr:to>
    <xdr:sp macro="" textlink="">
      <xdr:nvSpPr>
        <xdr:cNvPr id="84" name="楕円 83"/>
        <xdr:cNvSpPr/>
      </xdr:nvSpPr>
      <xdr:spPr>
        <a:xfrm>
          <a:off x="3746500" y="64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53040</xdr:rowOff>
    </xdr:from>
    <xdr:ext cx="534377" cy="259045"/>
    <xdr:sp macro="" textlink="">
      <xdr:nvSpPr>
        <xdr:cNvPr id="85" name="テキスト ボックス 84"/>
        <xdr:cNvSpPr txBox="1"/>
      </xdr:nvSpPr>
      <xdr:spPr>
        <a:xfrm>
          <a:off x="3530111" y="656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167424</xdr:rowOff>
    </xdr:from>
    <xdr:to>
      <xdr:col>15</xdr:col>
      <xdr:colOff>101600</xdr:colOff>
      <xdr:row>38</xdr:row>
      <xdr:rowOff>97574</xdr:rowOff>
    </xdr:to>
    <xdr:sp macro="" textlink="">
      <xdr:nvSpPr>
        <xdr:cNvPr id="86" name="楕円 85"/>
        <xdr:cNvSpPr/>
      </xdr:nvSpPr>
      <xdr:spPr>
        <a:xfrm>
          <a:off x="2857500" y="651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88701</xdr:rowOff>
    </xdr:from>
    <xdr:ext cx="534377" cy="259045"/>
    <xdr:sp macro="" textlink="">
      <xdr:nvSpPr>
        <xdr:cNvPr id="87" name="テキスト ボックス 86"/>
        <xdr:cNvSpPr txBox="1"/>
      </xdr:nvSpPr>
      <xdr:spPr>
        <a:xfrm>
          <a:off x="2641111" y="660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25953</xdr:rowOff>
    </xdr:from>
    <xdr:to>
      <xdr:col>10</xdr:col>
      <xdr:colOff>165100</xdr:colOff>
      <xdr:row>38</xdr:row>
      <xdr:rowOff>127553</xdr:rowOff>
    </xdr:to>
    <xdr:sp macro="" textlink="">
      <xdr:nvSpPr>
        <xdr:cNvPr id="88" name="楕円 87"/>
        <xdr:cNvSpPr/>
      </xdr:nvSpPr>
      <xdr:spPr>
        <a:xfrm>
          <a:off x="1968500" y="654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118680</xdr:rowOff>
    </xdr:from>
    <xdr:ext cx="534377" cy="259045"/>
    <xdr:sp macro="" textlink="">
      <xdr:nvSpPr>
        <xdr:cNvPr id="89" name="テキスト ボックス 88"/>
        <xdr:cNvSpPr txBox="1"/>
      </xdr:nvSpPr>
      <xdr:spPr>
        <a:xfrm>
          <a:off x="1752111" y="663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46315</xdr:rowOff>
    </xdr:from>
    <xdr:to>
      <xdr:col>6</xdr:col>
      <xdr:colOff>38100</xdr:colOff>
      <xdr:row>38</xdr:row>
      <xdr:rowOff>147915</xdr:rowOff>
    </xdr:to>
    <xdr:sp macro="" textlink="">
      <xdr:nvSpPr>
        <xdr:cNvPr id="90" name="楕円 89"/>
        <xdr:cNvSpPr/>
      </xdr:nvSpPr>
      <xdr:spPr>
        <a:xfrm>
          <a:off x="1079500" y="65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139042</xdr:rowOff>
    </xdr:from>
    <xdr:ext cx="534377" cy="259045"/>
    <xdr:sp macro="" textlink="">
      <xdr:nvSpPr>
        <xdr:cNvPr id="91" name="テキスト ボックス 90"/>
        <xdr:cNvSpPr txBox="1"/>
      </xdr:nvSpPr>
      <xdr:spPr>
        <a:xfrm>
          <a:off x="863111" y="665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137447</xdr:rowOff>
    </xdr:from>
    <xdr:to>
      <xdr:col>24</xdr:col>
      <xdr:colOff>63500</xdr:colOff>
      <xdr:row>59</xdr:row>
      <xdr:rowOff>77880</xdr:rowOff>
    </xdr:to>
    <xdr:cxnSp macro="">
      <xdr:nvCxnSpPr>
        <xdr:cNvPr id="123" name="直線コネクタ 122"/>
        <xdr:cNvCxnSpPr/>
      </xdr:nvCxnSpPr>
      <xdr:spPr>
        <a:xfrm flipV="1">
          <a:off x="3797300" y="10081547"/>
          <a:ext cx="838200" cy="1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119778</xdr:rowOff>
    </xdr:from>
    <xdr:ext cx="534377" cy="259045"/>
    <xdr:sp macro="" textlink="">
      <xdr:nvSpPr>
        <xdr:cNvPr id="124" name="物件費平均値テキスト"/>
        <xdr:cNvSpPr txBox="1"/>
      </xdr:nvSpPr>
      <xdr:spPr>
        <a:xfrm>
          <a:off x="4686300" y="954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77880</xdr:rowOff>
    </xdr:from>
    <xdr:to>
      <xdr:col>19</xdr:col>
      <xdr:colOff>177800</xdr:colOff>
      <xdr:row>59</xdr:row>
      <xdr:rowOff>106014</xdr:rowOff>
    </xdr:to>
    <xdr:cxnSp macro="">
      <xdr:nvCxnSpPr>
        <xdr:cNvPr id="126" name="直線コネクタ 125"/>
        <xdr:cNvCxnSpPr/>
      </xdr:nvCxnSpPr>
      <xdr:spPr>
        <a:xfrm flipV="1">
          <a:off x="2908300" y="10193430"/>
          <a:ext cx="889000" cy="2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28" name="テキスト ボックス 127"/>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103826</xdr:rowOff>
    </xdr:from>
    <xdr:to>
      <xdr:col>15</xdr:col>
      <xdr:colOff>50800</xdr:colOff>
      <xdr:row>59</xdr:row>
      <xdr:rowOff>106014</xdr:rowOff>
    </xdr:to>
    <xdr:cxnSp macro="">
      <xdr:nvCxnSpPr>
        <xdr:cNvPr id="129" name="直線コネクタ 128"/>
        <xdr:cNvCxnSpPr/>
      </xdr:nvCxnSpPr>
      <xdr:spPr>
        <a:xfrm>
          <a:off x="2019300" y="10219376"/>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143476</xdr:rowOff>
    </xdr:from>
    <xdr:ext cx="534377" cy="259045"/>
    <xdr:sp macro="" textlink="">
      <xdr:nvSpPr>
        <xdr:cNvPr id="131" name="テキスト ボックス 130"/>
        <xdr:cNvSpPr txBox="1"/>
      </xdr:nvSpPr>
      <xdr:spPr>
        <a:xfrm>
          <a:off x="2641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103826</xdr:rowOff>
    </xdr:from>
    <xdr:to>
      <xdr:col>10</xdr:col>
      <xdr:colOff>114300</xdr:colOff>
      <xdr:row>59</xdr:row>
      <xdr:rowOff>119780</xdr:rowOff>
    </xdr:to>
    <xdr:cxnSp macro="">
      <xdr:nvCxnSpPr>
        <xdr:cNvPr id="132" name="直線コネクタ 131"/>
        <xdr:cNvCxnSpPr/>
      </xdr:nvCxnSpPr>
      <xdr:spPr>
        <a:xfrm flipV="1">
          <a:off x="1130300" y="10219376"/>
          <a:ext cx="889000" cy="1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2250</xdr:rowOff>
    </xdr:from>
    <xdr:ext cx="534377" cy="259045"/>
    <xdr:sp macro="" textlink="">
      <xdr:nvSpPr>
        <xdr:cNvPr id="134" name="テキスト ボックス 133"/>
        <xdr:cNvSpPr txBox="1"/>
      </xdr:nvSpPr>
      <xdr:spPr>
        <a:xfrm>
          <a:off x="1752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86647</xdr:rowOff>
    </xdr:from>
    <xdr:to>
      <xdr:col>24</xdr:col>
      <xdr:colOff>114300</xdr:colOff>
      <xdr:row>59</xdr:row>
      <xdr:rowOff>16797</xdr:rowOff>
    </xdr:to>
    <xdr:sp macro="" textlink="">
      <xdr:nvSpPr>
        <xdr:cNvPr id="142" name="楕円 141"/>
        <xdr:cNvSpPr/>
      </xdr:nvSpPr>
      <xdr:spPr>
        <a:xfrm>
          <a:off x="4584700" y="1003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65074</xdr:rowOff>
    </xdr:from>
    <xdr:ext cx="534377" cy="259045"/>
    <xdr:sp macro="" textlink="">
      <xdr:nvSpPr>
        <xdr:cNvPr id="143" name="物件費該当値テキスト"/>
        <xdr:cNvSpPr txBox="1"/>
      </xdr:nvSpPr>
      <xdr:spPr>
        <a:xfrm>
          <a:off x="4686300" y="1000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27080</xdr:rowOff>
    </xdr:from>
    <xdr:to>
      <xdr:col>20</xdr:col>
      <xdr:colOff>38100</xdr:colOff>
      <xdr:row>59</xdr:row>
      <xdr:rowOff>128680</xdr:rowOff>
    </xdr:to>
    <xdr:sp macro="" textlink="">
      <xdr:nvSpPr>
        <xdr:cNvPr id="144" name="楕円 143"/>
        <xdr:cNvSpPr/>
      </xdr:nvSpPr>
      <xdr:spPr>
        <a:xfrm>
          <a:off x="3746500" y="1014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119807</xdr:rowOff>
    </xdr:from>
    <xdr:ext cx="534377" cy="259045"/>
    <xdr:sp macro="" textlink="">
      <xdr:nvSpPr>
        <xdr:cNvPr id="145" name="テキスト ボックス 144"/>
        <xdr:cNvSpPr txBox="1"/>
      </xdr:nvSpPr>
      <xdr:spPr>
        <a:xfrm>
          <a:off x="3530111" y="1023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55214</xdr:rowOff>
    </xdr:from>
    <xdr:to>
      <xdr:col>15</xdr:col>
      <xdr:colOff>101600</xdr:colOff>
      <xdr:row>59</xdr:row>
      <xdr:rowOff>156814</xdr:rowOff>
    </xdr:to>
    <xdr:sp macro="" textlink="">
      <xdr:nvSpPr>
        <xdr:cNvPr id="146" name="楕円 145"/>
        <xdr:cNvSpPr/>
      </xdr:nvSpPr>
      <xdr:spPr>
        <a:xfrm>
          <a:off x="2857500" y="1017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147941</xdr:rowOff>
    </xdr:from>
    <xdr:ext cx="534377" cy="259045"/>
    <xdr:sp macro="" textlink="">
      <xdr:nvSpPr>
        <xdr:cNvPr id="147" name="テキスト ボックス 146"/>
        <xdr:cNvSpPr txBox="1"/>
      </xdr:nvSpPr>
      <xdr:spPr>
        <a:xfrm>
          <a:off x="2641111" y="1026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53026</xdr:rowOff>
    </xdr:from>
    <xdr:to>
      <xdr:col>10</xdr:col>
      <xdr:colOff>165100</xdr:colOff>
      <xdr:row>59</xdr:row>
      <xdr:rowOff>154626</xdr:rowOff>
    </xdr:to>
    <xdr:sp macro="" textlink="">
      <xdr:nvSpPr>
        <xdr:cNvPr id="148" name="楕円 147"/>
        <xdr:cNvSpPr/>
      </xdr:nvSpPr>
      <xdr:spPr>
        <a:xfrm>
          <a:off x="1968500" y="1016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145753</xdr:rowOff>
    </xdr:from>
    <xdr:ext cx="534377" cy="259045"/>
    <xdr:sp macro="" textlink="">
      <xdr:nvSpPr>
        <xdr:cNvPr id="149" name="テキスト ボックス 148"/>
        <xdr:cNvSpPr txBox="1"/>
      </xdr:nvSpPr>
      <xdr:spPr>
        <a:xfrm>
          <a:off x="1752111" y="1026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68980</xdr:rowOff>
    </xdr:from>
    <xdr:to>
      <xdr:col>6</xdr:col>
      <xdr:colOff>38100</xdr:colOff>
      <xdr:row>59</xdr:row>
      <xdr:rowOff>170580</xdr:rowOff>
    </xdr:to>
    <xdr:sp macro="" textlink="">
      <xdr:nvSpPr>
        <xdr:cNvPr id="150" name="楕円 149"/>
        <xdr:cNvSpPr/>
      </xdr:nvSpPr>
      <xdr:spPr>
        <a:xfrm>
          <a:off x="1079500" y="101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161707</xdr:rowOff>
    </xdr:from>
    <xdr:ext cx="534377" cy="259045"/>
    <xdr:sp macro="" textlink="">
      <xdr:nvSpPr>
        <xdr:cNvPr id="151" name="テキスト ボックス 150"/>
        <xdr:cNvSpPr txBox="1"/>
      </xdr:nvSpPr>
      <xdr:spPr>
        <a:xfrm>
          <a:off x="863111" y="1027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32486</xdr:rowOff>
    </xdr:from>
    <xdr:to>
      <xdr:col>24</xdr:col>
      <xdr:colOff>63500</xdr:colOff>
      <xdr:row>78</xdr:row>
      <xdr:rowOff>58181</xdr:rowOff>
    </xdr:to>
    <xdr:cxnSp macro="">
      <xdr:nvCxnSpPr>
        <xdr:cNvPr id="178" name="直線コネクタ 177"/>
        <xdr:cNvCxnSpPr/>
      </xdr:nvCxnSpPr>
      <xdr:spPr>
        <a:xfrm>
          <a:off x="3797300" y="13405586"/>
          <a:ext cx="8382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170379</xdr:rowOff>
    </xdr:from>
    <xdr:to>
      <xdr:col>19</xdr:col>
      <xdr:colOff>177800</xdr:colOff>
      <xdr:row>78</xdr:row>
      <xdr:rowOff>32486</xdr:rowOff>
    </xdr:to>
    <xdr:cxnSp macro="">
      <xdr:nvCxnSpPr>
        <xdr:cNvPr id="181" name="直線コネクタ 180"/>
        <xdr:cNvCxnSpPr/>
      </xdr:nvCxnSpPr>
      <xdr:spPr>
        <a:xfrm>
          <a:off x="2908300" y="13372029"/>
          <a:ext cx="889000" cy="3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170379</xdr:rowOff>
    </xdr:from>
    <xdr:to>
      <xdr:col>15</xdr:col>
      <xdr:colOff>50800</xdr:colOff>
      <xdr:row>78</xdr:row>
      <xdr:rowOff>66548</xdr:rowOff>
    </xdr:to>
    <xdr:cxnSp macro="">
      <xdr:nvCxnSpPr>
        <xdr:cNvPr id="184" name="直線コネクタ 183"/>
        <xdr:cNvCxnSpPr/>
      </xdr:nvCxnSpPr>
      <xdr:spPr>
        <a:xfrm flipV="1">
          <a:off x="2019300" y="13372029"/>
          <a:ext cx="889000" cy="6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66548</xdr:rowOff>
    </xdr:from>
    <xdr:to>
      <xdr:col>10</xdr:col>
      <xdr:colOff>114300</xdr:colOff>
      <xdr:row>78</xdr:row>
      <xdr:rowOff>74868</xdr:rowOff>
    </xdr:to>
    <xdr:cxnSp macro="">
      <xdr:nvCxnSpPr>
        <xdr:cNvPr id="187" name="直線コネクタ 186"/>
        <xdr:cNvCxnSpPr/>
      </xdr:nvCxnSpPr>
      <xdr:spPr>
        <a:xfrm flipV="1">
          <a:off x="1130300" y="13439648"/>
          <a:ext cx="889000" cy="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7381</xdr:rowOff>
    </xdr:from>
    <xdr:to>
      <xdr:col>24</xdr:col>
      <xdr:colOff>114300</xdr:colOff>
      <xdr:row>78</xdr:row>
      <xdr:rowOff>108981</xdr:rowOff>
    </xdr:to>
    <xdr:sp macro="" textlink="">
      <xdr:nvSpPr>
        <xdr:cNvPr id="197" name="楕円 196"/>
        <xdr:cNvSpPr/>
      </xdr:nvSpPr>
      <xdr:spPr>
        <a:xfrm>
          <a:off x="4584700" y="1338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93758</xdr:rowOff>
    </xdr:from>
    <xdr:ext cx="469744" cy="259045"/>
    <xdr:sp macro="" textlink="">
      <xdr:nvSpPr>
        <xdr:cNvPr id="198" name="維持補修費該当値テキスト"/>
        <xdr:cNvSpPr txBox="1"/>
      </xdr:nvSpPr>
      <xdr:spPr>
        <a:xfrm>
          <a:off x="4686300" y="1329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153136</xdr:rowOff>
    </xdr:from>
    <xdr:to>
      <xdr:col>20</xdr:col>
      <xdr:colOff>38100</xdr:colOff>
      <xdr:row>78</xdr:row>
      <xdr:rowOff>83286</xdr:rowOff>
    </xdr:to>
    <xdr:sp macro="" textlink="">
      <xdr:nvSpPr>
        <xdr:cNvPr id="199" name="楕円 198"/>
        <xdr:cNvSpPr/>
      </xdr:nvSpPr>
      <xdr:spPr>
        <a:xfrm>
          <a:off x="3746500" y="133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74413</xdr:rowOff>
    </xdr:from>
    <xdr:ext cx="469744" cy="259045"/>
    <xdr:sp macro="" textlink="">
      <xdr:nvSpPr>
        <xdr:cNvPr id="200" name="テキスト ボックス 199"/>
        <xdr:cNvSpPr txBox="1"/>
      </xdr:nvSpPr>
      <xdr:spPr>
        <a:xfrm>
          <a:off x="3562428" y="1344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119579</xdr:rowOff>
    </xdr:from>
    <xdr:to>
      <xdr:col>15</xdr:col>
      <xdr:colOff>101600</xdr:colOff>
      <xdr:row>78</xdr:row>
      <xdr:rowOff>49729</xdr:rowOff>
    </xdr:to>
    <xdr:sp macro="" textlink="">
      <xdr:nvSpPr>
        <xdr:cNvPr id="201" name="楕円 200"/>
        <xdr:cNvSpPr/>
      </xdr:nvSpPr>
      <xdr:spPr>
        <a:xfrm>
          <a:off x="2857500" y="133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40856</xdr:rowOff>
    </xdr:from>
    <xdr:ext cx="469744" cy="259045"/>
    <xdr:sp macro="" textlink="">
      <xdr:nvSpPr>
        <xdr:cNvPr id="202" name="テキスト ボックス 201"/>
        <xdr:cNvSpPr txBox="1"/>
      </xdr:nvSpPr>
      <xdr:spPr>
        <a:xfrm>
          <a:off x="2673428" y="1341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15748</xdr:rowOff>
    </xdr:from>
    <xdr:to>
      <xdr:col>10</xdr:col>
      <xdr:colOff>165100</xdr:colOff>
      <xdr:row>78</xdr:row>
      <xdr:rowOff>117348</xdr:rowOff>
    </xdr:to>
    <xdr:sp macro="" textlink="">
      <xdr:nvSpPr>
        <xdr:cNvPr id="203" name="楕円 202"/>
        <xdr:cNvSpPr/>
      </xdr:nvSpPr>
      <xdr:spPr>
        <a:xfrm>
          <a:off x="1968500" y="1338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108475</xdr:rowOff>
    </xdr:from>
    <xdr:ext cx="469744" cy="259045"/>
    <xdr:sp macro="" textlink="">
      <xdr:nvSpPr>
        <xdr:cNvPr id="204" name="テキスト ボックス 203"/>
        <xdr:cNvSpPr txBox="1"/>
      </xdr:nvSpPr>
      <xdr:spPr>
        <a:xfrm>
          <a:off x="1784428" y="1348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24068</xdr:rowOff>
    </xdr:from>
    <xdr:to>
      <xdr:col>6</xdr:col>
      <xdr:colOff>38100</xdr:colOff>
      <xdr:row>78</xdr:row>
      <xdr:rowOff>125668</xdr:rowOff>
    </xdr:to>
    <xdr:sp macro="" textlink="">
      <xdr:nvSpPr>
        <xdr:cNvPr id="205" name="楕円 204"/>
        <xdr:cNvSpPr/>
      </xdr:nvSpPr>
      <xdr:spPr>
        <a:xfrm>
          <a:off x="1079500" y="1339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116795</xdr:rowOff>
    </xdr:from>
    <xdr:ext cx="469744" cy="259045"/>
    <xdr:sp macro="" textlink="">
      <xdr:nvSpPr>
        <xdr:cNvPr id="206" name="テキスト ボックス 205"/>
        <xdr:cNvSpPr txBox="1"/>
      </xdr:nvSpPr>
      <xdr:spPr>
        <a:xfrm>
          <a:off x="895428" y="1348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88925</xdr:rowOff>
    </xdr:from>
    <xdr:to>
      <xdr:col>24</xdr:col>
      <xdr:colOff>63500</xdr:colOff>
      <xdr:row>97</xdr:row>
      <xdr:rowOff>144450</xdr:rowOff>
    </xdr:to>
    <xdr:cxnSp macro="">
      <xdr:nvCxnSpPr>
        <xdr:cNvPr id="236" name="直線コネクタ 235"/>
        <xdr:cNvCxnSpPr/>
      </xdr:nvCxnSpPr>
      <xdr:spPr>
        <a:xfrm flipV="1">
          <a:off x="3797300" y="16719575"/>
          <a:ext cx="838200" cy="5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7" name="扶助費平均値テキスト"/>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144450</xdr:rowOff>
    </xdr:from>
    <xdr:to>
      <xdr:col>19</xdr:col>
      <xdr:colOff>177800</xdr:colOff>
      <xdr:row>97</xdr:row>
      <xdr:rowOff>152794</xdr:rowOff>
    </xdr:to>
    <xdr:cxnSp macro="">
      <xdr:nvCxnSpPr>
        <xdr:cNvPr id="239" name="直線コネクタ 238"/>
        <xdr:cNvCxnSpPr/>
      </xdr:nvCxnSpPr>
      <xdr:spPr>
        <a:xfrm flipV="1">
          <a:off x="2908300" y="16775100"/>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1" name="テキスト ボックス 240"/>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152794</xdr:rowOff>
    </xdr:from>
    <xdr:to>
      <xdr:col>15</xdr:col>
      <xdr:colOff>50800</xdr:colOff>
      <xdr:row>98</xdr:row>
      <xdr:rowOff>9652</xdr:rowOff>
    </xdr:to>
    <xdr:cxnSp macro="">
      <xdr:nvCxnSpPr>
        <xdr:cNvPr id="242" name="直線コネクタ 241"/>
        <xdr:cNvCxnSpPr/>
      </xdr:nvCxnSpPr>
      <xdr:spPr>
        <a:xfrm flipV="1">
          <a:off x="2019300" y="16783444"/>
          <a:ext cx="8890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162196</xdr:rowOff>
    </xdr:from>
    <xdr:ext cx="534377" cy="259045"/>
    <xdr:sp macro="" textlink="">
      <xdr:nvSpPr>
        <xdr:cNvPr id="244" name="テキスト ボックス 243"/>
        <xdr:cNvSpPr txBox="1"/>
      </xdr:nvSpPr>
      <xdr:spPr>
        <a:xfrm>
          <a:off x="2641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9652</xdr:rowOff>
    </xdr:from>
    <xdr:to>
      <xdr:col>10</xdr:col>
      <xdr:colOff>114300</xdr:colOff>
      <xdr:row>98</xdr:row>
      <xdr:rowOff>51143</xdr:rowOff>
    </xdr:to>
    <xdr:cxnSp macro="">
      <xdr:nvCxnSpPr>
        <xdr:cNvPr id="245" name="直線コネクタ 244"/>
        <xdr:cNvCxnSpPr/>
      </xdr:nvCxnSpPr>
      <xdr:spPr>
        <a:xfrm flipV="1">
          <a:off x="1130300" y="16811752"/>
          <a:ext cx="889000" cy="4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7" name="テキスト ボックス 246"/>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9" name="テキスト ボックス 248"/>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38125</xdr:rowOff>
    </xdr:from>
    <xdr:to>
      <xdr:col>24</xdr:col>
      <xdr:colOff>114300</xdr:colOff>
      <xdr:row>97</xdr:row>
      <xdr:rowOff>139725</xdr:rowOff>
    </xdr:to>
    <xdr:sp macro="" textlink="">
      <xdr:nvSpPr>
        <xdr:cNvPr id="255" name="楕円 254"/>
        <xdr:cNvSpPr/>
      </xdr:nvSpPr>
      <xdr:spPr>
        <a:xfrm>
          <a:off x="4584700" y="1666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16552</xdr:rowOff>
    </xdr:from>
    <xdr:ext cx="534377" cy="259045"/>
    <xdr:sp macro="" textlink="">
      <xdr:nvSpPr>
        <xdr:cNvPr id="256" name="扶助費該当値テキスト"/>
        <xdr:cNvSpPr txBox="1"/>
      </xdr:nvSpPr>
      <xdr:spPr>
        <a:xfrm>
          <a:off x="4686300" y="1664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93650</xdr:rowOff>
    </xdr:from>
    <xdr:to>
      <xdr:col>20</xdr:col>
      <xdr:colOff>38100</xdr:colOff>
      <xdr:row>98</xdr:row>
      <xdr:rowOff>23800</xdr:rowOff>
    </xdr:to>
    <xdr:sp macro="" textlink="">
      <xdr:nvSpPr>
        <xdr:cNvPr id="257" name="楕円 256"/>
        <xdr:cNvSpPr/>
      </xdr:nvSpPr>
      <xdr:spPr>
        <a:xfrm>
          <a:off x="3746500" y="167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14927</xdr:rowOff>
    </xdr:from>
    <xdr:ext cx="534377" cy="259045"/>
    <xdr:sp macro="" textlink="">
      <xdr:nvSpPr>
        <xdr:cNvPr id="258" name="テキスト ボックス 257"/>
        <xdr:cNvSpPr txBox="1"/>
      </xdr:nvSpPr>
      <xdr:spPr>
        <a:xfrm>
          <a:off x="3530111" y="1681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101994</xdr:rowOff>
    </xdr:from>
    <xdr:to>
      <xdr:col>15</xdr:col>
      <xdr:colOff>101600</xdr:colOff>
      <xdr:row>98</xdr:row>
      <xdr:rowOff>32144</xdr:rowOff>
    </xdr:to>
    <xdr:sp macro="" textlink="">
      <xdr:nvSpPr>
        <xdr:cNvPr id="259" name="楕円 258"/>
        <xdr:cNvSpPr/>
      </xdr:nvSpPr>
      <xdr:spPr>
        <a:xfrm>
          <a:off x="2857500" y="167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23271</xdr:rowOff>
    </xdr:from>
    <xdr:ext cx="534377" cy="259045"/>
    <xdr:sp macro="" textlink="">
      <xdr:nvSpPr>
        <xdr:cNvPr id="260" name="テキスト ボックス 259"/>
        <xdr:cNvSpPr txBox="1"/>
      </xdr:nvSpPr>
      <xdr:spPr>
        <a:xfrm>
          <a:off x="2641111" y="1682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130302</xdr:rowOff>
    </xdr:from>
    <xdr:to>
      <xdr:col>10</xdr:col>
      <xdr:colOff>165100</xdr:colOff>
      <xdr:row>98</xdr:row>
      <xdr:rowOff>60452</xdr:rowOff>
    </xdr:to>
    <xdr:sp macro="" textlink="">
      <xdr:nvSpPr>
        <xdr:cNvPr id="261" name="楕円 260"/>
        <xdr:cNvSpPr/>
      </xdr:nvSpPr>
      <xdr:spPr>
        <a:xfrm>
          <a:off x="1968500" y="1676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51579</xdr:rowOff>
    </xdr:from>
    <xdr:ext cx="534377" cy="259045"/>
    <xdr:sp macro="" textlink="">
      <xdr:nvSpPr>
        <xdr:cNvPr id="262" name="テキスト ボックス 261"/>
        <xdr:cNvSpPr txBox="1"/>
      </xdr:nvSpPr>
      <xdr:spPr>
        <a:xfrm>
          <a:off x="1752111" y="1685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343</xdr:rowOff>
    </xdr:from>
    <xdr:to>
      <xdr:col>6</xdr:col>
      <xdr:colOff>38100</xdr:colOff>
      <xdr:row>98</xdr:row>
      <xdr:rowOff>101943</xdr:rowOff>
    </xdr:to>
    <xdr:sp macro="" textlink="">
      <xdr:nvSpPr>
        <xdr:cNvPr id="263" name="楕円 262"/>
        <xdr:cNvSpPr/>
      </xdr:nvSpPr>
      <xdr:spPr>
        <a:xfrm>
          <a:off x="1079500" y="1680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93070</xdr:rowOff>
    </xdr:from>
    <xdr:ext cx="534377" cy="259045"/>
    <xdr:sp macro="" textlink="">
      <xdr:nvSpPr>
        <xdr:cNvPr id="264" name="テキスト ボックス 263"/>
        <xdr:cNvSpPr txBox="1"/>
      </xdr:nvSpPr>
      <xdr:spPr>
        <a:xfrm>
          <a:off x="863111" y="1689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159029</xdr:rowOff>
    </xdr:from>
    <xdr:to>
      <xdr:col>55</xdr:col>
      <xdr:colOff>0</xdr:colOff>
      <xdr:row>37</xdr:row>
      <xdr:rowOff>10147</xdr:rowOff>
    </xdr:to>
    <xdr:cxnSp macro="">
      <xdr:nvCxnSpPr>
        <xdr:cNvPr id="293" name="直線コネクタ 292"/>
        <xdr:cNvCxnSpPr/>
      </xdr:nvCxnSpPr>
      <xdr:spPr>
        <a:xfrm flipV="1">
          <a:off x="9639300" y="6331229"/>
          <a:ext cx="838200" cy="2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4" name="補助費等平均値テキスト"/>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10147</xdr:rowOff>
    </xdr:from>
    <xdr:to>
      <xdr:col>50</xdr:col>
      <xdr:colOff>114300</xdr:colOff>
      <xdr:row>37</xdr:row>
      <xdr:rowOff>33274</xdr:rowOff>
    </xdr:to>
    <xdr:cxnSp macro="">
      <xdr:nvCxnSpPr>
        <xdr:cNvPr id="296" name="直線コネクタ 295"/>
        <xdr:cNvCxnSpPr/>
      </xdr:nvCxnSpPr>
      <xdr:spPr>
        <a:xfrm flipV="1">
          <a:off x="8750300" y="6353797"/>
          <a:ext cx="889000" cy="2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298" name="テキスト ボックス 297"/>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33274</xdr:rowOff>
    </xdr:from>
    <xdr:to>
      <xdr:col>45</xdr:col>
      <xdr:colOff>177800</xdr:colOff>
      <xdr:row>37</xdr:row>
      <xdr:rowOff>35738</xdr:rowOff>
    </xdr:to>
    <xdr:cxnSp macro="">
      <xdr:nvCxnSpPr>
        <xdr:cNvPr id="299" name="直線コネクタ 298"/>
        <xdr:cNvCxnSpPr/>
      </xdr:nvCxnSpPr>
      <xdr:spPr>
        <a:xfrm flipV="1">
          <a:off x="7861300" y="6376924"/>
          <a:ext cx="889000" cy="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163656</xdr:rowOff>
    </xdr:from>
    <xdr:ext cx="534377" cy="259045"/>
    <xdr:sp macro="" textlink="">
      <xdr:nvSpPr>
        <xdr:cNvPr id="301" name="テキスト ボックス 300"/>
        <xdr:cNvSpPr txBox="1"/>
      </xdr:nvSpPr>
      <xdr:spPr>
        <a:xfrm>
          <a:off x="8483111" y="58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159906</xdr:rowOff>
    </xdr:from>
    <xdr:to>
      <xdr:col>41</xdr:col>
      <xdr:colOff>50800</xdr:colOff>
      <xdr:row>37</xdr:row>
      <xdr:rowOff>35738</xdr:rowOff>
    </xdr:to>
    <xdr:cxnSp macro="">
      <xdr:nvCxnSpPr>
        <xdr:cNvPr id="302" name="直線コネクタ 301"/>
        <xdr:cNvCxnSpPr/>
      </xdr:nvCxnSpPr>
      <xdr:spPr>
        <a:xfrm>
          <a:off x="6972300" y="6332106"/>
          <a:ext cx="889000" cy="4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169232</xdr:rowOff>
    </xdr:from>
    <xdr:ext cx="534377" cy="259045"/>
    <xdr:sp macro="" textlink="">
      <xdr:nvSpPr>
        <xdr:cNvPr id="304" name="テキスト ボックス 303"/>
        <xdr:cNvSpPr txBox="1"/>
      </xdr:nvSpPr>
      <xdr:spPr>
        <a:xfrm>
          <a:off x="7594111" y="58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164838</xdr:rowOff>
    </xdr:from>
    <xdr:ext cx="534377" cy="259045"/>
    <xdr:sp macro="" textlink="">
      <xdr:nvSpPr>
        <xdr:cNvPr id="306" name="テキスト ボックス 305"/>
        <xdr:cNvSpPr txBox="1"/>
      </xdr:nvSpPr>
      <xdr:spPr>
        <a:xfrm>
          <a:off x="6705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108229</xdr:rowOff>
    </xdr:from>
    <xdr:to>
      <xdr:col>55</xdr:col>
      <xdr:colOff>50800</xdr:colOff>
      <xdr:row>37</xdr:row>
      <xdr:rowOff>38379</xdr:rowOff>
    </xdr:to>
    <xdr:sp macro="" textlink="">
      <xdr:nvSpPr>
        <xdr:cNvPr id="312" name="楕円 311"/>
        <xdr:cNvSpPr/>
      </xdr:nvSpPr>
      <xdr:spPr>
        <a:xfrm>
          <a:off x="10426700" y="628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86656</xdr:rowOff>
    </xdr:from>
    <xdr:ext cx="534377" cy="259045"/>
    <xdr:sp macro="" textlink="">
      <xdr:nvSpPr>
        <xdr:cNvPr id="313" name="補助費等該当値テキスト"/>
        <xdr:cNvSpPr txBox="1"/>
      </xdr:nvSpPr>
      <xdr:spPr>
        <a:xfrm>
          <a:off x="10528300" y="625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130797</xdr:rowOff>
    </xdr:from>
    <xdr:to>
      <xdr:col>50</xdr:col>
      <xdr:colOff>165100</xdr:colOff>
      <xdr:row>37</xdr:row>
      <xdr:rowOff>60947</xdr:rowOff>
    </xdr:to>
    <xdr:sp macro="" textlink="">
      <xdr:nvSpPr>
        <xdr:cNvPr id="314" name="楕円 313"/>
        <xdr:cNvSpPr/>
      </xdr:nvSpPr>
      <xdr:spPr>
        <a:xfrm>
          <a:off x="9588500" y="630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52074</xdr:rowOff>
    </xdr:from>
    <xdr:ext cx="534377" cy="259045"/>
    <xdr:sp macro="" textlink="">
      <xdr:nvSpPr>
        <xdr:cNvPr id="315" name="テキスト ボックス 314"/>
        <xdr:cNvSpPr txBox="1"/>
      </xdr:nvSpPr>
      <xdr:spPr>
        <a:xfrm>
          <a:off x="9372111" y="639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153924</xdr:rowOff>
    </xdr:from>
    <xdr:to>
      <xdr:col>46</xdr:col>
      <xdr:colOff>38100</xdr:colOff>
      <xdr:row>37</xdr:row>
      <xdr:rowOff>84074</xdr:rowOff>
    </xdr:to>
    <xdr:sp macro="" textlink="">
      <xdr:nvSpPr>
        <xdr:cNvPr id="316" name="楕円 315"/>
        <xdr:cNvSpPr/>
      </xdr:nvSpPr>
      <xdr:spPr>
        <a:xfrm>
          <a:off x="86995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75201</xdr:rowOff>
    </xdr:from>
    <xdr:ext cx="534377" cy="259045"/>
    <xdr:sp macro="" textlink="">
      <xdr:nvSpPr>
        <xdr:cNvPr id="317" name="テキスト ボックス 316"/>
        <xdr:cNvSpPr txBox="1"/>
      </xdr:nvSpPr>
      <xdr:spPr>
        <a:xfrm>
          <a:off x="8483111" y="641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156388</xdr:rowOff>
    </xdr:from>
    <xdr:to>
      <xdr:col>41</xdr:col>
      <xdr:colOff>101600</xdr:colOff>
      <xdr:row>37</xdr:row>
      <xdr:rowOff>86538</xdr:rowOff>
    </xdr:to>
    <xdr:sp macro="" textlink="">
      <xdr:nvSpPr>
        <xdr:cNvPr id="318" name="楕円 317"/>
        <xdr:cNvSpPr/>
      </xdr:nvSpPr>
      <xdr:spPr>
        <a:xfrm>
          <a:off x="7810500" y="632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77665</xdr:rowOff>
    </xdr:from>
    <xdr:ext cx="534377" cy="259045"/>
    <xdr:sp macro="" textlink="">
      <xdr:nvSpPr>
        <xdr:cNvPr id="319" name="テキスト ボックス 318"/>
        <xdr:cNvSpPr txBox="1"/>
      </xdr:nvSpPr>
      <xdr:spPr>
        <a:xfrm>
          <a:off x="7594111" y="642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109106</xdr:rowOff>
    </xdr:from>
    <xdr:to>
      <xdr:col>36</xdr:col>
      <xdr:colOff>165100</xdr:colOff>
      <xdr:row>37</xdr:row>
      <xdr:rowOff>39256</xdr:rowOff>
    </xdr:to>
    <xdr:sp macro="" textlink="">
      <xdr:nvSpPr>
        <xdr:cNvPr id="320" name="楕円 319"/>
        <xdr:cNvSpPr/>
      </xdr:nvSpPr>
      <xdr:spPr>
        <a:xfrm>
          <a:off x="6921500" y="628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30383</xdr:rowOff>
    </xdr:from>
    <xdr:ext cx="534377" cy="259045"/>
    <xdr:sp macro="" textlink="">
      <xdr:nvSpPr>
        <xdr:cNvPr id="321" name="テキスト ボックス 320"/>
        <xdr:cNvSpPr txBox="1"/>
      </xdr:nvSpPr>
      <xdr:spPr>
        <a:xfrm>
          <a:off x="6705111" y="637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168275</xdr:rowOff>
    </xdr:from>
    <xdr:to>
      <xdr:col>55</xdr:col>
      <xdr:colOff>0</xdr:colOff>
      <xdr:row>57</xdr:row>
      <xdr:rowOff>2215</xdr:rowOff>
    </xdr:to>
    <xdr:cxnSp macro="">
      <xdr:nvCxnSpPr>
        <xdr:cNvPr id="346" name="直線コネクタ 345"/>
        <xdr:cNvCxnSpPr/>
      </xdr:nvCxnSpPr>
      <xdr:spPr>
        <a:xfrm>
          <a:off x="9639300" y="9769475"/>
          <a:ext cx="838200" cy="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110828</xdr:rowOff>
    </xdr:from>
    <xdr:ext cx="534377" cy="259045"/>
    <xdr:sp macro="" textlink="">
      <xdr:nvSpPr>
        <xdr:cNvPr id="347" name="普通建設事業費平均値テキスト"/>
        <xdr:cNvSpPr txBox="1"/>
      </xdr:nvSpPr>
      <xdr:spPr>
        <a:xfrm>
          <a:off x="10528300" y="936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168275</xdr:rowOff>
    </xdr:from>
    <xdr:to>
      <xdr:col>50</xdr:col>
      <xdr:colOff>114300</xdr:colOff>
      <xdr:row>57</xdr:row>
      <xdr:rowOff>79681</xdr:rowOff>
    </xdr:to>
    <xdr:cxnSp macro="">
      <xdr:nvCxnSpPr>
        <xdr:cNvPr id="349" name="直線コネクタ 348"/>
        <xdr:cNvCxnSpPr/>
      </xdr:nvCxnSpPr>
      <xdr:spPr>
        <a:xfrm flipV="1">
          <a:off x="8750300" y="9769475"/>
          <a:ext cx="889000" cy="8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40235</xdr:rowOff>
    </xdr:from>
    <xdr:ext cx="534377" cy="259045"/>
    <xdr:sp macro="" textlink="">
      <xdr:nvSpPr>
        <xdr:cNvPr id="351" name="テキスト ボックス 350"/>
        <xdr:cNvSpPr txBox="1"/>
      </xdr:nvSpPr>
      <xdr:spPr>
        <a:xfrm>
          <a:off x="9372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79681</xdr:rowOff>
    </xdr:from>
    <xdr:to>
      <xdr:col>45</xdr:col>
      <xdr:colOff>177800</xdr:colOff>
      <xdr:row>57</xdr:row>
      <xdr:rowOff>101255</xdr:rowOff>
    </xdr:to>
    <xdr:cxnSp macro="">
      <xdr:nvCxnSpPr>
        <xdr:cNvPr id="352" name="直線コネクタ 351"/>
        <xdr:cNvCxnSpPr/>
      </xdr:nvCxnSpPr>
      <xdr:spPr>
        <a:xfrm flipV="1">
          <a:off x="7861300" y="9852331"/>
          <a:ext cx="889000" cy="2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4" name="テキスト ボックス 353"/>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101255</xdr:rowOff>
    </xdr:from>
    <xdr:to>
      <xdr:col>41</xdr:col>
      <xdr:colOff>50800</xdr:colOff>
      <xdr:row>57</xdr:row>
      <xdr:rowOff>149267</xdr:rowOff>
    </xdr:to>
    <xdr:cxnSp macro="">
      <xdr:nvCxnSpPr>
        <xdr:cNvPr id="355" name="直線コネクタ 354"/>
        <xdr:cNvCxnSpPr/>
      </xdr:nvCxnSpPr>
      <xdr:spPr>
        <a:xfrm flipV="1">
          <a:off x="6972300" y="9873905"/>
          <a:ext cx="889000" cy="4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7" name="テキスト ボックス 356"/>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122865</xdr:rowOff>
    </xdr:from>
    <xdr:to>
      <xdr:col>55</xdr:col>
      <xdr:colOff>50800</xdr:colOff>
      <xdr:row>57</xdr:row>
      <xdr:rowOff>53015</xdr:rowOff>
    </xdr:to>
    <xdr:sp macro="" textlink="">
      <xdr:nvSpPr>
        <xdr:cNvPr id="365" name="楕円 364"/>
        <xdr:cNvSpPr/>
      </xdr:nvSpPr>
      <xdr:spPr>
        <a:xfrm>
          <a:off x="10426700" y="972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37792</xdr:rowOff>
    </xdr:from>
    <xdr:ext cx="534377" cy="259045"/>
    <xdr:sp macro="" textlink="">
      <xdr:nvSpPr>
        <xdr:cNvPr id="366" name="普通建設事業費該当値テキスト"/>
        <xdr:cNvSpPr txBox="1"/>
      </xdr:nvSpPr>
      <xdr:spPr>
        <a:xfrm>
          <a:off x="10528300" y="963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117475</xdr:rowOff>
    </xdr:from>
    <xdr:to>
      <xdr:col>50</xdr:col>
      <xdr:colOff>165100</xdr:colOff>
      <xdr:row>57</xdr:row>
      <xdr:rowOff>47625</xdr:rowOff>
    </xdr:to>
    <xdr:sp macro="" textlink="">
      <xdr:nvSpPr>
        <xdr:cNvPr id="367" name="楕円 366"/>
        <xdr:cNvSpPr/>
      </xdr:nvSpPr>
      <xdr:spPr>
        <a:xfrm>
          <a:off x="9588500" y="97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38752</xdr:rowOff>
    </xdr:from>
    <xdr:ext cx="534377" cy="259045"/>
    <xdr:sp macro="" textlink="">
      <xdr:nvSpPr>
        <xdr:cNvPr id="368" name="テキスト ボックス 367"/>
        <xdr:cNvSpPr txBox="1"/>
      </xdr:nvSpPr>
      <xdr:spPr>
        <a:xfrm>
          <a:off x="9372111" y="98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28881</xdr:rowOff>
    </xdr:from>
    <xdr:to>
      <xdr:col>46</xdr:col>
      <xdr:colOff>38100</xdr:colOff>
      <xdr:row>57</xdr:row>
      <xdr:rowOff>130481</xdr:rowOff>
    </xdr:to>
    <xdr:sp macro="" textlink="">
      <xdr:nvSpPr>
        <xdr:cNvPr id="369" name="楕円 368"/>
        <xdr:cNvSpPr/>
      </xdr:nvSpPr>
      <xdr:spPr>
        <a:xfrm>
          <a:off x="8699500" y="980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121608</xdr:rowOff>
    </xdr:from>
    <xdr:ext cx="534377" cy="259045"/>
    <xdr:sp macro="" textlink="">
      <xdr:nvSpPr>
        <xdr:cNvPr id="370" name="テキスト ボックス 369"/>
        <xdr:cNvSpPr txBox="1"/>
      </xdr:nvSpPr>
      <xdr:spPr>
        <a:xfrm>
          <a:off x="8483111" y="989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50455</xdr:rowOff>
    </xdr:from>
    <xdr:to>
      <xdr:col>41</xdr:col>
      <xdr:colOff>101600</xdr:colOff>
      <xdr:row>57</xdr:row>
      <xdr:rowOff>152055</xdr:rowOff>
    </xdr:to>
    <xdr:sp macro="" textlink="">
      <xdr:nvSpPr>
        <xdr:cNvPr id="371" name="楕円 370"/>
        <xdr:cNvSpPr/>
      </xdr:nvSpPr>
      <xdr:spPr>
        <a:xfrm>
          <a:off x="7810500" y="982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143182</xdr:rowOff>
    </xdr:from>
    <xdr:ext cx="534377" cy="259045"/>
    <xdr:sp macro="" textlink="">
      <xdr:nvSpPr>
        <xdr:cNvPr id="372" name="テキスト ボックス 371"/>
        <xdr:cNvSpPr txBox="1"/>
      </xdr:nvSpPr>
      <xdr:spPr>
        <a:xfrm>
          <a:off x="7594111" y="991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98467</xdr:rowOff>
    </xdr:from>
    <xdr:to>
      <xdr:col>36</xdr:col>
      <xdr:colOff>165100</xdr:colOff>
      <xdr:row>58</xdr:row>
      <xdr:rowOff>28617</xdr:rowOff>
    </xdr:to>
    <xdr:sp macro="" textlink="">
      <xdr:nvSpPr>
        <xdr:cNvPr id="373" name="楕円 372"/>
        <xdr:cNvSpPr/>
      </xdr:nvSpPr>
      <xdr:spPr>
        <a:xfrm>
          <a:off x="6921500" y="987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19744</xdr:rowOff>
    </xdr:from>
    <xdr:ext cx="469744" cy="259045"/>
    <xdr:sp macro="" textlink="">
      <xdr:nvSpPr>
        <xdr:cNvPr id="374" name="テキスト ボックス 373"/>
        <xdr:cNvSpPr txBox="1"/>
      </xdr:nvSpPr>
      <xdr:spPr>
        <a:xfrm>
          <a:off x="6737428" y="996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15418</xdr:rowOff>
    </xdr:from>
    <xdr:to>
      <xdr:col>55</xdr:col>
      <xdr:colOff>0</xdr:colOff>
      <xdr:row>79</xdr:row>
      <xdr:rowOff>34353</xdr:rowOff>
    </xdr:to>
    <xdr:cxnSp macro="">
      <xdr:nvCxnSpPr>
        <xdr:cNvPr id="403" name="直線コネクタ 402"/>
        <xdr:cNvCxnSpPr/>
      </xdr:nvCxnSpPr>
      <xdr:spPr>
        <a:xfrm>
          <a:off x="9639300" y="13388518"/>
          <a:ext cx="838200" cy="19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144823</xdr:rowOff>
    </xdr:from>
    <xdr:ext cx="534377" cy="259045"/>
    <xdr:sp macro="" textlink="">
      <xdr:nvSpPr>
        <xdr:cNvPr id="404" name="普通建設事業費 （ うち新規整備　）平均値テキスト"/>
        <xdr:cNvSpPr txBox="1"/>
      </xdr:nvSpPr>
      <xdr:spPr>
        <a:xfrm>
          <a:off x="10528300" y="131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15418</xdr:rowOff>
    </xdr:from>
    <xdr:to>
      <xdr:col>50</xdr:col>
      <xdr:colOff>114300</xdr:colOff>
      <xdr:row>78</xdr:row>
      <xdr:rowOff>129870</xdr:rowOff>
    </xdr:to>
    <xdr:cxnSp macro="">
      <xdr:nvCxnSpPr>
        <xdr:cNvPr id="406" name="直線コネクタ 405"/>
        <xdr:cNvCxnSpPr/>
      </xdr:nvCxnSpPr>
      <xdr:spPr>
        <a:xfrm flipV="1">
          <a:off x="8750300" y="13388518"/>
          <a:ext cx="889000" cy="1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08" name="テキスト ボックス 407"/>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129870</xdr:rowOff>
    </xdr:from>
    <xdr:to>
      <xdr:col>45</xdr:col>
      <xdr:colOff>177800</xdr:colOff>
      <xdr:row>79</xdr:row>
      <xdr:rowOff>6783</xdr:rowOff>
    </xdr:to>
    <xdr:cxnSp macro="">
      <xdr:nvCxnSpPr>
        <xdr:cNvPr id="409" name="直線コネクタ 408"/>
        <xdr:cNvCxnSpPr/>
      </xdr:nvCxnSpPr>
      <xdr:spPr>
        <a:xfrm flipV="1">
          <a:off x="7861300" y="13502970"/>
          <a:ext cx="889000" cy="4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6783</xdr:rowOff>
    </xdr:from>
    <xdr:to>
      <xdr:col>41</xdr:col>
      <xdr:colOff>50800</xdr:colOff>
      <xdr:row>79</xdr:row>
      <xdr:rowOff>43307</xdr:rowOff>
    </xdr:to>
    <xdr:cxnSp macro="">
      <xdr:nvCxnSpPr>
        <xdr:cNvPr id="412" name="直線コネクタ 411"/>
        <xdr:cNvCxnSpPr/>
      </xdr:nvCxnSpPr>
      <xdr:spPr>
        <a:xfrm flipV="1">
          <a:off x="6972300" y="13551333"/>
          <a:ext cx="889000" cy="3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20693</xdr:rowOff>
    </xdr:from>
    <xdr:ext cx="534377" cy="259045"/>
    <xdr:sp macro="" textlink="">
      <xdr:nvSpPr>
        <xdr:cNvPr id="414" name="テキスト ボックス 413"/>
        <xdr:cNvSpPr txBox="1"/>
      </xdr:nvSpPr>
      <xdr:spPr>
        <a:xfrm>
          <a:off x="7594111" y="130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155003</xdr:rowOff>
    </xdr:from>
    <xdr:to>
      <xdr:col>55</xdr:col>
      <xdr:colOff>50800</xdr:colOff>
      <xdr:row>79</xdr:row>
      <xdr:rowOff>85153</xdr:rowOff>
    </xdr:to>
    <xdr:sp macro="" textlink="">
      <xdr:nvSpPr>
        <xdr:cNvPr id="422" name="楕円 421"/>
        <xdr:cNvSpPr/>
      </xdr:nvSpPr>
      <xdr:spPr>
        <a:xfrm>
          <a:off x="10426700" y="1352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69930</xdr:rowOff>
    </xdr:from>
    <xdr:ext cx="378565" cy="259045"/>
    <xdr:sp macro="" textlink="">
      <xdr:nvSpPr>
        <xdr:cNvPr id="423" name="普通建設事業費 （ うち新規整備　）該当値テキスト"/>
        <xdr:cNvSpPr txBox="1"/>
      </xdr:nvSpPr>
      <xdr:spPr>
        <a:xfrm>
          <a:off x="10528300" y="13443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136068</xdr:rowOff>
    </xdr:from>
    <xdr:to>
      <xdr:col>50</xdr:col>
      <xdr:colOff>165100</xdr:colOff>
      <xdr:row>78</xdr:row>
      <xdr:rowOff>66218</xdr:rowOff>
    </xdr:to>
    <xdr:sp macro="" textlink="">
      <xdr:nvSpPr>
        <xdr:cNvPr id="424" name="楕円 423"/>
        <xdr:cNvSpPr/>
      </xdr:nvSpPr>
      <xdr:spPr>
        <a:xfrm>
          <a:off x="9588500" y="1333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57345</xdr:rowOff>
    </xdr:from>
    <xdr:ext cx="534377" cy="259045"/>
    <xdr:sp macro="" textlink="">
      <xdr:nvSpPr>
        <xdr:cNvPr id="425" name="テキスト ボックス 424"/>
        <xdr:cNvSpPr txBox="1"/>
      </xdr:nvSpPr>
      <xdr:spPr>
        <a:xfrm>
          <a:off x="9372111" y="1343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79070</xdr:rowOff>
    </xdr:from>
    <xdr:to>
      <xdr:col>46</xdr:col>
      <xdr:colOff>38100</xdr:colOff>
      <xdr:row>79</xdr:row>
      <xdr:rowOff>9220</xdr:rowOff>
    </xdr:to>
    <xdr:sp macro="" textlink="">
      <xdr:nvSpPr>
        <xdr:cNvPr id="426" name="楕円 425"/>
        <xdr:cNvSpPr/>
      </xdr:nvSpPr>
      <xdr:spPr>
        <a:xfrm>
          <a:off x="8699500" y="134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347</xdr:rowOff>
    </xdr:from>
    <xdr:ext cx="469744" cy="259045"/>
    <xdr:sp macro="" textlink="">
      <xdr:nvSpPr>
        <xdr:cNvPr id="427" name="テキスト ボックス 426"/>
        <xdr:cNvSpPr txBox="1"/>
      </xdr:nvSpPr>
      <xdr:spPr>
        <a:xfrm>
          <a:off x="8515428" y="1354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127433</xdr:rowOff>
    </xdr:from>
    <xdr:to>
      <xdr:col>41</xdr:col>
      <xdr:colOff>101600</xdr:colOff>
      <xdr:row>79</xdr:row>
      <xdr:rowOff>57583</xdr:rowOff>
    </xdr:to>
    <xdr:sp macro="" textlink="">
      <xdr:nvSpPr>
        <xdr:cNvPr id="428" name="楕円 427"/>
        <xdr:cNvSpPr/>
      </xdr:nvSpPr>
      <xdr:spPr>
        <a:xfrm>
          <a:off x="7810500" y="1350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48710</xdr:rowOff>
    </xdr:from>
    <xdr:ext cx="469744" cy="259045"/>
    <xdr:sp macro="" textlink="">
      <xdr:nvSpPr>
        <xdr:cNvPr id="429" name="テキスト ボックス 428"/>
        <xdr:cNvSpPr txBox="1"/>
      </xdr:nvSpPr>
      <xdr:spPr>
        <a:xfrm>
          <a:off x="7626428" y="1359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163957</xdr:rowOff>
    </xdr:from>
    <xdr:to>
      <xdr:col>36</xdr:col>
      <xdr:colOff>165100</xdr:colOff>
      <xdr:row>79</xdr:row>
      <xdr:rowOff>94107</xdr:rowOff>
    </xdr:to>
    <xdr:sp macro="" textlink="">
      <xdr:nvSpPr>
        <xdr:cNvPr id="430" name="楕円 429"/>
        <xdr:cNvSpPr/>
      </xdr:nvSpPr>
      <xdr:spPr>
        <a:xfrm>
          <a:off x="6921500" y="135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79</xdr:row>
      <xdr:rowOff>85234</xdr:rowOff>
    </xdr:from>
    <xdr:ext cx="313932" cy="259045"/>
    <xdr:sp macro="" textlink="">
      <xdr:nvSpPr>
        <xdr:cNvPr id="431" name="テキスト ボックス 430"/>
        <xdr:cNvSpPr txBox="1"/>
      </xdr:nvSpPr>
      <xdr:spPr>
        <a:xfrm>
          <a:off x="6815333" y="13629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106345</xdr:rowOff>
    </xdr:from>
    <xdr:to>
      <xdr:col>55</xdr:col>
      <xdr:colOff>0</xdr:colOff>
      <xdr:row>98</xdr:row>
      <xdr:rowOff>70957</xdr:rowOff>
    </xdr:to>
    <xdr:cxnSp macro="">
      <xdr:nvCxnSpPr>
        <xdr:cNvPr id="462" name="直線コネクタ 461"/>
        <xdr:cNvCxnSpPr/>
      </xdr:nvCxnSpPr>
      <xdr:spPr>
        <a:xfrm flipV="1">
          <a:off x="9639300" y="16736995"/>
          <a:ext cx="838200" cy="13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3" name="普通建設事業費 （ うち更新整備　）平均値テキスト"/>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70957</xdr:rowOff>
    </xdr:from>
    <xdr:to>
      <xdr:col>50</xdr:col>
      <xdr:colOff>114300</xdr:colOff>
      <xdr:row>99</xdr:row>
      <xdr:rowOff>18183</xdr:rowOff>
    </xdr:to>
    <xdr:cxnSp macro="">
      <xdr:nvCxnSpPr>
        <xdr:cNvPr id="465" name="直線コネクタ 464"/>
        <xdr:cNvCxnSpPr/>
      </xdr:nvCxnSpPr>
      <xdr:spPr>
        <a:xfrm flipV="1">
          <a:off x="8750300" y="16873057"/>
          <a:ext cx="889000" cy="11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7" name="テキスト ボックス 466"/>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130414</xdr:rowOff>
    </xdr:from>
    <xdr:to>
      <xdr:col>45</xdr:col>
      <xdr:colOff>177800</xdr:colOff>
      <xdr:row>99</xdr:row>
      <xdr:rowOff>18183</xdr:rowOff>
    </xdr:to>
    <xdr:cxnSp macro="">
      <xdr:nvCxnSpPr>
        <xdr:cNvPr id="468" name="直線コネクタ 467"/>
        <xdr:cNvCxnSpPr/>
      </xdr:nvCxnSpPr>
      <xdr:spPr>
        <a:xfrm>
          <a:off x="7861300" y="16932514"/>
          <a:ext cx="889000" cy="5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130414</xdr:rowOff>
    </xdr:from>
    <xdr:to>
      <xdr:col>41</xdr:col>
      <xdr:colOff>50800</xdr:colOff>
      <xdr:row>99</xdr:row>
      <xdr:rowOff>22647</xdr:rowOff>
    </xdr:to>
    <xdr:cxnSp macro="">
      <xdr:nvCxnSpPr>
        <xdr:cNvPr id="471" name="直線コネクタ 470"/>
        <xdr:cNvCxnSpPr/>
      </xdr:nvCxnSpPr>
      <xdr:spPr>
        <a:xfrm flipV="1">
          <a:off x="6972300" y="16932514"/>
          <a:ext cx="889000" cy="6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129706</xdr:rowOff>
    </xdr:from>
    <xdr:ext cx="534377" cy="259045"/>
    <xdr:sp macro="" textlink="">
      <xdr:nvSpPr>
        <xdr:cNvPr id="473" name="テキスト ボックス 472"/>
        <xdr:cNvSpPr txBox="1"/>
      </xdr:nvSpPr>
      <xdr:spPr>
        <a:xfrm>
          <a:off x="7594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41608</xdr:rowOff>
    </xdr:from>
    <xdr:ext cx="534377" cy="259045"/>
    <xdr:sp macro="" textlink="">
      <xdr:nvSpPr>
        <xdr:cNvPr id="475" name="テキスト ボックス 474"/>
        <xdr:cNvSpPr txBox="1"/>
      </xdr:nvSpPr>
      <xdr:spPr>
        <a:xfrm>
          <a:off x="6705111" y="165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55545</xdr:rowOff>
    </xdr:from>
    <xdr:to>
      <xdr:col>55</xdr:col>
      <xdr:colOff>50800</xdr:colOff>
      <xdr:row>97</xdr:row>
      <xdr:rowOff>157145</xdr:rowOff>
    </xdr:to>
    <xdr:sp macro="" textlink="">
      <xdr:nvSpPr>
        <xdr:cNvPr id="481" name="楕円 480"/>
        <xdr:cNvSpPr/>
      </xdr:nvSpPr>
      <xdr:spPr>
        <a:xfrm>
          <a:off x="10426700" y="166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33972</xdr:rowOff>
    </xdr:from>
    <xdr:ext cx="534377" cy="259045"/>
    <xdr:sp macro="" textlink="">
      <xdr:nvSpPr>
        <xdr:cNvPr id="482" name="普通建設事業費 （ うち更新整備　）該当値テキスト"/>
        <xdr:cNvSpPr txBox="1"/>
      </xdr:nvSpPr>
      <xdr:spPr>
        <a:xfrm>
          <a:off x="10528300" y="1666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20157</xdr:rowOff>
    </xdr:from>
    <xdr:to>
      <xdr:col>50</xdr:col>
      <xdr:colOff>165100</xdr:colOff>
      <xdr:row>98</xdr:row>
      <xdr:rowOff>121757</xdr:rowOff>
    </xdr:to>
    <xdr:sp macro="" textlink="">
      <xdr:nvSpPr>
        <xdr:cNvPr id="483" name="楕円 482"/>
        <xdr:cNvSpPr/>
      </xdr:nvSpPr>
      <xdr:spPr>
        <a:xfrm>
          <a:off x="9588500" y="168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112884</xdr:rowOff>
    </xdr:from>
    <xdr:ext cx="534377" cy="259045"/>
    <xdr:sp macro="" textlink="">
      <xdr:nvSpPr>
        <xdr:cNvPr id="484" name="テキスト ボックス 483"/>
        <xdr:cNvSpPr txBox="1"/>
      </xdr:nvSpPr>
      <xdr:spPr>
        <a:xfrm>
          <a:off x="9372111" y="1691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138833</xdr:rowOff>
    </xdr:from>
    <xdr:to>
      <xdr:col>46</xdr:col>
      <xdr:colOff>38100</xdr:colOff>
      <xdr:row>99</xdr:row>
      <xdr:rowOff>68983</xdr:rowOff>
    </xdr:to>
    <xdr:sp macro="" textlink="">
      <xdr:nvSpPr>
        <xdr:cNvPr id="485" name="楕円 484"/>
        <xdr:cNvSpPr/>
      </xdr:nvSpPr>
      <xdr:spPr>
        <a:xfrm>
          <a:off x="8699500" y="1694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60110</xdr:rowOff>
    </xdr:from>
    <xdr:ext cx="469744" cy="259045"/>
    <xdr:sp macro="" textlink="">
      <xdr:nvSpPr>
        <xdr:cNvPr id="486" name="テキスト ボックス 485"/>
        <xdr:cNvSpPr txBox="1"/>
      </xdr:nvSpPr>
      <xdr:spPr>
        <a:xfrm>
          <a:off x="8515428" y="1703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79614</xdr:rowOff>
    </xdr:from>
    <xdr:to>
      <xdr:col>41</xdr:col>
      <xdr:colOff>101600</xdr:colOff>
      <xdr:row>99</xdr:row>
      <xdr:rowOff>9764</xdr:rowOff>
    </xdr:to>
    <xdr:sp macro="" textlink="">
      <xdr:nvSpPr>
        <xdr:cNvPr id="487" name="楕円 486"/>
        <xdr:cNvSpPr/>
      </xdr:nvSpPr>
      <xdr:spPr>
        <a:xfrm>
          <a:off x="7810500" y="1688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891</xdr:rowOff>
    </xdr:from>
    <xdr:ext cx="534377" cy="259045"/>
    <xdr:sp macro="" textlink="">
      <xdr:nvSpPr>
        <xdr:cNvPr id="488" name="テキスト ボックス 487"/>
        <xdr:cNvSpPr txBox="1"/>
      </xdr:nvSpPr>
      <xdr:spPr>
        <a:xfrm>
          <a:off x="7594111" y="1697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143297</xdr:rowOff>
    </xdr:from>
    <xdr:to>
      <xdr:col>36</xdr:col>
      <xdr:colOff>165100</xdr:colOff>
      <xdr:row>99</xdr:row>
      <xdr:rowOff>73447</xdr:rowOff>
    </xdr:to>
    <xdr:sp macro="" textlink="">
      <xdr:nvSpPr>
        <xdr:cNvPr id="489" name="楕円 488"/>
        <xdr:cNvSpPr/>
      </xdr:nvSpPr>
      <xdr:spPr>
        <a:xfrm>
          <a:off x="6921500" y="1694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64574</xdr:rowOff>
    </xdr:from>
    <xdr:ext cx="469744" cy="259045"/>
    <xdr:sp macro="" textlink="">
      <xdr:nvSpPr>
        <xdr:cNvPr id="490" name="テキスト ボックス 489"/>
        <xdr:cNvSpPr txBox="1"/>
      </xdr:nvSpPr>
      <xdr:spPr>
        <a:xfrm>
          <a:off x="6737428" y="1703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76399</xdr:rowOff>
    </xdr:from>
    <xdr:to>
      <xdr:col>85</xdr:col>
      <xdr:colOff>127000</xdr:colOff>
      <xdr:row>39</xdr:row>
      <xdr:rowOff>98878</xdr:rowOff>
    </xdr:to>
    <xdr:cxnSp macro="">
      <xdr:nvCxnSpPr>
        <xdr:cNvPr id="521" name="直線コネクタ 520"/>
        <xdr:cNvCxnSpPr/>
      </xdr:nvCxnSpPr>
      <xdr:spPr>
        <a:xfrm flipV="1">
          <a:off x="15481300" y="6762949"/>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4" name="直線コネクタ 52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96331</xdr:rowOff>
    </xdr:from>
    <xdr:to>
      <xdr:col>76</xdr:col>
      <xdr:colOff>114300</xdr:colOff>
      <xdr:row>39</xdr:row>
      <xdr:rowOff>98878</xdr:rowOff>
    </xdr:to>
    <xdr:cxnSp macro="">
      <xdr:nvCxnSpPr>
        <xdr:cNvPr id="527" name="直線コネクタ 526"/>
        <xdr:cNvCxnSpPr/>
      </xdr:nvCxnSpPr>
      <xdr:spPr>
        <a:xfrm>
          <a:off x="13703300" y="6782881"/>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96331</xdr:rowOff>
    </xdr:from>
    <xdr:to>
      <xdr:col>71</xdr:col>
      <xdr:colOff>177800</xdr:colOff>
      <xdr:row>39</xdr:row>
      <xdr:rowOff>98878</xdr:rowOff>
    </xdr:to>
    <xdr:cxnSp macro="">
      <xdr:nvCxnSpPr>
        <xdr:cNvPr id="530" name="直線コネクタ 529"/>
        <xdr:cNvCxnSpPr/>
      </xdr:nvCxnSpPr>
      <xdr:spPr>
        <a:xfrm flipV="1">
          <a:off x="12814300" y="6782881"/>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25599</xdr:rowOff>
    </xdr:from>
    <xdr:to>
      <xdr:col>85</xdr:col>
      <xdr:colOff>177800</xdr:colOff>
      <xdr:row>39</xdr:row>
      <xdr:rowOff>127199</xdr:rowOff>
    </xdr:to>
    <xdr:sp macro="" textlink="">
      <xdr:nvSpPr>
        <xdr:cNvPr id="540" name="楕円 539"/>
        <xdr:cNvSpPr/>
      </xdr:nvSpPr>
      <xdr:spPr>
        <a:xfrm>
          <a:off x="16268700" y="671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113493</xdr:rowOff>
    </xdr:from>
    <xdr:ext cx="469744" cy="259045"/>
    <xdr:sp macro="" textlink="">
      <xdr:nvSpPr>
        <xdr:cNvPr id="541" name="災害復旧事業費該当値テキスト"/>
        <xdr:cNvSpPr txBox="1"/>
      </xdr:nvSpPr>
      <xdr:spPr>
        <a:xfrm>
          <a:off x="16370300" y="662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2" name="楕円 54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3" name="テキスト ボックス 54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4" name="楕円 54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5" name="テキスト ボックス 54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45531</xdr:rowOff>
    </xdr:from>
    <xdr:to>
      <xdr:col>72</xdr:col>
      <xdr:colOff>38100</xdr:colOff>
      <xdr:row>39</xdr:row>
      <xdr:rowOff>147131</xdr:rowOff>
    </xdr:to>
    <xdr:sp macro="" textlink="">
      <xdr:nvSpPr>
        <xdr:cNvPr id="546" name="楕円 545"/>
        <xdr:cNvSpPr/>
      </xdr:nvSpPr>
      <xdr:spPr>
        <a:xfrm>
          <a:off x="13652500" y="673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138258</xdr:rowOff>
    </xdr:from>
    <xdr:ext cx="378565" cy="259045"/>
    <xdr:sp macro="" textlink="">
      <xdr:nvSpPr>
        <xdr:cNvPr id="547" name="テキスト ボックス 546"/>
        <xdr:cNvSpPr txBox="1"/>
      </xdr:nvSpPr>
      <xdr:spPr>
        <a:xfrm>
          <a:off x="13514017" y="6824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9" name="テキスト ボックス 54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45568</xdr:rowOff>
    </xdr:from>
    <xdr:to>
      <xdr:col>85</xdr:col>
      <xdr:colOff>127000</xdr:colOff>
      <xdr:row>77</xdr:row>
      <xdr:rowOff>47664</xdr:rowOff>
    </xdr:to>
    <xdr:cxnSp macro="">
      <xdr:nvCxnSpPr>
        <xdr:cNvPr id="627" name="直線コネクタ 626"/>
        <xdr:cNvCxnSpPr/>
      </xdr:nvCxnSpPr>
      <xdr:spPr>
        <a:xfrm flipV="1">
          <a:off x="15481300" y="13247218"/>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9517</xdr:rowOff>
    </xdr:from>
    <xdr:ext cx="534377" cy="259045"/>
    <xdr:sp macro="" textlink="">
      <xdr:nvSpPr>
        <xdr:cNvPr id="628" name="公債費平均値テキスト"/>
        <xdr:cNvSpPr txBox="1"/>
      </xdr:nvSpPr>
      <xdr:spPr>
        <a:xfrm>
          <a:off x="16370300" y="12696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41593</xdr:rowOff>
    </xdr:from>
    <xdr:to>
      <xdr:col>81</xdr:col>
      <xdr:colOff>50800</xdr:colOff>
      <xdr:row>77</xdr:row>
      <xdr:rowOff>47664</xdr:rowOff>
    </xdr:to>
    <xdr:cxnSp macro="">
      <xdr:nvCxnSpPr>
        <xdr:cNvPr id="630" name="直線コネクタ 629"/>
        <xdr:cNvCxnSpPr/>
      </xdr:nvCxnSpPr>
      <xdr:spPr>
        <a:xfrm>
          <a:off x="14592300" y="13243243"/>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109021</xdr:rowOff>
    </xdr:from>
    <xdr:ext cx="534377" cy="259045"/>
    <xdr:sp macro="" textlink="">
      <xdr:nvSpPr>
        <xdr:cNvPr id="632" name="テキスト ボックス 631"/>
        <xdr:cNvSpPr txBox="1"/>
      </xdr:nvSpPr>
      <xdr:spPr>
        <a:xfrm>
          <a:off x="15214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10579</xdr:rowOff>
    </xdr:from>
    <xdr:to>
      <xdr:col>76</xdr:col>
      <xdr:colOff>114300</xdr:colOff>
      <xdr:row>77</xdr:row>
      <xdr:rowOff>41593</xdr:rowOff>
    </xdr:to>
    <xdr:cxnSp macro="">
      <xdr:nvCxnSpPr>
        <xdr:cNvPr id="633" name="直線コネクタ 632"/>
        <xdr:cNvCxnSpPr/>
      </xdr:nvCxnSpPr>
      <xdr:spPr>
        <a:xfrm>
          <a:off x="13703300" y="13212229"/>
          <a:ext cx="889000" cy="3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96537</xdr:rowOff>
    </xdr:from>
    <xdr:ext cx="534377" cy="259045"/>
    <xdr:sp macro="" textlink="">
      <xdr:nvSpPr>
        <xdr:cNvPr id="635" name="テキスト ボックス 634"/>
        <xdr:cNvSpPr txBox="1"/>
      </xdr:nvSpPr>
      <xdr:spPr>
        <a:xfrm>
          <a:off x="14325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9728</xdr:rowOff>
    </xdr:from>
    <xdr:to>
      <xdr:col>71</xdr:col>
      <xdr:colOff>177800</xdr:colOff>
      <xdr:row>77</xdr:row>
      <xdr:rowOff>10579</xdr:rowOff>
    </xdr:to>
    <xdr:cxnSp macro="">
      <xdr:nvCxnSpPr>
        <xdr:cNvPr id="636" name="直線コネクタ 635"/>
        <xdr:cNvCxnSpPr/>
      </xdr:nvCxnSpPr>
      <xdr:spPr>
        <a:xfrm>
          <a:off x="12814300" y="13211378"/>
          <a:ext cx="8890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94111</xdr:rowOff>
    </xdr:from>
    <xdr:ext cx="534377" cy="259045"/>
    <xdr:sp macro="" textlink="">
      <xdr:nvSpPr>
        <xdr:cNvPr id="638" name="テキスト ボックス 637"/>
        <xdr:cNvSpPr txBox="1"/>
      </xdr:nvSpPr>
      <xdr:spPr>
        <a:xfrm>
          <a:off x="13436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132504</xdr:rowOff>
    </xdr:from>
    <xdr:ext cx="534377" cy="259045"/>
    <xdr:sp macro="" textlink="">
      <xdr:nvSpPr>
        <xdr:cNvPr id="640" name="テキスト ボックス 639"/>
        <xdr:cNvSpPr txBox="1"/>
      </xdr:nvSpPr>
      <xdr:spPr>
        <a:xfrm>
          <a:off x="12547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166218</xdr:rowOff>
    </xdr:from>
    <xdr:to>
      <xdr:col>85</xdr:col>
      <xdr:colOff>177800</xdr:colOff>
      <xdr:row>77</xdr:row>
      <xdr:rowOff>96368</xdr:rowOff>
    </xdr:to>
    <xdr:sp macro="" textlink="">
      <xdr:nvSpPr>
        <xdr:cNvPr id="646" name="楕円 645"/>
        <xdr:cNvSpPr/>
      </xdr:nvSpPr>
      <xdr:spPr>
        <a:xfrm>
          <a:off x="16268700" y="1319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81145</xdr:rowOff>
    </xdr:from>
    <xdr:ext cx="534377" cy="259045"/>
    <xdr:sp macro="" textlink="">
      <xdr:nvSpPr>
        <xdr:cNvPr id="647" name="公債費該当値テキスト"/>
        <xdr:cNvSpPr txBox="1"/>
      </xdr:nvSpPr>
      <xdr:spPr>
        <a:xfrm>
          <a:off x="16370300" y="1311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168314</xdr:rowOff>
    </xdr:from>
    <xdr:to>
      <xdr:col>81</xdr:col>
      <xdr:colOff>101600</xdr:colOff>
      <xdr:row>77</xdr:row>
      <xdr:rowOff>98464</xdr:rowOff>
    </xdr:to>
    <xdr:sp macro="" textlink="">
      <xdr:nvSpPr>
        <xdr:cNvPr id="648" name="楕円 647"/>
        <xdr:cNvSpPr/>
      </xdr:nvSpPr>
      <xdr:spPr>
        <a:xfrm>
          <a:off x="15430500" y="131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89591</xdr:rowOff>
    </xdr:from>
    <xdr:ext cx="534377" cy="259045"/>
    <xdr:sp macro="" textlink="">
      <xdr:nvSpPr>
        <xdr:cNvPr id="649" name="テキスト ボックス 648"/>
        <xdr:cNvSpPr txBox="1"/>
      </xdr:nvSpPr>
      <xdr:spPr>
        <a:xfrm>
          <a:off x="15214111" y="1329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162243</xdr:rowOff>
    </xdr:from>
    <xdr:to>
      <xdr:col>76</xdr:col>
      <xdr:colOff>165100</xdr:colOff>
      <xdr:row>77</xdr:row>
      <xdr:rowOff>92393</xdr:rowOff>
    </xdr:to>
    <xdr:sp macro="" textlink="">
      <xdr:nvSpPr>
        <xdr:cNvPr id="650" name="楕円 649"/>
        <xdr:cNvSpPr/>
      </xdr:nvSpPr>
      <xdr:spPr>
        <a:xfrm>
          <a:off x="14541500" y="131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83520</xdr:rowOff>
    </xdr:from>
    <xdr:ext cx="534377" cy="259045"/>
    <xdr:sp macro="" textlink="">
      <xdr:nvSpPr>
        <xdr:cNvPr id="651" name="テキスト ボックス 650"/>
        <xdr:cNvSpPr txBox="1"/>
      </xdr:nvSpPr>
      <xdr:spPr>
        <a:xfrm>
          <a:off x="14325111" y="132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131229</xdr:rowOff>
    </xdr:from>
    <xdr:to>
      <xdr:col>72</xdr:col>
      <xdr:colOff>38100</xdr:colOff>
      <xdr:row>77</xdr:row>
      <xdr:rowOff>61379</xdr:rowOff>
    </xdr:to>
    <xdr:sp macro="" textlink="">
      <xdr:nvSpPr>
        <xdr:cNvPr id="652" name="楕円 651"/>
        <xdr:cNvSpPr/>
      </xdr:nvSpPr>
      <xdr:spPr>
        <a:xfrm>
          <a:off x="13652500" y="1316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52506</xdr:rowOff>
    </xdr:from>
    <xdr:ext cx="534377" cy="259045"/>
    <xdr:sp macro="" textlink="">
      <xdr:nvSpPr>
        <xdr:cNvPr id="653" name="テキスト ボックス 652"/>
        <xdr:cNvSpPr txBox="1"/>
      </xdr:nvSpPr>
      <xdr:spPr>
        <a:xfrm>
          <a:off x="13436111" y="1325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130378</xdr:rowOff>
    </xdr:from>
    <xdr:to>
      <xdr:col>67</xdr:col>
      <xdr:colOff>101600</xdr:colOff>
      <xdr:row>77</xdr:row>
      <xdr:rowOff>60528</xdr:rowOff>
    </xdr:to>
    <xdr:sp macro="" textlink="">
      <xdr:nvSpPr>
        <xdr:cNvPr id="654" name="楕円 653"/>
        <xdr:cNvSpPr/>
      </xdr:nvSpPr>
      <xdr:spPr>
        <a:xfrm>
          <a:off x="12763500" y="1316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51655</xdr:rowOff>
    </xdr:from>
    <xdr:ext cx="534377" cy="259045"/>
    <xdr:sp macro="" textlink="">
      <xdr:nvSpPr>
        <xdr:cNvPr id="655" name="テキスト ボックス 654"/>
        <xdr:cNvSpPr txBox="1"/>
      </xdr:nvSpPr>
      <xdr:spPr>
        <a:xfrm>
          <a:off x="12547111" y="1325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103513</xdr:rowOff>
    </xdr:from>
    <xdr:to>
      <xdr:col>85</xdr:col>
      <xdr:colOff>127000</xdr:colOff>
      <xdr:row>98</xdr:row>
      <xdr:rowOff>124315</xdr:rowOff>
    </xdr:to>
    <xdr:cxnSp macro="">
      <xdr:nvCxnSpPr>
        <xdr:cNvPr id="682" name="直線コネクタ 681"/>
        <xdr:cNvCxnSpPr/>
      </xdr:nvCxnSpPr>
      <xdr:spPr>
        <a:xfrm flipV="1">
          <a:off x="15481300" y="16905613"/>
          <a:ext cx="8382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122316</xdr:rowOff>
    </xdr:from>
    <xdr:ext cx="534377" cy="259045"/>
    <xdr:sp macro="" textlink="">
      <xdr:nvSpPr>
        <xdr:cNvPr id="683" name="積立金平均値テキスト"/>
        <xdr:cNvSpPr txBox="1"/>
      </xdr:nvSpPr>
      <xdr:spPr>
        <a:xfrm>
          <a:off x="16370300" y="1641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124315</xdr:rowOff>
    </xdr:from>
    <xdr:to>
      <xdr:col>81</xdr:col>
      <xdr:colOff>50800</xdr:colOff>
      <xdr:row>98</xdr:row>
      <xdr:rowOff>128155</xdr:rowOff>
    </xdr:to>
    <xdr:cxnSp macro="">
      <xdr:nvCxnSpPr>
        <xdr:cNvPr id="685" name="直線コネクタ 684"/>
        <xdr:cNvCxnSpPr/>
      </xdr:nvCxnSpPr>
      <xdr:spPr>
        <a:xfrm flipV="1">
          <a:off x="14592300" y="16926415"/>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38800</xdr:rowOff>
    </xdr:from>
    <xdr:ext cx="534377" cy="259045"/>
    <xdr:sp macro="" textlink="">
      <xdr:nvSpPr>
        <xdr:cNvPr id="687" name="テキスト ボックス 686"/>
        <xdr:cNvSpPr txBox="1"/>
      </xdr:nvSpPr>
      <xdr:spPr>
        <a:xfrm>
          <a:off x="15214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128155</xdr:rowOff>
    </xdr:from>
    <xdr:to>
      <xdr:col>76</xdr:col>
      <xdr:colOff>114300</xdr:colOff>
      <xdr:row>98</xdr:row>
      <xdr:rowOff>135196</xdr:rowOff>
    </xdr:to>
    <xdr:cxnSp macro="">
      <xdr:nvCxnSpPr>
        <xdr:cNvPr id="688" name="直線コネクタ 687"/>
        <xdr:cNvCxnSpPr/>
      </xdr:nvCxnSpPr>
      <xdr:spPr>
        <a:xfrm flipV="1">
          <a:off x="13703300" y="16930255"/>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3162</xdr:rowOff>
    </xdr:from>
    <xdr:ext cx="534377" cy="259045"/>
    <xdr:sp macro="" textlink="">
      <xdr:nvSpPr>
        <xdr:cNvPr id="690" name="テキスト ボックス 689"/>
        <xdr:cNvSpPr txBox="1"/>
      </xdr:nvSpPr>
      <xdr:spPr>
        <a:xfrm>
          <a:off x="14325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101592</xdr:rowOff>
    </xdr:from>
    <xdr:to>
      <xdr:col>71</xdr:col>
      <xdr:colOff>177800</xdr:colOff>
      <xdr:row>98</xdr:row>
      <xdr:rowOff>135196</xdr:rowOff>
    </xdr:to>
    <xdr:cxnSp macro="">
      <xdr:nvCxnSpPr>
        <xdr:cNvPr id="691" name="直線コネクタ 690"/>
        <xdr:cNvCxnSpPr/>
      </xdr:nvCxnSpPr>
      <xdr:spPr>
        <a:xfrm>
          <a:off x="12814300" y="16903692"/>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28901</xdr:rowOff>
    </xdr:from>
    <xdr:ext cx="534377" cy="259045"/>
    <xdr:sp macro="" textlink="">
      <xdr:nvSpPr>
        <xdr:cNvPr id="693" name="テキスト ボックス 692"/>
        <xdr:cNvSpPr txBox="1"/>
      </xdr:nvSpPr>
      <xdr:spPr>
        <a:xfrm>
          <a:off x="13436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5" name="テキスト ボックス 694"/>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52713</xdr:rowOff>
    </xdr:from>
    <xdr:to>
      <xdr:col>85</xdr:col>
      <xdr:colOff>177800</xdr:colOff>
      <xdr:row>98</xdr:row>
      <xdr:rowOff>154313</xdr:rowOff>
    </xdr:to>
    <xdr:sp macro="" textlink="">
      <xdr:nvSpPr>
        <xdr:cNvPr id="701" name="楕円 700"/>
        <xdr:cNvSpPr/>
      </xdr:nvSpPr>
      <xdr:spPr>
        <a:xfrm>
          <a:off x="16268700" y="1685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139090</xdr:rowOff>
    </xdr:from>
    <xdr:ext cx="469744" cy="259045"/>
    <xdr:sp macro="" textlink="">
      <xdr:nvSpPr>
        <xdr:cNvPr id="702" name="積立金該当値テキスト"/>
        <xdr:cNvSpPr txBox="1"/>
      </xdr:nvSpPr>
      <xdr:spPr>
        <a:xfrm>
          <a:off x="16370300" y="1676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73515</xdr:rowOff>
    </xdr:from>
    <xdr:to>
      <xdr:col>81</xdr:col>
      <xdr:colOff>101600</xdr:colOff>
      <xdr:row>99</xdr:row>
      <xdr:rowOff>3665</xdr:rowOff>
    </xdr:to>
    <xdr:sp macro="" textlink="">
      <xdr:nvSpPr>
        <xdr:cNvPr id="703" name="楕円 702"/>
        <xdr:cNvSpPr/>
      </xdr:nvSpPr>
      <xdr:spPr>
        <a:xfrm>
          <a:off x="15430500" y="1687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166242</xdr:rowOff>
    </xdr:from>
    <xdr:ext cx="378565" cy="259045"/>
    <xdr:sp macro="" textlink="">
      <xdr:nvSpPr>
        <xdr:cNvPr id="704" name="テキスト ボックス 703"/>
        <xdr:cNvSpPr txBox="1"/>
      </xdr:nvSpPr>
      <xdr:spPr>
        <a:xfrm>
          <a:off x="15292017" y="16968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77355</xdr:rowOff>
    </xdr:from>
    <xdr:to>
      <xdr:col>76</xdr:col>
      <xdr:colOff>165100</xdr:colOff>
      <xdr:row>99</xdr:row>
      <xdr:rowOff>7505</xdr:rowOff>
    </xdr:to>
    <xdr:sp macro="" textlink="">
      <xdr:nvSpPr>
        <xdr:cNvPr id="705" name="楕円 704"/>
        <xdr:cNvSpPr/>
      </xdr:nvSpPr>
      <xdr:spPr>
        <a:xfrm>
          <a:off x="14541500" y="1687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170082</xdr:rowOff>
    </xdr:from>
    <xdr:ext cx="378565" cy="259045"/>
    <xdr:sp macro="" textlink="">
      <xdr:nvSpPr>
        <xdr:cNvPr id="706" name="テキスト ボックス 705"/>
        <xdr:cNvSpPr txBox="1"/>
      </xdr:nvSpPr>
      <xdr:spPr>
        <a:xfrm>
          <a:off x="14403017" y="1697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84396</xdr:rowOff>
    </xdr:from>
    <xdr:to>
      <xdr:col>72</xdr:col>
      <xdr:colOff>38100</xdr:colOff>
      <xdr:row>99</xdr:row>
      <xdr:rowOff>14546</xdr:rowOff>
    </xdr:to>
    <xdr:sp macro="" textlink="">
      <xdr:nvSpPr>
        <xdr:cNvPr id="707" name="楕円 706"/>
        <xdr:cNvSpPr/>
      </xdr:nvSpPr>
      <xdr:spPr>
        <a:xfrm>
          <a:off x="13652500" y="1688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5673</xdr:rowOff>
    </xdr:from>
    <xdr:ext cx="378565" cy="259045"/>
    <xdr:sp macro="" textlink="">
      <xdr:nvSpPr>
        <xdr:cNvPr id="708" name="テキスト ボックス 707"/>
        <xdr:cNvSpPr txBox="1"/>
      </xdr:nvSpPr>
      <xdr:spPr>
        <a:xfrm>
          <a:off x="13514017" y="16979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50792</xdr:rowOff>
    </xdr:from>
    <xdr:to>
      <xdr:col>67</xdr:col>
      <xdr:colOff>101600</xdr:colOff>
      <xdr:row>98</xdr:row>
      <xdr:rowOff>152392</xdr:rowOff>
    </xdr:to>
    <xdr:sp macro="" textlink="">
      <xdr:nvSpPr>
        <xdr:cNvPr id="709" name="楕円 708"/>
        <xdr:cNvSpPr/>
      </xdr:nvSpPr>
      <xdr:spPr>
        <a:xfrm>
          <a:off x="12763500" y="1685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143519</xdr:rowOff>
    </xdr:from>
    <xdr:ext cx="469744" cy="259045"/>
    <xdr:sp macro="" textlink="">
      <xdr:nvSpPr>
        <xdr:cNvPr id="710" name="テキスト ボックス 709"/>
        <xdr:cNvSpPr txBox="1"/>
      </xdr:nvSpPr>
      <xdr:spPr>
        <a:xfrm>
          <a:off x="12579428" y="1694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39443</xdr:rowOff>
    </xdr:from>
    <xdr:to>
      <xdr:col>116</xdr:col>
      <xdr:colOff>63500</xdr:colOff>
      <xdr:row>39</xdr:row>
      <xdr:rowOff>81135</xdr:rowOff>
    </xdr:to>
    <xdr:cxnSp macro="">
      <xdr:nvCxnSpPr>
        <xdr:cNvPr id="741" name="直線コネクタ 740"/>
        <xdr:cNvCxnSpPr/>
      </xdr:nvCxnSpPr>
      <xdr:spPr>
        <a:xfrm>
          <a:off x="21323300" y="6725993"/>
          <a:ext cx="838200" cy="4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2" name="投資及び出資金平均値テキスト"/>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30407</xdr:rowOff>
    </xdr:from>
    <xdr:to>
      <xdr:col>111</xdr:col>
      <xdr:colOff>177800</xdr:colOff>
      <xdr:row>39</xdr:row>
      <xdr:rowOff>39443</xdr:rowOff>
    </xdr:to>
    <xdr:cxnSp macro="">
      <xdr:nvCxnSpPr>
        <xdr:cNvPr id="744" name="直線コネクタ 743"/>
        <xdr:cNvCxnSpPr/>
      </xdr:nvCxnSpPr>
      <xdr:spPr>
        <a:xfrm>
          <a:off x="20434300" y="6716957"/>
          <a:ext cx="889000" cy="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6" name="テキスト ボックス 745"/>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30407</xdr:rowOff>
    </xdr:from>
    <xdr:to>
      <xdr:col>107</xdr:col>
      <xdr:colOff>50800</xdr:colOff>
      <xdr:row>39</xdr:row>
      <xdr:rowOff>31278</xdr:rowOff>
    </xdr:to>
    <xdr:cxnSp macro="">
      <xdr:nvCxnSpPr>
        <xdr:cNvPr id="747" name="直線コネクタ 746"/>
        <xdr:cNvCxnSpPr/>
      </xdr:nvCxnSpPr>
      <xdr:spPr>
        <a:xfrm flipV="1">
          <a:off x="19545300" y="6716957"/>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31278</xdr:rowOff>
    </xdr:from>
    <xdr:to>
      <xdr:col>102</xdr:col>
      <xdr:colOff>114300</xdr:colOff>
      <xdr:row>39</xdr:row>
      <xdr:rowOff>37919</xdr:rowOff>
    </xdr:to>
    <xdr:cxnSp macro="">
      <xdr:nvCxnSpPr>
        <xdr:cNvPr id="750" name="直線コネクタ 749"/>
        <xdr:cNvCxnSpPr/>
      </xdr:nvCxnSpPr>
      <xdr:spPr>
        <a:xfrm flipV="1">
          <a:off x="18656300" y="6717828"/>
          <a:ext cx="889000" cy="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4" name="テキスト ボックス 753"/>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30335</xdr:rowOff>
    </xdr:from>
    <xdr:to>
      <xdr:col>116</xdr:col>
      <xdr:colOff>114300</xdr:colOff>
      <xdr:row>39</xdr:row>
      <xdr:rowOff>131935</xdr:rowOff>
    </xdr:to>
    <xdr:sp macro="" textlink="">
      <xdr:nvSpPr>
        <xdr:cNvPr id="760" name="楕円 759"/>
        <xdr:cNvSpPr/>
      </xdr:nvSpPr>
      <xdr:spPr>
        <a:xfrm>
          <a:off x="22110700" y="671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116712</xdr:rowOff>
    </xdr:from>
    <xdr:ext cx="378565" cy="259045"/>
    <xdr:sp macro="" textlink="">
      <xdr:nvSpPr>
        <xdr:cNvPr id="761" name="投資及び出資金該当値テキスト"/>
        <xdr:cNvSpPr txBox="1"/>
      </xdr:nvSpPr>
      <xdr:spPr>
        <a:xfrm>
          <a:off x="22212300" y="6631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160093</xdr:rowOff>
    </xdr:from>
    <xdr:to>
      <xdr:col>112</xdr:col>
      <xdr:colOff>38100</xdr:colOff>
      <xdr:row>39</xdr:row>
      <xdr:rowOff>90243</xdr:rowOff>
    </xdr:to>
    <xdr:sp macro="" textlink="">
      <xdr:nvSpPr>
        <xdr:cNvPr id="762" name="楕円 761"/>
        <xdr:cNvSpPr/>
      </xdr:nvSpPr>
      <xdr:spPr>
        <a:xfrm>
          <a:off x="21272500" y="667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81370</xdr:rowOff>
    </xdr:from>
    <xdr:ext cx="378565" cy="259045"/>
    <xdr:sp macro="" textlink="">
      <xdr:nvSpPr>
        <xdr:cNvPr id="763" name="テキスト ボックス 762"/>
        <xdr:cNvSpPr txBox="1"/>
      </xdr:nvSpPr>
      <xdr:spPr>
        <a:xfrm>
          <a:off x="21134017" y="6767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151057</xdr:rowOff>
    </xdr:from>
    <xdr:to>
      <xdr:col>107</xdr:col>
      <xdr:colOff>101600</xdr:colOff>
      <xdr:row>39</xdr:row>
      <xdr:rowOff>81207</xdr:rowOff>
    </xdr:to>
    <xdr:sp macro="" textlink="">
      <xdr:nvSpPr>
        <xdr:cNvPr id="764" name="楕円 763"/>
        <xdr:cNvSpPr/>
      </xdr:nvSpPr>
      <xdr:spPr>
        <a:xfrm>
          <a:off x="20383500" y="666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72334</xdr:rowOff>
    </xdr:from>
    <xdr:ext cx="378565" cy="259045"/>
    <xdr:sp macro="" textlink="">
      <xdr:nvSpPr>
        <xdr:cNvPr id="765" name="テキスト ボックス 764"/>
        <xdr:cNvSpPr txBox="1"/>
      </xdr:nvSpPr>
      <xdr:spPr>
        <a:xfrm>
          <a:off x="20245017" y="6758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151928</xdr:rowOff>
    </xdr:from>
    <xdr:to>
      <xdr:col>102</xdr:col>
      <xdr:colOff>165100</xdr:colOff>
      <xdr:row>39</xdr:row>
      <xdr:rowOff>82078</xdr:rowOff>
    </xdr:to>
    <xdr:sp macro="" textlink="">
      <xdr:nvSpPr>
        <xdr:cNvPr id="766" name="楕円 765"/>
        <xdr:cNvSpPr/>
      </xdr:nvSpPr>
      <xdr:spPr>
        <a:xfrm>
          <a:off x="19494500" y="666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73205</xdr:rowOff>
    </xdr:from>
    <xdr:ext cx="378565" cy="259045"/>
    <xdr:sp macro="" textlink="">
      <xdr:nvSpPr>
        <xdr:cNvPr id="767" name="テキスト ボックス 766"/>
        <xdr:cNvSpPr txBox="1"/>
      </xdr:nvSpPr>
      <xdr:spPr>
        <a:xfrm>
          <a:off x="19356017" y="6759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158569</xdr:rowOff>
    </xdr:from>
    <xdr:to>
      <xdr:col>98</xdr:col>
      <xdr:colOff>38100</xdr:colOff>
      <xdr:row>39</xdr:row>
      <xdr:rowOff>88719</xdr:rowOff>
    </xdr:to>
    <xdr:sp macro="" textlink="">
      <xdr:nvSpPr>
        <xdr:cNvPr id="768" name="楕円 767"/>
        <xdr:cNvSpPr/>
      </xdr:nvSpPr>
      <xdr:spPr>
        <a:xfrm>
          <a:off x="18605500" y="667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79846</xdr:rowOff>
    </xdr:from>
    <xdr:ext cx="378565" cy="259045"/>
    <xdr:sp macro="" textlink="">
      <xdr:nvSpPr>
        <xdr:cNvPr id="769" name="テキスト ボックス 768"/>
        <xdr:cNvSpPr txBox="1"/>
      </xdr:nvSpPr>
      <xdr:spPr>
        <a:xfrm>
          <a:off x="18467017" y="6766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25247</xdr:rowOff>
    </xdr:from>
    <xdr:to>
      <xdr:col>116</xdr:col>
      <xdr:colOff>63500</xdr:colOff>
      <xdr:row>59</xdr:row>
      <xdr:rowOff>25476</xdr:rowOff>
    </xdr:to>
    <xdr:cxnSp macro="">
      <xdr:nvCxnSpPr>
        <xdr:cNvPr id="798" name="直線コネクタ 797"/>
        <xdr:cNvCxnSpPr/>
      </xdr:nvCxnSpPr>
      <xdr:spPr>
        <a:xfrm flipV="1">
          <a:off x="21323300" y="10140797"/>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25476</xdr:rowOff>
    </xdr:from>
    <xdr:to>
      <xdr:col>111</xdr:col>
      <xdr:colOff>177800</xdr:colOff>
      <xdr:row>59</xdr:row>
      <xdr:rowOff>25743</xdr:rowOff>
    </xdr:to>
    <xdr:cxnSp macro="">
      <xdr:nvCxnSpPr>
        <xdr:cNvPr id="801" name="直線コネクタ 800"/>
        <xdr:cNvCxnSpPr/>
      </xdr:nvCxnSpPr>
      <xdr:spPr>
        <a:xfrm flipV="1">
          <a:off x="20434300" y="10141026"/>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3" name="テキスト ボックス 802"/>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25743</xdr:rowOff>
    </xdr:from>
    <xdr:to>
      <xdr:col>107</xdr:col>
      <xdr:colOff>50800</xdr:colOff>
      <xdr:row>59</xdr:row>
      <xdr:rowOff>25933</xdr:rowOff>
    </xdr:to>
    <xdr:cxnSp macro="">
      <xdr:nvCxnSpPr>
        <xdr:cNvPr id="804" name="直線コネクタ 803"/>
        <xdr:cNvCxnSpPr/>
      </xdr:nvCxnSpPr>
      <xdr:spPr>
        <a:xfrm flipV="1">
          <a:off x="19545300" y="10141293"/>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6" name="テキスト ボックス 805"/>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25933</xdr:rowOff>
    </xdr:from>
    <xdr:to>
      <xdr:col>102</xdr:col>
      <xdr:colOff>114300</xdr:colOff>
      <xdr:row>59</xdr:row>
      <xdr:rowOff>26124</xdr:rowOff>
    </xdr:to>
    <xdr:cxnSp macro="">
      <xdr:nvCxnSpPr>
        <xdr:cNvPr id="807" name="直線コネクタ 806"/>
        <xdr:cNvCxnSpPr/>
      </xdr:nvCxnSpPr>
      <xdr:spPr>
        <a:xfrm flipV="1">
          <a:off x="18656300" y="10141483"/>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9" name="テキスト ボックス 808"/>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1" name="テキスト ボックス 810"/>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145897</xdr:rowOff>
    </xdr:from>
    <xdr:to>
      <xdr:col>116</xdr:col>
      <xdr:colOff>114300</xdr:colOff>
      <xdr:row>59</xdr:row>
      <xdr:rowOff>76047</xdr:rowOff>
    </xdr:to>
    <xdr:sp macro="" textlink="">
      <xdr:nvSpPr>
        <xdr:cNvPr id="817" name="楕円 816"/>
        <xdr:cNvSpPr/>
      </xdr:nvSpPr>
      <xdr:spPr>
        <a:xfrm>
          <a:off x="22110700" y="1008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60824</xdr:rowOff>
    </xdr:from>
    <xdr:ext cx="378565" cy="259045"/>
    <xdr:sp macro="" textlink="">
      <xdr:nvSpPr>
        <xdr:cNvPr id="818" name="貸付金該当値テキスト"/>
        <xdr:cNvSpPr txBox="1"/>
      </xdr:nvSpPr>
      <xdr:spPr>
        <a:xfrm>
          <a:off x="22212300" y="10004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146126</xdr:rowOff>
    </xdr:from>
    <xdr:to>
      <xdr:col>112</xdr:col>
      <xdr:colOff>38100</xdr:colOff>
      <xdr:row>59</xdr:row>
      <xdr:rowOff>76276</xdr:rowOff>
    </xdr:to>
    <xdr:sp macro="" textlink="">
      <xdr:nvSpPr>
        <xdr:cNvPr id="819" name="楕円 818"/>
        <xdr:cNvSpPr/>
      </xdr:nvSpPr>
      <xdr:spPr>
        <a:xfrm>
          <a:off x="21272500" y="100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67403</xdr:rowOff>
    </xdr:from>
    <xdr:ext cx="378565" cy="259045"/>
    <xdr:sp macro="" textlink="">
      <xdr:nvSpPr>
        <xdr:cNvPr id="820" name="テキスト ボックス 819"/>
        <xdr:cNvSpPr txBox="1"/>
      </xdr:nvSpPr>
      <xdr:spPr>
        <a:xfrm>
          <a:off x="21134017" y="10182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146393</xdr:rowOff>
    </xdr:from>
    <xdr:to>
      <xdr:col>107</xdr:col>
      <xdr:colOff>101600</xdr:colOff>
      <xdr:row>59</xdr:row>
      <xdr:rowOff>76543</xdr:rowOff>
    </xdr:to>
    <xdr:sp macro="" textlink="">
      <xdr:nvSpPr>
        <xdr:cNvPr id="821" name="楕円 820"/>
        <xdr:cNvSpPr/>
      </xdr:nvSpPr>
      <xdr:spPr>
        <a:xfrm>
          <a:off x="20383500" y="100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67670</xdr:rowOff>
    </xdr:from>
    <xdr:ext cx="378565" cy="259045"/>
    <xdr:sp macro="" textlink="">
      <xdr:nvSpPr>
        <xdr:cNvPr id="822" name="テキスト ボックス 821"/>
        <xdr:cNvSpPr txBox="1"/>
      </xdr:nvSpPr>
      <xdr:spPr>
        <a:xfrm>
          <a:off x="20245017" y="10183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146583</xdr:rowOff>
    </xdr:from>
    <xdr:to>
      <xdr:col>102</xdr:col>
      <xdr:colOff>165100</xdr:colOff>
      <xdr:row>59</xdr:row>
      <xdr:rowOff>76733</xdr:rowOff>
    </xdr:to>
    <xdr:sp macro="" textlink="">
      <xdr:nvSpPr>
        <xdr:cNvPr id="823" name="楕円 822"/>
        <xdr:cNvSpPr/>
      </xdr:nvSpPr>
      <xdr:spPr>
        <a:xfrm>
          <a:off x="19494500" y="1009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67860</xdr:rowOff>
    </xdr:from>
    <xdr:ext cx="378565" cy="259045"/>
    <xdr:sp macro="" textlink="">
      <xdr:nvSpPr>
        <xdr:cNvPr id="824" name="テキスト ボックス 823"/>
        <xdr:cNvSpPr txBox="1"/>
      </xdr:nvSpPr>
      <xdr:spPr>
        <a:xfrm>
          <a:off x="19356017" y="10183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146774</xdr:rowOff>
    </xdr:from>
    <xdr:to>
      <xdr:col>98</xdr:col>
      <xdr:colOff>38100</xdr:colOff>
      <xdr:row>59</xdr:row>
      <xdr:rowOff>76924</xdr:rowOff>
    </xdr:to>
    <xdr:sp macro="" textlink="">
      <xdr:nvSpPr>
        <xdr:cNvPr id="825" name="楕円 824"/>
        <xdr:cNvSpPr/>
      </xdr:nvSpPr>
      <xdr:spPr>
        <a:xfrm>
          <a:off x="18605500" y="1009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68051</xdr:rowOff>
    </xdr:from>
    <xdr:ext cx="378565" cy="259045"/>
    <xdr:sp macro="" textlink="">
      <xdr:nvSpPr>
        <xdr:cNvPr id="826" name="テキスト ボックス 825"/>
        <xdr:cNvSpPr txBox="1"/>
      </xdr:nvSpPr>
      <xdr:spPr>
        <a:xfrm>
          <a:off x="18467017" y="1018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113525</xdr:rowOff>
    </xdr:from>
    <xdr:to>
      <xdr:col>116</xdr:col>
      <xdr:colOff>63500</xdr:colOff>
      <xdr:row>77</xdr:row>
      <xdr:rowOff>141624</xdr:rowOff>
    </xdr:to>
    <xdr:cxnSp macro="">
      <xdr:nvCxnSpPr>
        <xdr:cNvPr id="856" name="直線コネクタ 855"/>
        <xdr:cNvCxnSpPr/>
      </xdr:nvCxnSpPr>
      <xdr:spPr>
        <a:xfrm flipV="1">
          <a:off x="21323300" y="13315175"/>
          <a:ext cx="838200" cy="2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158259</xdr:rowOff>
    </xdr:from>
    <xdr:ext cx="534377" cy="259045"/>
    <xdr:sp macro="" textlink="">
      <xdr:nvSpPr>
        <xdr:cNvPr id="857" name="繰出金平均値テキスト"/>
        <xdr:cNvSpPr txBox="1"/>
      </xdr:nvSpPr>
      <xdr:spPr>
        <a:xfrm>
          <a:off x="22212300" y="1284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141624</xdr:rowOff>
    </xdr:from>
    <xdr:to>
      <xdr:col>111</xdr:col>
      <xdr:colOff>177800</xdr:colOff>
      <xdr:row>77</xdr:row>
      <xdr:rowOff>160122</xdr:rowOff>
    </xdr:to>
    <xdr:cxnSp macro="">
      <xdr:nvCxnSpPr>
        <xdr:cNvPr id="859" name="直線コネクタ 858"/>
        <xdr:cNvCxnSpPr/>
      </xdr:nvCxnSpPr>
      <xdr:spPr>
        <a:xfrm flipV="1">
          <a:off x="20434300" y="13343274"/>
          <a:ext cx="889000" cy="1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61" name="テキスト ボックス 860"/>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149854</xdr:rowOff>
    </xdr:from>
    <xdr:to>
      <xdr:col>107</xdr:col>
      <xdr:colOff>50800</xdr:colOff>
      <xdr:row>77</xdr:row>
      <xdr:rowOff>160122</xdr:rowOff>
    </xdr:to>
    <xdr:cxnSp macro="">
      <xdr:nvCxnSpPr>
        <xdr:cNvPr id="862" name="直線コネクタ 861"/>
        <xdr:cNvCxnSpPr/>
      </xdr:nvCxnSpPr>
      <xdr:spPr>
        <a:xfrm>
          <a:off x="19545300" y="13351504"/>
          <a:ext cx="889000" cy="1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4" name="テキスト ボックス 863"/>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149854</xdr:rowOff>
    </xdr:from>
    <xdr:to>
      <xdr:col>102</xdr:col>
      <xdr:colOff>114300</xdr:colOff>
      <xdr:row>78</xdr:row>
      <xdr:rowOff>12694</xdr:rowOff>
    </xdr:to>
    <xdr:cxnSp macro="">
      <xdr:nvCxnSpPr>
        <xdr:cNvPr id="865" name="直線コネクタ 864"/>
        <xdr:cNvCxnSpPr/>
      </xdr:nvCxnSpPr>
      <xdr:spPr>
        <a:xfrm flipV="1">
          <a:off x="18656300" y="1335150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7" name="テキスト ボックス 866"/>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24966</xdr:rowOff>
    </xdr:from>
    <xdr:ext cx="534377" cy="259045"/>
    <xdr:sp macro="" textlink="">
      <xdr:nvSpPr>
        <xdr:cNvPr id="869" name="テキスト ボックス 868"/>
        <xdr:cNvSpPr txBox="1"/>
      </xdr:nvSpPr>
      <xdr:spPr>
        <a:xfrm>
          <a:off x="18389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62725</xdr:rowOff>
    </xdr:from>
    <xdr:to>
      <xdr:col>116</xdr:col>
      <xdr:colOff>114300</xdr:colOff>
      <xdr:row>77</xdr:row>
      <xdr:rowOff>164325</xdr:rowOff>
    </xdr:to>
    <xdr:sp macro="" textlink="">
      <xdr:nvSpPr>
        <xdr:cNvPr id="875" name="楕円 874"/>
        <xdr:cNvSpPr/>
      </xdr:nvSpPr>
      <xdr:spPr>
        <a:xfrm>
          <a:off x="22110700" y="132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41152</xdr:rowOff>
    </xdr:from>
    <xdr:ext cx="534377" cy="259045"/>
    <xdr:sp macro="" textlink="">
      <xdr:nvSpPr>
        <xdr:cNvPr id="876" name="繰出金該当値テキスト"/>
        <xdr:cNvSpPr txBox="1"/>
      </xdr:nvSpPr>
      <xdr:spPr>
        <a:xfrm>
          <a:off x="22212300" y="1324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90824</xdr:rowOff>
    </xdr:from>
    <xdr:to>
      <xdr:col>112</xdr:col>
      <xdr:colOff>38100</xdr:colOff>
      <xdr:row>78</xdr:row>
      <xdr:rowOff>20974</xdr:rowOff>
    </xdr:to>
    <xdr:sp macro="" textlink="">
      <xdr:nvSpPr>
        <xdr:cNvPr id="877" name="楕円 876"/>
        <xdr:cNvSpPr/>
      </xdr:nvSpPr>
      <xdr:spPr>
        <a:xfrm>
          <a:off x="21272500" y="1329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12101</xdr:rowOff>
    </xdr:from>
    <xdr:ext cx="534377" cy="259045"/>
    <xdr:sp macro="" textlink="">
      <xdr:nvSpPr>
        <xdr:cNvPr id="878" name="テキスト ボックス 877"/>
        <xdr:cNvSpPr txBox="1"/>
      </xdr:nvSpPr>
      <xdr:spPr>
        <a:xfrm>
          <a:off x="21056111" y="1338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109322</xdr:rowOff>
    </xdr:from>
    <xdr:to>
      <xdr:col>107</xdr:col>
      <xdr:colOff>101600</xdr:colOff>
      <xdr:row>78</xdr:row>
      <xdr:rowOff>39472</xdr:rowOff>
    </xdr:to>
    <xdr:sp macro="" textlink="">
      <xdr:nvSpPr>
        <xdr:cNvPr id="879" name="楕円 878"/>
        <xdr:cNvSpPr/>
      </xdr:nvSpPr>
      <xdr:spPr>
        <a:xfrm>
          <a:off x="20383500" y="133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30599</xdr:rowOff>
    </xdr:from>
    <xdr:ext cx="534377" cy="259045"/>
    <xdr:sp macro="" textlink="">
      <xdr:nvSpPr>
        <xdr:cNvPr id="880" name="テキスト ボックス 879"/>
        <xdr:cNvSpPr txBox="1"/>
      </xdr:nvSpPr>
      <xdr:spPr>
        <a:xfrm>
          <a:off x="20167111" y="1340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99054</xdr:rowOff>
    </xdr:from>
    <xdr:to>
      <xdr:col>102</xdr:col>
      <xdr:colOff>165100</xdr:colOff>
      <xdr:row>78</xdr:row>
      <xdr:rowOff>29204</xdr:rowOff>
    </xdr:to>
    <xdr:sp macro="" textlink="">
      <xdr:nvSpPr>
        <xdr:cNvPr id="881" name="楕円 880"/>
        <xdr:cNvSpPr/>
      </xdr:nvSpPr>
      <xdr:spPr>
        <a:xfrm>
          <a:off x="19494500" y="1330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20331</xdr:rowOff>
    </xdr:from>
    <xdr:ext cx="534377" cy="259045"/>
    <xdr:sp macro="" textlink="">
      <xdr:nvSpPr>
        <xdr:cNvPr id="882" name="テキスト ボックス 881"/>
        <xdr:cNvSpPr txBox="1"/>
      </xdr:nvSpPr>
      <xdr:spPr>
        <a:xfrm>
          <a:off x="19278111" y="1339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133344</xdr:rowOff>
    </xdr:from>
    <xdr:to>
      <xdr:col>98</xdr:col>
      <xdr:colOff>38100</xdr:colOff>
      <xdr:row>78</xdr:row>
      <xdr:rowOff>63494</xdr:rowOff>
    </xdr:to>
    <xdr:sp macro="" textlink="">
      <xdr:nvSpPr>
        <xdr:cNvPr id="883" name="楕円 882"/>
        <xdr:cNvSpPr/>
      </xdr:nvSpPr>
      <xdr:spPr>
        <a:xfrm>
          <a:off x="18605500" y="133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54621</xdr:rowOff>
    </xdr:from>
    <xdr:ext cx="534377" cy="259045"/>
    <xdr:sp macro="" textlink="">
      <xdr:nvSpPr>
        <xdr:cNvPr id="884" name="テキスト ボックス 883"/>
        <xdr:cNvSpPr txBox="1"/>
      </xdr:nvSpPr>
      <xdr:spPr>
        <a:xfrm>
          <a:off x="18389111" y="1342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財政基盤の弱い本市では、歳入に見合った規模の予算を編成した結果、全体的に類似団体より低くなっている。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その中で、扶助費は一貫して増加しており、過去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年で約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千円増加している。また、物件費や普通建設事業費（うち更新整備）も増加傾向にあり、物件費は過去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年で住民一人当たり約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千円以上、普通建設事業費（うち更新整備）は約</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千円増加している。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物件費の増加については災害廃棄物処理業務とプレミアム付商品券発行事業が発生した事が要因であり、普通建設事業費（うち更新整備）については学校関連の更新工事の影響で増加となった。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一方で、減少傾向にあるのは公債費や投資及び出資金である。ただ令和元年度については、公債費が若干の増加となり、これまで増加傾向となっていた普通建設事業費（うち新規整備）が大きく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普通建設事業費（うち新規整備）の減少理由は平成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年まで行われていた榎戸駅及び駅周辺施設の整備事業が終了したためである。令和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年度において、児童館整備事業が新規整備として行われており、来年度は再び増加に転じると思われる。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69,509
67,039
74.94
23,168,096
22,265,410
422,946
13,210,916
18,188,140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34087</xdr:rowOff>
    </xdr:from>
    <xdr:to>
      <xdr:col>24</xdr:col>
      <xdr:colOff>63500</xdr:colOff>
      <xdr:row>36</xdr:row>
      <xdr:rowOff>46431</xdr:rowOff>
    </xdr:to>
    <xdr:cxnSp macro="">
      <xdr:nvCxnSpPr>
        <xdr:cNvPr id="59" name="直線コネクタ 58"/>
        <xdr:cNvCxnSpPr/>
      </xdr:nvCxnSpPr>
      <xdr:spPr>
        <a:xfrm>
          <a:off x="3797300" y="6206287"/>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117263</xdr:rowOff>
    </xdr:from>
    <xdr:ext cx="469744" cy="259045"/>
    <xdr:sp macro="" textlink="">
      <xdr:nvSpPr>
        <xdr:cNvPr id="60" name="議会費平均値テキスト"/>
        <xdr:cNvSpPr txBox="1"/>
      </xdr:nvSpPr>
      <xdr:spPr>
        <a:xfrm>
          <a:off x="4686300" y="577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34087</xdr:rowOff>
    </xdr:from>
    <xdr:to>
      <xdr:col>19</xdr:col>
      <xdr:colOff>177800</xdr:colOff>
      <xdr:row>36</xdr:row>
      <xdr:rowOff>81636</xdr:rowOff>
    </xdr:to>
    <xdr:cxnSp macro="">
      <xdr:nvCxnSpPr>
        <xdr:cNvPr id="62" name="直線コネクタ 61"/>
        <xdr:cNvCxnSpPr/>
      </xdr:nvCxnSpPr>
      <xdr:spPr>
        <a:xfrm flipV="1">
          <a:off x="2908300" y="6206287"/>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30548</xdr:rowOff>
    </xdr:from>
    <xdr:ext cx="469744" cy="259045"/>
    <xdr:sp macro="" textlink="">
      <xdr:nvSpPr>
        <xdr:cNvPr id="64" name="テキスト ボックス 63"/>
        <xdr:cNvSpPr txBox="1"/>
      </xdr:nvSpPr>
      <xdr:spPr>
        <a:xfrm>
          <a:off x="3562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70206</xdr:rowOff>
    </xdr:from>
    <xdr:to>
      <xdr:col>15</xdr:col>
      <xdr:colOff>50800</xdr:colOff>
      <xdr:row>36</xdr:row>
      <xdr:rowOff>81636</xdr:rowOff>
    </xdr:to>
    <xdr:cxnSp macro="">
      <xdr:nvCxnSpPr>
        <xdr:cNvPr id="65" name="直線コネクタ 64"/>
        <xdr:cNvCxnSpPr/>
      </xdr:nvCxnSpPr>
      <xdr:spPr>
        <a:xfrm>
          <a:off x="2019300" y="624240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18661</xdr:rowOff>
    </xdr:from>
    <xdr:ext cx="469744" cy="259045"/>
    <xdr:sp macro="" textlink="">
      <xdr:nvSpPr>
        <xdr:cNvPr id="67" name="テキスト ボックス 66"/>
        <xdr:cNvSpPr txBox="1"/>
      </xdr:nvSpPr>
      <xdr:spPr>
        <a:xfrm>
          <a:off x="2673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101295</xdr:rowOff>
    </xdr:from>
    <xdr:to>
      <xdr:col>10</xdr:col>
      <xdr:colOff>114300</xdr:colOff>
      <xdr:row>36</xdr:row>
      <xdr:rowOff>70206</xdr:rowOff>
    </xdr:to>
    <xdr:cxnSp macro="">
      <xdr:nvCxnSpPr>
        <xdr:cNvPr id="68" name="直線コネクタ 67"/>
        <xdr:cNvCxnSpPr/>
      </xdr:nvCxnSpPr>
      <xdr:spPr>
        <a:xfrm>
          <a:off x="1130300" y="6102045"/>
          <a:ext cx="889000" cy="14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32834</xdr:rowOff>
    </xdr:from>
    <xdr:ext cx="469744" cy="259045"/>
    <xdr:sp macro="" textlink="">
      <xdr:nvSpPr>
        <xdr:cNvPr id="70" name="テキスト ボックス 69"/>
        <xdr:cNvSpPr txBox="1"/>
      </xdr:nvSpPr>
      <xdr:spPr>
        <a:xfrm>
          <a:off x="1784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39692</xdr:rowOff>
    </xdr:from>
    <xdr:ext cx="469744" cy="259045"/>
    <xdr:sp macro="" textlink="">
      <xdr:nvSpPr>
        <xdr:cNvPr id="72" name="テキスト ボックス 71"/>
        <xdr:cNvSpPr txBox="1"/>
      </xdr:nvSpPr>
      <xdr:spPr>
        <a:xfrm>
          <a:off x="895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167081</xdr:rowOff>
    </xdr:from>
    <xdr:to>
      <xdr:col>24</xdr:col>
      <xdr:colOff>114300</xdr:colOff>
      <xdr:row>36</xdr:row>
      <xdr:rowOff>97231</xdr:rowOff>
    </xdr:to>
    <xdr:sp macro="" textlink="">
      <xdr:nvSpPr>
        <xdr:cNvPr id="78" name="楕円 77"/>
        <xdr:cNvSpPr/>
      </xdr:nvSpPr>
      <xdr:spPr>
        <a:xfrm>
          <a:off x="4584700" y="616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145508</xdr:rowOff>
    </xdr:from>
    <xdr:ext cx="469744" cy="259045"/>
    <xdr:sp macro="" textlink="">
      <xdr:nvSpPr>
        <xdr:cNvPr id="79" name="議会費該当値テキスト"/>
        <xdr:cNvSpPr txBox="1"/>
      </xdr:nvSpPr>
      <xdr:spPr>
        <a:xfrm>
          <a:off x="4686300" y="614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154737</xdr:rowOff>
    </xdr:from>
    <xdr:to>
      <xdr:col>20</xdr:col>
      <xdr:colOff>38100</xdr:colOff>
      <xdr:row>36</xdr:row>
      <xdr:rowOff>84887</xdr:rowOff>
    </xdr:to>
    <xdr:sp macro="" textlink="">
      <xdr:nvSpPr>
        <xdr:cNvPr id="80" name="楕円 79"/>
        <xdr:cNvSpPr/>
      </xdr:nvSpPr>
      <xdr:spPr>
        <a:xfrm>
          <a:off x="3746500" y="615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76014</xdr:rowOff>
    </xdr:from>
    <xdr:ext cx="469744" cy="259045"/>
    <xdr:sp macro="" textlink="">
      <xdr:nvSpPr>
        <xdr:cNvPr id="81" name="テキスト ボックス 80"/>
        <xdr:cNvSpPr txBox="1"/>
      </xdr:nvSpPr>
      <xdr:spPr>
        <a:xfrm>
          <a:off x="3562428" y="62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30836</xdr:rowOff>
    </xdr:from>
    <xdr:to>
      <xdr:col>15</xdr:col>
      <xdr:colOff>101600</xdr:colOff>
      <xdr:row>36</xdr:row>
      <xdr:rowOff>132436</xdr:rowOff>
    </xdr:to>
    <xdr:sp macro="" textlink="">
      <xdr:nvSpPr>
        <xdr:cNvPr id="82" name="楕円 81"/>
        <xdr:cNvSpPr/>
      </xdr:nvSpPr>
      <xdr:spPr>
        <a:xfrm>
          <a:off x="2857500" y="620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123563</xdr:rowOff>
    </xdr:from>
    <xdr:ext cx="469744" cy="259045"/>
    <xdr:sp macro="" textlink="">
      <xdr:nvSpPr>
        <xdr:cNvPr id="83" name="テキスト ボックス 82"/>
        <xdr:cNvSpPr txBox="1"/>
      </xdr:nvSpPr>
      <xdr:spPr>
        <a:xfrm>
          <a:off x="2673428" y="629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19406</xdr:rowOff>
    </xdr:from>
    <xdr:to>
      <xdr:col>10</xdr:col>
      <xdr:colOff>165100</xdr:colOff>
      <xdr:row>36</xdr:row>
      <xdr:rowOff>121006</xdr:rowOff>
    </xdr:to>
    <xdr:sp macro="" textlink="">
      <xdr:nvSpPr>
        <xdr:cNvPr id="84" name="楕円 83"/>
        <xdr:cNvSpPr/>
      </xdr:nvSpPr>
      <xdr:spPr>
        <a:xfrm>
          <a:off x="1968500" y="61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112133</xdr:rowOff>
    </xdr:from>
    <xdr:ext cx="469744" cy="259045"/>
    <xdr:sp macro="" textlink="">
      <xdr:nvSpPr>
        <xdr:cNvPr id="85" name="テキスト ボックス 84"/>
        <xdr:cNvSpPr txBox="1"/>
      </xdr:nvSpPr>
      <xdr:spPr>
        <a:xfrm>
          <a:off x="1784428" y="628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50495</xdr:rowOff>
    </xdr:from>
    <xdr:to>
      <xdr:col>6</xdr:col>
      <xdr:colOff>38100</xdr:colOff>
      <xdr:row>35</xdr:row>
      <xdr:rowOff>152095</xdr:rowOff>
    </xdr:to>
    <xdr:sp macro="" textlink="">
      <xdr:nvSpPr>
        <xdr:cNvPr id="86" name="楕円 85"/>
        <xdr:cNvSpPr/>
      </xdr:nvSpPr>
      <xdr:spPr>
        <a:xfrm>
          <a:off x="1079500" y="60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143222</xdr:rowOff>
    </xdr:from>
    <xdr:ext cx="469744" cy="259045"/>
    <xdr:sp macro="" textlink="">
      <xdr:nvSpPr>
        <xdr:cNvPr id="87" name="テキスト ボックス 86"/>
        <xdr:cNvSpPr txBox="1"/>
      </xdr:nvSpPr>
      <xdr:spPr>
        <a:xfrm>
          <a:off x="895428" y="614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146490</xdr:rowOff>
    </xdr:from>
    <xdr:to>
      <xdr:col>24</xdr:col>
      <xdr:colOff>63500</xdr:colOff>
      <xdr:row>57</xdr:row>
      <xdr:rowOff>163833</xdr:rowOff>
    </xdr:to>
    <xdr:cxnSp macro="">
      <xdr:nvCxnSpPr>
        <xdr:cNvPr id="116" name="直線コネクタ 115"/>
        <xdr:cNvCxnSpPr/>
      </xdr:nvCxnSpPr>
      <xdr:spPr>
        <a:xfrm>
          <a:off x="3797300" y="9919140"/>
          <a:ext cx="838200" cy="1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3298</xdr:rowOff>
    </xdr:from>
    <xdr:ext cx="534377" cy="259045"/>
    <xdr:sp macro="" textlink="">
      <xdr:nvSpPr>
        <xdr:cNvPr id="117" name="総務費平均値テキスト"/>
        <xdr:cNvSpPr txBox="1"/>
      </xdr:nvSpPr>
      <xdr:spPr>
        <a:xfrm>
          <a:off x="4686300" y="9433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146490</xdr:rowOff>
    </xdr:from>
    <xdr:to>
      <xdr:col>19</xdr:col>
      <xdr:colOff>177800</xdr:colOff>
      <xdr:row>58</xdr:row>
      <xdr:rowOff>12034</xdr:rowOff>
    </xdr:to>
    <xdr:cxnSp macro="">
      <xdr:nvCxnSpPr>
        <xdr:cNvPr id="119" name="直線コネクタ 118"/>
        <xdr:cNvCxnSpPr/>
      </xdr:nvCxnSpPr>
      <xdr:spPr>
        <a:xfrm flipV="1">
          <a:off x="2908300" y="9919140"/>
          <a:ext cx="889000" cy="3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4856</xdr:rowOff>
    </xdr:from>
    <xdr:to>
      <xdr:col>15</xdr:col>
      <xdr:colOff>50800</xdr:colOff>
      <xdr:row>58</xdr:row>
      <xdr:rowOff>12034</xdr:rowOff>
    </xdr:to>
    <xdr:cxnSp macro="">
      <xdr:nvCxnSpPr>
        <xdr:cNvPr id="122" name="直線コネクタ 121"/>
        <xdr:cNvCxnSpPr/>
      </xdr:nvCxnSpPr>
      <xdr:spPr>
        <a:xfrm>
          <a:off x="2019300" y="9948956"/>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4856</xdr:rowOff>
    </xdr:from>
    <xdr:to>
      <xdr:col>10</xdr:col>
      <xdr:colOff>114300</xdr:colOff>
      <xdr:row>58</xdr:row>
      <xdr:rowOff>5900</xdr:rowOff>
    </xdr:to>
    <xdr:cxnSp macro="">
      <xdr:nvCxnSpPr>
        <xdr:cNvPr id="125" name="直線コネクタ 124"/>
        <xdr:cNvCxnSpPr/>
      </xdr:nvCxnSpPr>
      <xdr:spPr>
        <a:xfrm flipV="1">
          <a:off x="1130300" y="9948956"/>
          <a:ext cx="889000" cy="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71528</xdr:rowOff>
    </xdr:from>
    <xdr:ext cx="534377" cy="259045"/>
    <xdr:sp macro="" textlink="">
      <xdr:nvSpPr>
        <xdr:cNvPr id="129" name="テキスト ボックス 128"/>
        <xdr:cNvSpPr txBox="1"/>
      </xdr:nvSpPr>
      <xdr:spPr>
        <a:xfrm>
          <a:off x="863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113033</xdr:rowOff>
    </xdr:from>
    <xdr:to>
      <xdr:col>24</xdr:col>
      <xdr:colOff>114300</xdr:colOff>
      <xdr:row>58</xdr:row>
      <xdr:rowOff>43183</xdr:rowOff>
    </xdr:to>
    <xdr:sp macro="" textlink="">
      <xdr:nvSpPr>
        <xdr:cNvPr id="135" name="楕円 134"/>
        <xdr:cNvSpPr/>
      </xdr:nvSpPr>
      <xdr:spPr>
        <a:xfrm>
          <a:off x="4584700" y="988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27960</xdr:rowOff>
    </xdr:from>
    <xdr:ext cx="534377" cy="259045"/>
    <xdr:sp macro="" textlink="">
      <xdr:nvSpPr>
        <xdr:cNvPr id="136" name="総務費該当値テキスト"/>
        <xdr:cNvSpPr txBox="1"/>
      </xdr:nvSpPr>
      <xdr:spPr>
        <a:xfrm>
          <a:off x="4686300" y="980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95690</xdr:rowOff>
    </xdr:from>
    <xdr:to>
      <xdr:col>20</xdr:col>
      <xdr:colOff>38100</xdr:colOff>
      <xdr:row>58</xdr:row>
      <xdr:rowOff>25840</xdr:rowOff>
    </xdr:to>
    <xdr:sp macro="" textlink="">
      <xdr:nvSpPr>
        <xdr:cNvPr id="137" name="楕円 136"/>
        <xdr:cNvSpPr/>
      </xdr:nvSpPr>
      <xdr:spPr>
        <a:xfrm>
          <a:off x="3746500" y="98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16967</xdr:rowOff>
    </xdr:from>
    <xdr:ext cx="534377" cy="259045"/>
    <xdr:sp macro="" textlink="">
      <xdr:nvSpPr>
        <xdr:cNvPr id="138" name="テキスト ボックス 137"/>
        <xdr:cNvSpPr txBox="1"/>
      </xdr:nvSpPr>
      <xdr:spPr>
        <a:xfrm>
          <a:off x="3530111" y="99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132684</xdr:rowOff>
    </xdr:from>
    <xdr:to>
      <xdr:col>15</xdr:col>
      <xdr:colOff>101600</xdr:colOff>
      <xdr:row>58</xdr:row>
      <xdr:rowOff>62834</xdr:rowOff>
    </xdr:to>
    <xdr:sp macro="" textlink="">
      <xdr:nvSpPr>
        <xdr:cNvPr id="139" name="楕円 138"/>
        <xdr:cNvSpPr/>
      </xdr:nvSpPr>
      <xdr:spPr>
        <a:xfrm>
          <a:off x="2857500" y="990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53961</xdr:rowOff>
    </xdr:from>
    <xdr:ext cx="534377" cy="259045"/>
    <xdr:sp macro="" textlink="">
      <xdr:nvSpPr>
        <xdr:cNvPr id="140" name="テキスト ボックス 139"/>
        <xdr:cNvSpPr txBox="1"/>
      </xdr:nvSpPr>
      <xdr:spPr>
        <a:xfrm>
          <a:off x="2641111" y="999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125506</xdr:rowOff>
    </xdr:from>
    <xdr:to>
      <xdr:col>10</xdr:col>
      <xdr:colOff>165100</xdr:colOff>
      <xdr:row>58</xdr:row>
      <xdr:rowOff>55656</xdr:rowOff>
    </xdr:to>
    <xdr:sp macro="" textlink="">
      <xdr:nvSpPr>
        <xdr:cNvPr id="141" name="楕円 140"/>
        <xdr:cNvSpPr/>
      </xdr:nvSpPr>
      <xdr:spPr>
        <a:xfrm>
          <a:off x="1968500" y="989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46783</xdr:rowOff>
    </xdr:from>
    <xdr:ext cx="534377" cy="259045"/>
    <xdr:sp macro="" textlink="">
      <xdr:nvSpPr>
        <xdr:cNvPr id="142" name="テキスト ボックス 141"/>
        <xdr:cNvSpPr txBox="1"/>
      </xdr:nvSpPr>
      <xdr:spPr>
        <a:xfrm>
          <a:off x="1752111" y="999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126550</xdr:rowOff>
    </xdr:from>
    <xdr:to>
      <xdr:col>6</xdr:col>
      <xdr:colOff>38100</xdr:colOff>
      <xdr:row>58</xdr:row>
      <xdr:rowOff>56700</xdr:rowOff>
    </xdr:to>
    <xdr:sp macro="" textlink="">
      <xdr:nvSpPr>
        <xdr:cNvPr id="143" name="楕円 142"/>
        <xdr:cNvSpPr/>
      </xdr:nvSpPr>
      <xdr:spPr>
        <a:xfrm>
          <a:off x="1079500" y="98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47827</xdr:rowOff>
    </xdr:from>
    <xdr:ext cx="534377" cy="259045"/>
    <xdr:sp macro="" textlink="">
      <xdr:nvSpPr>
        <xdr:cNvPr id="144" name="テキスト ボックス 143"/>
        <xdr:cNvSpPr txBox="1"/>
      </xdr:nvSpPr>
      <xdr:spPr>
        <a:xfrm>
          <a:off x="863111" y="999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4775</xdr:rowOff>
    </xdr:from>
    <xdr:to>
      <xdr:col>24</xdr:col>
      <xdr:colOff>63500</xdr:colOff>
      <xdr:row>78</xdr:row>
      <xdr:rowOff>125476</xdr:rowOff>
    </xdr:to>
    <xdr:cxnSp macro="">
      <xdr:nvCxnSpPr>
        <xdr:cNvPr id="174" name="直線コネクタ 173"/>
        <xdr:cNvCxnSpPr/>
      </xdr:nvCxnSpPr>
      <xdr:spPr>
        <a:xfrm flipV="1">
          <a:off x="3797300" y="13377875"/>
          <a:ext cx="838200" cy="1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64114</xdr:rowOff>
    </xdr:from>
    <xdr:ext cx="599010" cy="259045"/>
    <xdr:sp macro="" textlink="">
      <xdr:nvSpPr>
        <xdr:cNvPr id="175" name="民生費平均値テキスト"/>
        <xdr:cNvSpPr txBox="1"/>
      </xdr:nvSpPr>
      <xdr:spPr>
        <a:xfrm>
          <a:off x="4686300" y="12751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125476</xdr:rowOff>
    </xdr:from>
    <xdr:to>
      <xdr:col>19</xdr:col>
      <xdr:colOff>177800</xdr:colOff>
      <xdr:row>79</xdr:row>
      <xdr:rowOff>1257</xdr:rowOff>
    </xdr:to>
    <xdr:cxnSp macro="">
      <xdr:nvCxnSpPr>
        <xdr:cNvPr id="177" name="直線コネクタ 176"/>
        <xdr:cNvCxnSpPr/>
      </xdr:nvCxnSpPr>
      <xdr:spPr>
        <a:xfrm flipV="1">
          <a:off x="2908300" y="13498576"/>
          <a:ext cx="889000" cy="4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58043</xdr:rowOff>
    </xdr:from>
    <xdr:ext cx="599010" cy="259045"/>
    <xdr:sp macro="" textlink="">
      <xdr:nvSpPr>
        <xdr:cNvPr id="179" name="テキスト ボックス 178"/>
        <xdr:cNvSpPr txBox="1"/>
      </xdr:nvSpPr>
      <xdr:spPr>
        <a:xfrm>
          <a:off x="3497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1257</xdr:rowOff>
    </xdr:from>
    <xdr:to>
      <xdr:col>15</xdr:col>
      <xdr:colOff>50800</xdr:colOff>
      <xdr:row>79</xdr:row>
      <xdr:rowOff>47803</xdr:rowOff>
    </xdr:to>
    <xdr:cxnSp macro="">
      <xdr:nvCxnSpPr>
        <xdr:cNvPr id="180" name="直線コネクタ 179"/>
        <xdr:cNvCxnSpPr/>
      </xdr:nvCxnSpPr>
      <xdr:spPr>
        <a:xfrm flipV="1">
          <a:off x="2019300" y="13545807"/>
          <a:ext cx="889000" cy="4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56901</xdr:rowOff>
    </xdr:from>
    <xdr:ext cx="599010" cy="259045"/>
    <xdr:sp macro="" textlink="">
      <xdr:nvSpPr>
        <xdr:cNvPr id="182" name="テキスト ボックス 181"/>
        <xdr:cNvSpPr txBox="1"/>
      </xdr:nvSpPr>
      <xdr:spPr>
        <a:xfrm>
          <a:off x="2608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47803</xdr:rowOff>
    </xdr:from>
    <xdr:to>
      <xdr:col>10</xdr:col>
      <xdr:colOff>114300</xdr:colOff>
      <xdr:row>79</xdr:row>
      <xdr:rowOff>102439</xdr:rowOff>
    </xdr:to>
    <xdr:cxnSp macro="">
      <xdr:nvCxnSpPr>
        <xdr:cNvPr id="183" name="直線コネクタ 182"/>
        <xdr:cNvCxnSpPr/>
      </xdr:nvCxnSpPr>
      <xdr:spPr>
        <a:xfrm flipV="1">
          <a:off x="1130300" y="13592353"/>
          <a:ext cx="8890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101528</xdr:rowOff>
    </xdr:from>
    <xdr:ext cx="599010" cy="259045"/>
    <xdr:sp macro="" textlink="">
      <xdr:nvSpPr>
        <xdr:cNvPr id="185" name="テキスト ボックス 184"/>
        <xdr:cNvSpPr txBox="1"/>
      </xdr:nvSpPr>
      <xdr:spPr>
        <a:xfrm>
          <a:off x="1719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15879</xdr:rowOff>
    </xdr:from>
    <xdr:ext cx="599010" cy="259045"/>
    <xdr:sp macro="" textlink="">
      <xdr:nvSpPr>
        <xdr:cNvPr id="187" name="テキスト ボックス 186"/>
        <xdr:cNvSpPr txBox="1"/>
      </xdr:nvSpPr>
      <xdr:spPr>
        <a:xfrm>
          <a:off x="830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125425</xdr:rowOff>
    </xdr:from>
    <xdr:to>
      <xdr:col>24</xdr:col>
      <xdr:colOff>114300</xdr:colOff>
      <xdr:row>78</xdr:row>
      <xdr:rowOff>55575</xdr:rowOff>
    </xdr:to>
    <xdr:sp macro="" textlink="">
      <xdr:nvSpPr>
        <xdr:cNvPr id="193" name="楕円 192"/>
        <xdr:cNvSpPr/>
      </xdr:nvSpPr>
      <xdr:spPr>
        <a:xfrm>
          <a:off x="4584700" y="133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40352</xdr:rowOff>
    </xdr:from>
    <xdr:ext cx="599010" cy="259045"/>
    <xdr:sp macro="" textlink="">
      <xdr:nvSpPr>
        <xdr:cNvPr id="194" name="民生費該当値テキスト"/>
        <xdr:cNvSpPr txBox="1"/>
      </xdr:nvSpPr>
      <xdr:spPr>
        <a:xfrm>
          <a:off x="4686300" y="1324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74676</xdr:rowOff>
    </xdr:from>
    <xdr:to>
      <xdr:col>20</xdr:col>
      <xdr:colOff>38100</xdr:colOff>
      <xdr:row>79</xdr:row>
      <xdr:rowOff>4826</xdr:rowOff>
    </xdr:to>
    <xdr:sp macro="" textlink="">
      <xdr:nvSpPr>
        <xdr:cNvPr id="195" name="楕円 194"/>
        <xdr:cNvSpPr/>
      </xdr:nvSpPr>
      <xdr:spPr>
        <a:xfrm>
          <a:off x="3746500" y="1344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167403</xdr:rowOff>
    </xdr:from>
    <xdr:ext cx="599010" cy="259045"/>
    <xdr:sp macro="" textlink="">
      <xdr:nvSpPr>
        <xdr:cNvPr id="196" name="テキスト ボックス 195"/>
        <xdr:cNvSpPr txBox="1"/>
      </xdr:nvSpPr>
      <xdr:spPr>
        <a:xfrm>
          <a:off x="3497795" y="1354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121907</xdr:rowOff>
    </xdr:from>
    <xdr:to>
      <xdr:col>15</xdr:col>
      <xdr:colOff>101600</xdr:colOff>
      <xdr:row>79</xdr:row>
      <xdr:rowOff>52057</xdr:rowOff>
    </xdr:to>
    <xdr:sp macro="" textlink="">
      <xdr:nvSpPr>
        <xdr:cNvPr id="197" name="楕円 196"/>
        <xdr:cNvSpPr/>
      </xdr:nvSpPr>
      <xdr:spPr>
        <a:xfrm>
          <a:off x="2857500" y="1349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43184</xdr:rowOff>
    </xdr:from>
    <xdr:ext cx="599010" cy="259045"/>
    <xdr:sp macro="" textlink="">
      <xdr:nvSpPr>
        <xdr:cNvPr id="198" name="テキスト ボックス 197"/>
        <xdr:cNvSpPr txBox="1"/>
      </xdr:nvSpPr>
      <xdr:spPr>
        <a:xfrm>
          <a:off x="2608795" y="1358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168453</xdr:rowOff>
    </xdr:from>
    <xdr:to>
      <xdr:col>10</xdr:col>
      <xdr:colOff>165100</xdr:colOff>
      <xdr:row>79</xdr:row>
      <xdr:rowOff>98603</xdr:rowOff>
    </xdr:to>
    <xdr:sp macro="" textlink="">
      <xdr:nvSpPr>
        <xdr:cNvPr id="199" name="楕円 198"/>
        <xdr:cNvSpPr/>
      </xdr:nvSpPr>
      <xdr:spPr>
        <a:xfrm>
          <a:off x="1968500" y="1354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89730</xdr:rowOff>
    </xdr:from>
    <xdr:ext cx="599010" cy="259045"/>
    <xdr:sp macro="" textlink="">
      <xdr:nvSpPr>
        <xdr:cNvPr id="200" name="テキスト ボックス 199"/>
        <xdr:cNvSpPr txBox="1"/>
      </xdr:nvSpPr>
      <xdr:spPr>
        <a:xfrm>
          <a:off x="1719795" y="13634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51639</xdr:rowOff>
    </xdr:from>
    <xdr:to>
      <xdr:col>6</xdr:col>
      <xdr:colOff>38100</xdr:colOff>
      <xdr:row>79</xdr:row>
      <xdr:rowOff>153239</xdr:rowOff>
    </xdr:to>
    <xdr:sp macro="" textlink="">
      <xdr:nvSpPr>
        <xdr:cNvPr id="201" name="楕円 200"/>
        <xdr:cNvSpPr/>
      </xdr:nvSpPr>
      <xdr:spPr>
        <a:xfrm>
          <a:off x="1079500" y="1359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144366</xdr:rowOff>
    </xdr:from>
    <xdr:ext cx="599010" cy="259045"/>
    <xdr:sp macro="" textlink="">
      <xdr:nvSpPr>
        <xdr:cNvPr id="202" name="テキスト ボックス 201"/>
        <xdr:cNvSpPr txBox="1"/>
      </xdr:nvSpPr>
      <xdr:spPr>
        <a:xfrm>
          <a:off x="830795" y="1368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12598</xdr:rowOff>
    </xdr:from>
    <xdr:to>
      <xdr:col>24</xdr:col>
      <xdr:colOff>63500</xdr:colOff>
      <xdr:row>97</xdr:row>
      <xdr:rowOff>25527</xdr:rowOff>
    </xdr:to>
    <xdr:cxnSp macro="">
      <xdr:nvCxnSpPr>
        <xdr:cNvPr id="231" name="直線コネクタ 230"/>
        <xdr:cNvCxnSpPr/>
      </xdr:nvCxnSpPr>
      <xdr:spPr>
        <a:xfrm flipV="1">
          <a:off x="3797300" y="16643248"/>
          <a:ext cx="838200" cy="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158196</xdr:rowOff>
    </xdr:from>
    <xdr:ext cx="534377" cy="259045"/>
    <xdr:sp macro="" textlink="">
      <xdr:nvSpPr>
        <xdr:cNvPr id="232" name="衛生費平均値テキスト"/>
        <xdr:cNvSpPr txBox="1"/>
      </xdr:nvSpPr>
      <xdr:spPr>
        <a:xfrm>
          <a:off x="4686300" y="16274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25527</xdr:rowOff>
    </xdr:from>
    <xdr:to>
      <xdr:col>19</xdr:col>
      <xdr:colOff>177800</xdr:colOff>
      <xdr:row>97</xdr:row>
      <xdr:rowOff>31674</xdr:rowOff>
    </xdr:to>
    <xdr:cxnSp macro="">
      <xdr:nvCxnSpPr>
        <xdr:cNvPr id="234" name="直線コネクタ 233"/>
        <xdr:cNvCxnSpPr/>
      </xdr:nvCxnSpPr>
      <xdr:spPr>
        <a:xfrm flipV="1">
          <a:off x="2908300" y="16656177"/>
          <a:ext cx="889000" cy="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107357</xdr:rowOff>
    </xdr:from>
    <xdr:ext cx="534377" cy="259045"/>
    <xdr:sp macro="" textlink="">
      <xdr:nvSpPr>
        <xdr:cNvPr id="236" name="テキスト ボックス 235"/>
        <xdr:cNvSpPr txBox="1"/>
      </xdr:nvSpPr>
      <xdr:spPr>
        <a:xfrm>
          <a:off x="3530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31674</xdr:rowOff>
    </xdr:from>
    <xdr:to>
      <xdr:col>15</xdr:col>
      <xdr:colOff>50800</xdr:colOff>
      <xdr:row>97</xdr:row>
      <xdr:rowOff>35801</xdr:rowOff>
    </xdr:to>
    <xdr:cxnSp macro="">
      <xdr:nvCxnSpPr>
        <xdr:cNvPr id="237" name="直線コネクタ 236"/>
        <xdr:cNvCxnSpPr/>
      </xdr:nvCxnSpPr>
      <xdr:spPr>
        <a:xfrm flipV="1">
          <a:off x="2019300" y="16662324"/>
          <a:ext cx="889000" cy="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129354</xdr:rowOff>
    </xdr:from>
    <xdr:ext cx="534377" cy="259045"/>
    <xdr:sp macro="" textlink="">
      <xdr:nvSpPr>
        <xdr:cNvPr id="239" name="テキスト ボックス 238"/>
        <xdr:cNvSpPr txBox="1"/>
      </xdr:nvSpPr>
      <xdr:spPr>
        <a:xfrm>
          <a:off x="2641111" y="162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35801</xdr:rowOff>
    </xdr:from>
    <xdr:to>
      <xdr:col>10</xdr:col>
      <xdr:colOff>114300</xdr:colOff>
      <xdr:row>97</xdr:row>
      <xdr:rowOff>35992</xdr:rowOff>
    </xdr:to>
    <xdr:cxnSp macro="">
      <xdr:nvCxnSpPr>
        <xdr:cNvPr id="240" name="直線コネクタ 239"/>
        <xdr:cNvCxnSpPr/>
      </xdr:nvCxnSpPr>
      <xdr:spPr>
        <a:xfrm flipV="1">
          <a:off x="1130300" y="16666451"/>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2" name="テキスト ボックス 241"/>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90594</xdr:rowOff>
    </xdr:from>
    <xdr:ext cx="534377" cy="259045"/>
    <xdr:sp macro="" textlink="">
      <xdr:nvSpPr>
        <xdr:cNvPr id="244" name="テキスト ボックス 243"/>
        <xdr:cNvSpPr txBox="1"/>
      </xdr:nvSpPr>
      <xdr:spPr>
        <a:xfrm>
          <a:off x="863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133248</xdr:rowOff>
    </xdr:from>
    <xdr:to>
      <xdr:col>24</xdr:col>
      <xdr:colOff>114300</xdr:colOff>
      <xdr:row>97</xdr:row>
      <xdr:rowOff>63398</xdr:rowOff>
    </xdr:to>
    <xdr:sp macro="" textlink="">
      <xdr:nvSpPr>
        <xdr:cNvPr id="250" name="楕円 249"/>
        <xdr:cNvSpPr/>
      </xdr:nvSpPr>
      <xdr:spPr>
        <a:xfrm>
          <a:off x="4584700" y="1659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48175</xdr:rowOff>
    </xdr:from>
    <xdr:ext cx="534377" cy="259045"/>
    <xdr:sp macro="" textlink="">
      <xdr:nvSpPr>
        <xdr:cNvPr id="251" name="衛生費該当値テキスト"/>
        <xdr:cNvSpPr txBox="1"/>
      </xdr:nvSpPr>
      <xdr:spPr>
        <a:xfrm>
          <a:off x="4686300" y="1650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146177</xdr:rowOff>
    </xdr:from>
    <xdr:to>
      <xdr:col>20</xdr:col>
      <xdr:colOff>38100</xdr:colOff>
      <xdr:row>97</xdr:row>
      <xdr:rowOff>76327</xdr:rowOff>
    </xdr:to>
    <xdr:sp macro="" textlink="">
      <xdr:nvSpPr>
        <xdr:cNvPr id="252" name="楕円 251"/>
        <xdr:cNvSpPr/>
      </xdr:nvSpPr>
      <xdr:spPr>
        <a:xfrm>
          <a:off x="3746500" y="1660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67454</xdr:rowOff>
    </xdr:from>
    <xdr:ext cx="534377" cy="259045"/>
    <xdr:sp macro="" textlink="">
      <xdr:nvSpPr>
        <xdr:cNvPr id="253" name="テキスト ボックス 252"/>
        <xdr:cNvSpPr txBox="1"/>
      </xdr:nvSpPr>
      <xdr:spPr>
        <a:xfrm>
          <a:off x="3530111" y="1669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152324</xdr:rowOff>
    </xdr:from>
    <xdr:to>
      <xdr:col>15</xdr:col>
      <xdr:colOff>101600</xdr:colOff>
      <xdr:row>97</xdr:row>
      <xdr:rowOff>82474</xdr:rowOff>
    </xdr:to>
    <xdr:sp macro="" textlink="">
      <xdr:nvSpPr>
        <xdr:cNvPr id="254" name="楕円 253"/>
        <xdr:cNvSpPr/>
      </xdr:nvSpPr>
      <xdr:spPr>
        <a:xfrm>
          <a:off x="2857500" y="1661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73601</xdr:rowOff>
    </xdr:from>
    <xdr:ext cx="534377" cy="259045"/>
    <xdr:sp macro="" textlink="">
      <xdr:nvSpPr>
        <xdr:cNvPr id="255" name="テキスト ボックス 254"/>
        <xdr:cNvSpPr txBox="1"/>
      </xdr:nvSpPr>
      <xdr:spPr>
        <a:xfrm>
          <a:off x="2641111" y="1670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156451</xdr:rowOff>
    </xdr:from>
    <xdr:to>
      <xdr:col>10</xdr:col>
      <xdr:colOff>165100</xdr:colOff>
      <xdr:row>97</xdr:row>
      <xdr:rowOff>86601</xdr:rowOff>
    </xdr:to>
    <xdr:sp macro="" textlink="">
      <xdr:nvSpPr>
        <xdr:cNvPr id="256" name="楕円 255"/>
        <xdr:cNvSpPr/>
      </xdr:nvSpPr>
      <xdr:spPr>
        <a:xfrm>
          <a:off x="1968500" y="166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77728</xdr:rowOff>
    </xdr:from>
    <xdr:ext cx="534377" cy="259045"/>
    <xdr:sp macro="" textlink="">
      <xdr:nvSpPr>
        <xdr:cNvPr id="257" name="テキスト ボックス 256"/>
        <xdr:cNvSpPr txBox="1"/>
      </xdr:nvSpPr>
      <xdr:spPr>
        <a:xfrm>
          <a:off x="1752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156642</xdr:rowOff>
    </xdr:from>
    <xdr:to>
      <xdr:col>6</xdr:col>
      <xdr:colOff>38100</xdr:colOff>
      <xdr:row>97</xdr:row>
      <xdr:rowOff>86792</xdr:rowOff>
    </xdr:to>
    <xdr:sp macro="" textlink="">
      <xdr:nvSpPr>
        <xdr:cNvPr id="258" name="楕円 257"/>
        <xdr:cNvSpPr/>
      </xdr:nvSpPr>
      <xdr:spPr>
        <a:xfrm>
          <a:off x="1079500" y="1661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77919</xdr:rowOff>
    </xdr:from>
    <xdr:ext cx="534377" cy="259045"/>
    <xdr:sp macro="" textlink="">
      <xdr:nvSpPr>
        <xdr:cNvPr id="259" name="テキスト ボックス 258"/>
        <xdr:cNvSpPr txBox="1"/>
      </xdr:nvSpPr>
      <xdr:spPr>
        <a:xfrm>
          <a:off x="863111" y="1670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144272</xdr:rowOff>
    </xdr:from>
    <xdr:to>
      <xdr:col>55</xdr:col>
      <xdr:colOff>0</xdr:colOff>
      <xdr:row>58</xdr:row>
      <xdr:rowOff>147758</xdr:rowOff>
    </xdr:to>
    <xdr:cxnSp macro="">
      <xdr:nvCxnSpPr>
        <xdr:cNvPr id="345" name="直線コネクタ 344"/>
        <xdr:cNvCxnSpPr/>
      </xdr:nvCxnSpPr>
      <xdr:spPr>
        <a:xfrm flipV="1">
          <a:off x="9639300" y="10088372"/>
          <a:ext cx="8382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128156</xdr:rowOff>
    </xdr:from>
    <xdr:to>
      <xdr:col>50</xdr:col>
      <xdr:colOff>114300</xdr:colOff>
      <xdr:row>58</xdr:row>
      <xdr:rowOff>147758</xdr:rowOff>
    </xdr:to>
    <xdr:cxnSp macro="">
      <xdr:nvCxnSpPr>
        <xdr:cNvPr id="348" name="直線コネクタ 347"/>
        <xdr:cNvCxnSpPr/>
      </xdr:nvCxnSpPr>
      <xdr:spPr>
        <a:xfrm>
          <a:off x="8750300" y="10072256"/>
          <a:ext cx="889000" cy="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0" name="テキスト ボックス 349"/>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128156</xdr:rowOff>
    </xdr:from>
    <xdr:to>
      <xdr:col>45</xdr:col>
      <xdr:colOff>177800</xdr:colOff>
      <xdr:row>58</xdr:row>
      <xdr:rowOff>156826</xdr:rowOff>
    </xdr:to>
    <xdr:cxnSp macro="">
      <xdr:nvCxnSpPr>
        <xdr:cNvPr id="351" name="直線コネクタ 350"/>
        <xdr:cNvCxnSpPr/>
      </xdr:nvCxnSpPr>
      <xdr:spPr>
        <a:xfrm flipV="1">
          <a:off x="7861300" y="10072256"/>
          <a:ext cx="889000" cy="2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156616</xdr:rowOff>
    </xdr:from>
    <xdr:to>
      <xdr:col>41</xdr:col>
      <xdr:colOff>50800</xdr:colOff>
      <xdr:row>58</xdr:row>
      <xdr:rowOff>156826</xdr:rowOff>
    </xdr:to>
    <xdr:cxnSp macro="">
      <xdr:nvCxnSpPr>
        <xdr:cNvPr id="354" name="直線コネクタ 353"/>
        <xdr:cNvCxnSpPr/>
      </xdr:nvCxnSpPr>
      <xdr:spPr>
        <a:xfrm>
          <a:off x="6972300" y="10100716"/>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58" name="テキスト ボックス 357"/>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93472</xdr:rowOff>
    </xdr:from>
    <xdr:to>
      <xdr:col>55</xdr:col>
      <xdr:colOff>50800</xdr:colOff>
      <xdr:row>59</xdr:row>
      <xdr:rowOff>23622</xdr:rowOff>
    </xdr:to>
    <xdr:sp macro="" textlink="">
      <xdr:nvSpPr>
        <xdr:cNvPr id="364" name="楕円 363"/>
        <xdr:cNvSpPr/>
      </xdr:nvSpPr>
      <xdr:spPr>
        <a:xfrm>
          <a:off x="10426700" y="1003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8399</xdr:rowOff>
    </xdr:from>
    <xdr:ext cx="469744" cy="259045"/>
    <xdr:sp macro="" textlink="">
      <xdr:nvSpPr>
        <xdr:cNvPr id="365" name="農林水産業費該当値テキスト"/>
        <xdr:cNvSpPr txBox="1"/>
      </xdr:nvSpPr>
      <xdr:spPr>
        <a:xfrm>
          <a:off x="10528300" y="995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96958</xdr:rowOff>
    </xdr:from>
    <xdr:to>
      <xdr:col>50</xdr:col>
      <xdr:colOff>165100</xdr:colOff>
      <xdr:row>59</xdr:row>
      <xdr:rowOff>27108</xdr:rowOff>
    </xdr:to>
    <xdr:sp macro="" textlink="">
      <xdr:nvSpPr>
        <xdr:cNvPr id="366" name="楕円 365"/>
        <xdr:cNvSpPr/>
      </xdr:nvSpPr>
      <xdr:spPr>
        <a:xfrm>
          <a:off x="9588500" y="100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18235</xdr:rowOff>
    </xdr:from>
    <xdr:ext cx="469744" cy="259045"/>
    <xdr:sp macro="" textlink="">
      <xdr:nvSpPr>
        <xdr:cNvPr id="367" name="テキスト ボックス 366"/>
        <xdr:cNvSpPr txBox="1"/>
      </xdr:nvSpPr>
      <xdr:spPr>
        <a:xfrm>
          <a:off x="9404428" y="1013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77356</xdr:rowOff>
    </xdr:from>
    <xdr:to>
      <xdr:col>46</xdr:col>
      <xdr:colOff>38100</xdr:colOff>
      <xdr:row>59</xdr:row>
      <xdr:rowOff>7506</xdr:rowOff>
    </xdr:to>
    <xdr:sp macro="" textlink="">
      <xdr:nvSpPr>
        <xdr:cNvPr id="368" name="楕円 367"/>
        <xdr:cNvSpPr/>
      </xdr:nvSpPr>
      <xdr:spPr>
        <a:xfrm>
          <a:off x="8699500" y="1002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170083</xdr:rowOff>
    </xdr:from>
    <xdr:ext cx="469744" cy="259045"/>
    <xdr:sp macro="" textlink="">
      <xdr:nvSpPr>
        <xdr:cNvPr id="369" name="テキスト ボックス 368"/>
        <xdr:cNvSpPr txBox="1"/>
      </xdr:nvSpPr>
      <xdr:spPr>
        <a:xfrm>
          <a:off x="8515428" y="1011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106026</xdr:rowOff>
    </xdr:from>
    <xdr:to>
      <xdr:col>41</xdr:col>
      <xdr:colOff>101600</xdr:colOff>
      <xdr:row>59</xdr:row>
      <xdr:rowOff>36176</xdr:rowOff>
    </xdr:to>
    <xdr:sp macro="" textlink="">
      <xdr:nvSpPr>
        <xdr:cNvPr id="370" name="楕円 369"/>
        <xdr:cNvSpPr/>
      </xdr:nvSpPr>
      <xdr:spPr>
        <a:xfrm>
          <a:off x="7810500" y="1005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27303</xdr:rowOff>
    </xdr:from>
    <xdr:ext cx="469744" cy="259045"/>
    <xdr:sp macro="" textlink="">
      <xdr:nvSpPr>
        <xdr:cNvPr id="371" name="テキスト ボックス 370"/>
        <xdr:cNvSpPr txBox="1"/>
      </xdr:nvSpPr>
      <xdr:spPr>
        <a:xfrm>
          <a:off x="7626428"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105816</xdr:rowOff>
    </xdr:from>
    <xdr:to>
      <xdr:col>36</xdr:col>
      <xdr:colOff>165100</xdr:colOff>
      <xdr:row>59</xdr:row>
      <xdr:rowOff>35966</xdr:rowOff>
    </xdr:to>
    <xdr:sp macro="" textlink="">
      <xdr:nvSpPr>
        <xdr:cNvPr id="372" name="楕円 371"/>
        <xdr:cNvSpPr/>
      </xdr:nvSpPr>
      <xdr:spPr>
        <a:xfrm>
          <a:off x="6921500" y="100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27093</xdr:rowOff>
    </xdr:from>
    <xdr:ext cx="469744" cy="259045"/>
    <xdr:sp macro="" textlink="">
      <xdr:nvSpPr>
        <xdr:cNvPr id="373" name="テキスト ボックス 372"/>
        <xdr:cNvSpPr txBox="1"/>
      </xdr:nvSpPr>
      <xdr:spPr>
        <a:xfrm>
          <a:off x="6737428" y="101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149073</xdr:rowOff>
    </xdr:from>
    <xdr:to>
      <xdr:col>55</xdr:col>
      <xdr:colOff>0</xdr:colOff>
      <xdr:row>78</xdr:row>
      <xdr:rowOff>149530</xdr:rowOff>
    </xdr:to>
    <xdr:cxnSp macro="">
      <xdr:nvCxnSpPr>
        <xdr:cNvPr id="402" name="直線コネクタ 401"/>
        <xdr:cNvCxnSpPr/>
      </xdr:nvCxnSpPr>
      <xdr:spPr>
        <a:xfrm>
          <a:off x="9639300" y="1352217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149073</xdr:rowOff>
    </xdr:from>
    <xdr:to>
      <xdr:col>50</xdr:col>
      <xdr:colOff>114300</xdr:colOff>
      <xdr:row>78</xdr:row>
      <xdr:rowOff>149264</xdr:rowOff>
    </xdr:to>
    <xdr:cxnSp macro="">
      <xdr:nvCxnSpPr>
        <xdr:cNvPr id="405" name="直線コネクタ 404"/>
        <xdr:cNvCxnSpPr/>
      </xdr:nvCxnSpPr>
      <xdr:spPr>
        <a:xfrm flipV="1">
          <a:off x="8750300" y="13522173"/>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149264</xdr:rowOff>
    </xdr:from>
    <xdr:to>
      <xdr:col>45</xdr:col>
      <xdr:colOff>177800</xdr:colOff>
      <xdr:row>78</xdr:row>
      <xdr:rowOff>152578</xdr:rowOff>
    </xdr:to>
    <xdr:cxnSp macro="">
      <xdr:nvCxnSpPr>
        <xdr:cNvPr id="408" name="直線コネクタ 407"/>
        <xdr:cNvCxnSpPr/>
      </xdr:nvCxnSpPr>
      <xdr:spPr>
        <a:xfrm flipV="1">
          <a:off x="7861300" y="13522364"/>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71005</xdr:rowOff>
    </xdr:from>
    <xdr:to>
      <xdr:col>41</xdr:col>
      <xdr:colOff>50800</xdr:colOff>
      <xdr:row>78</xdr:row>
      <xdr:rowOff>152578</xdr:rowOff>
    </xdr:to>
    <xdr:cxnSp macro="">
      <xdr:nvCxnSpPr>
        <xdr:cNvPr id="411" name="直線コネクタ 410"/>
        <xdr:cNvCxnSpPr/>
      </xdr:nvCxnSpPr>
      <xdr:spPr>
        <a:xfrm>
          <a:off x="6972300" y="13444105"/>
          <a:ext cx="889000" cy="8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5" name="テキスト ボックス 414"/>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98730</xdr:rowOff>
    </xdr:from>
    <xdr:to>
      <xdr:col>55</xdr:col>
      <xdr:colOff>50800</xdr:colOff>
      <xdr:row>79</xdr:row>
      <xdr:rowOff>28880</xdr:rowOff>
    </xdr:to>
    <xdr:sp macro="" textlink="">
      <xdr:nvSpPr>
        <xdr:cNvPr id="421" name="楕円 420"/>
        <xdr:cNvSpPr/>
      </xdr:nvSpPr>
      <xdr:spPr>
        <a:xfrm>
          <a:off x="10426700" y="134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13657</xdr:rowOff>
    </xdr:from>
    <xdr:ext cx="469744" cy="259045"/>
    <xdr:sp macro="" textlink="">
      <xdr:nvSpPr>
        <xdr:cNvPr id="422" name="商工費該当値テキスト"/>
        <xdr:cNvSpPr txBox="1"/>
      </xdr:nvSpPr>
      <xdr:spPr>
        <a:xfrm>
          <a:off x="10528300" y="133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98273</xdr:rowOff>
    </xdr:from>
    <xdr:to>
      <xdr:col>50</xdr:col>
      <xdr:colOff>165100</xdr:colOff>
      <xdr:row>79</xdr:row>
      <xdr:rowOff>28423</xdr:rowOff>
    </xdr:to>
    <xdr:sp macro="" textlink="">
      <xdr:nvSpPr>
        <xdr:cNvPr id="423" name="楕円 422"/>
        <xdr:cNvSpPr/>
      </xdr:nvSpPr>
      <xdr:spPr>
        <a:xfrm>
          <a:off x="9588500" y="1347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19550</xdr:rowOff>
    </xdr:from>
    <xdr:ext cx="469744" cy="259045"/>
    <xdr:sp macro="" textlink="">
      <xdr:nvSpPr>
        <xdr:cNvPr id="424" name="テキスト ボックス 423"/>
        <xdr:cNvSpPr txBox="1"/>
      </xdr:nvSpPr>
      <xdr:spPr>
        <a:xfrm>
          <a:off x="9404428" y="1356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98464</xdr:rowOff>
    </xdr:from>
    <xdr:to>
      <xdr:col>46</xdr:col>
      <xdr:colOff>38100</xdr:colOff>
      <xdr:row>79</xdr:row>
      <xdr:rowOff>28614</xdr:rowOff>
    </xdr:to>
    <xdr:sp macro="" textlink="">
      <xdr:nvSpPr>
        <xdr:cNvPr id="425" name="楕円 424"/>
        <xdr:cNvSpPr/>
      </xdr:nvSpPr>
      <xdr:spPr>
        <a:xfrm>
          <a:off x="8699500" y="1347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19741</xdr:rowOff>
    </xdr:from>
    <xdr:ext cx="469744" cy="259045"/>
    <xdr:sp macro="" textlink="">
      <xdr:nvSpPr>
        <xdr:cNvPr id="426" name="テキスト ボックス 425"/>
        <xdr:cNvSpPr txBox="1"/>
      </xdr:nvSpPr>
      <xdr:spPr>
        <a:xfrm>
          <a:off x="8515428" y="1356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101778</xdr:rowOff>
    </xdr:from>
    <xdr:to>
      <xdr:col>41</xdr:col>
      <xdr:colOff>101600</xdr:colOff>
      <xdr:row>79</xdr:row>
      <xdr:rowOff>31928</xdr:rowOff>
    </xdr:to>
    <xdr:sp macro="" textlink="">
      <xdr:nvSpPr>
        <xdr:cNvPr id="427" name="楕円 426"/>
        <xdr:cNvSpPr/>
      </xdr:nvSpPr>
      <xdr:spPr>
        <a:xfrm>
          <a:off x="7810500" y="1347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23055</xdr:rowOff>
    </xdr:from>
    <xdr:ext cx="469744" cy="259045"/>
    <xdr:sp macro="" textlink="">
      <xdr:nvSpPr>
        <xdr:cNvPr id="428" name="テキスト ボックス 427"/>
        <xdr:cNvSpPr txBox="1"/>
      </xdr:nvSpPr>
      <xdr:spPr>
        <a:xfrm>
          <a:off x="7626428" y="135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20205</xdr:rowOff>
    </xdr:from>
    <xdr:to>
      <xdr:col>36</xdr:col>
      <xdr:colOff>165100</xdr:colOff>
      <xdr:row>78</xdr:row>
      <xdr:rowOff>121805</xdr:rowOff>
    </xdr:to>
    <xdr:sp macro="" textlink="">
      <xdr:nvSpPr>
        <xdr:cNvPr id="429" name="楕円 428"/>
        <xdr:cNvSpPr/>
      </xdr:nvSpPr>
      <xdr:spPr>
        <a:xfrm>
          <a:off x="6921500" y="1339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112932</xdr:rowOff>
    </xdr:from>
    <xdr:ext cx="469744" cy="259045"/>
    <xdr:sp macro="" textlink="">
      <xdr:nvSpPr>
        <xdr:cNvPr id="430" name="テキスト ボックス 429"/>
        <xdr:cNvSpPr txBox="1"/>
      </xdr:nvSpPr>
      <xdr:spPr>
        <a:xfrm>
          <a:off x="6737428" y="1348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0" name="テキスト ボックス 44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150444</xdr:rowOff>
    </xdr:from>
    <xdr:to>
      <xdr:col>54</xdr:col>
      <xdr:colOff>189865</xdr:colOff>
      <xdr:row>97</xdr:row>
      <xdr:rowOff>162919</xdr:rowOff>
    </xdr:to>
    <xdr:cxnSp macro="">
      <xdr:nvCxnSpPr>
        <xdr:cNvPr id="456" name="直線コネクタ 455"/>
        <xdr:cNvCxnSpPr/>
      </xdr:nvCxnSpPr>
      <xdr:spPr>
        <a:xfrm flipV="1">
          <a:off x="10475595" y="15409494"/>
          <a:ext cx="1270" cy="138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166746</xdr:rowOff>
    </xdr:from>
    <xdr:ext cx="534377" cy="259045"/>
    <xdr:sp macro="" textlink="">
      <xdr:nvSpPr>
        <xdr:cNvPr id="457" name="土木費最小値テキスト"/>
        <xdr:cNvSpPr txBox="1"/>
      </xdr:nvSpPr>
      <xdr:spPr>
        <a:xfrm>
          <a:off x="10528300" y="1679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162919</xdr:rowOff>
    </xdr:from>
    <xdr:to>
      <xdr:col>55</xdr:col>
      <xdr:colOff>88900</xdr:colOff>
      <xdr:row>97</xdr:row>
      <xdr:rowOff>162919</xdr:rowOff>
    </xdr:to>
    <xdr:cxnSp macro="">
      <xdr:nvCxnSpPr>
        <xdr:cNvPr id="458" name="直線コネクタ 457"/>
        <xdr:cNvCxnSpPr/>
      </xdr:nvCxnSpPr>
      <xdr:spPr>
        <a:xfrm>
          <a:off x="10388600" y="16793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97121</xdr:rowOff>
    </xdr:from>
    <xdr:ext cx="599010" cy="259045"/>
    <xdr:sp macro="" textlink="">
      <xdr:nvSpPr>
        <xdr:cNvPr id="459" name="土木費最大値テキスト"/>
        <xdr:cNvSpPr txBox="1"/>
      </xdr:nvSpPr>
      <xdr:spPr>
        <a:xfrm>
          <a:off x="10528300" y="1518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150444</xdr:rowOff>
    </xdr:from>
    <xdr:to>
      <xdr:col>55</xdr:col>
      <xdr:colOff>88900</xdr:colOff>
      <xdr:row>89</xdr:row>
      <xdr:rowOff>150444</xdr:rowOff>
    </xdr:to>
    <xdr:cxnSp macro="">
      <xdr:nvCxnSpPr>
        <xdr:cNvPr id="460" name="直線コネクタ 459"/>
        <xdr:cNvCxnSpPr/>
      </xdr:nvCxnSpPr>
      <xdr:spPr>
        <a:xfrm>
          <a:off x="10388600" y="1540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55950</xdr:rowOff>
    </xdr:from>
    <xdr:to>
      <xdr:col>55</xdr:col>
      <xdr:colOff>0</xdr:colOff>
      <xdr:row>97</xdr:row>
      <xdr:rowOff>162919</xdr:rowOff>
    </xdr:to>
    <xdr:cxnSp macro="">
      <xdr:nvCxnSpPr>
        <xdr:cNvPr id="461" name="直線コネクタ 460"/>
        <xdr:cNvCxnSpPr/>
      </xdr:nvCxnSpPr>
      <xdr:spPr>
        <a:xfrm>
          <a:off x="9639300" y="16515150"/>
          <a:ext cx="838200" cy="27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139454</xdr:rowOff>
    </xdr:from>
    <xdr:ext cx="534377" cy="259045"/>
    <xdr:sp macro="" textlink="">
      <xdr:nvSpPr>
        <xdr:cNvPr id="462" name="土木費平均値テキスト"/>
        <xdr:cNvSpPr txBox="1"/>
      </xdr:nvSpPr>
      <xdr:spPr>
        <a:xfrm>
          <a:off x="10528300" y="16084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116577</xdr:rowOff>
    </xdr:from>
    <xdr:to>
      <xdr:col>55</xdr:col>
      <xdr:colOff>50800</xdr:colOff>
      <xdr:row>95</xdr:row>
      <xdr:rowOff>46727</xdr:rowOff>
    </xdr:to>
    <xdr:sp macro="" textlink="">
      <xdr:nvSpPr>
        <xdr:cNvPr id="463" name="フローチャート: 判断 462"/>
        <xdr:cNvSpPr/>
      </xdr:nvSpPr>
      <xdr:spPr>
        <a:xfrm>
          <a:off x="10426700" y="162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55950</xdr:rowOff>
    </xdr:from>
    <xdr:to>
      <xdr:col>50</xdr:col>
      <xdr:colOff>114300</xdr:colOff>
      <xdr:row>97</xdr:row>
      <xdr:rowOff>26788</xdr:rowOff>
    </xdr:to>
    <xdr:cxnSp macro="">
      <xdr:nvCxnSpPr>
        <xdr:cNvPr id="464" name="直線コネクタ 463"/>
        <xdr:cNvCxnSpPr/>
      </xdr:nvCxnSpPr>
      <xdr:spPr>
        <a:xfrm flipV="1">
          <a:off x="8750300" y="16515150"/>
          <a:ext cx="889000" cy="14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110454</xdr:rowOff>
    </xdr:from>
    <xdr:to>
      <xdr:col>50</xdr:col>
      <xdr:colOff>165100</xdr:colOff>
      <xdr:row>95</xdr:row>
      <xdr:rowOff>40604</xdr:rowOff>
    </xdr:to>
    <xdr:sp macro="" textlink="">
      <xdr:nvSpPr>
        <xdr:cNvPr id="465" name="フローチャート: 判断 464"/>
        <xdr:cNvSpPr/>
      </xdr:nvSpPr>
      <xdr:spPr>
        <a:xfrm>
          <a:off x="9588500" y="1622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57131</xdr:rowOff>
    </xdr:from>
    <xdr:ext cx="534377" cy="259045"/>
    <xdr:sp macro="" textlink="">
      <xdr:nvSpPr>
        <xdr:cNvPr id="466" name="テキスト ボックス 465"/>
        <xdr:cNvSpPr txBox="1"/>
      </xdr:nvSpPr>
      <xdr:spPr>
        <a:xfrm>
          <a:off x="9372111" y="160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26788</xdr:rowOff>
    </xdr:from>
    <xdr:to>
      <xdr:col>45</xdr:col>
      <xdr:colOff>177800</xdr:colOff>
      <xdr:row>97</xdr:row>
      <xdr:rowOff>160601</xdr:rowOff>
    </xdr:to>
    <xdr:cxnSp macro="">
      <xdr:nvCxnSpPr>
        <xdr:cNvPr id="467" name="直線コネクタ 466"/>
        <xdr:cNvCxnSpPr/>
      </xdr:nvCxnSpPr>
      <xdr:spPr>
        <a:xfrm flipV="1">
          <a:off x="7861300" y="16657438"/>
          <a:ext cx="889000" cy="13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87937</xdr:rowOff>
    </xdr:from>
    <xdr:to>
      <xdr:col>46</xdr:col>
      <xdr:colOff>38100</xdr:colOff>
      <xdr:row>95</xdr:row>
      <xdr:rowOff>18087</xdr:rowOff>
    </xdr:to>
    <xdr:sp macro="" textlink="">
      <xdr:nvSpPr>
        <xdr:cNvPr id="468" name="フローチャート: 判断 467"/>
        <xdr:cNvSpPr/>
      </xdr:nvSpPr>
      <xdr:spPr>
        <a:xfrm>
          <a:off x="8699500" y="1620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34614</xdr:rowOff>
    </xdr:from>
    <xdr:ext cx="534377" cy="259045"/>
    <xdr:sp macro="" textlink="">
      <xdr:nvSpPr>
        <xdr:cNvPr id="469" name="テキスト ボックス 468"/>
        <xdr:cNvSpPr txBox="1"/>
      </xdr:nvSpPr>
      <xdr:spPr>
        <a:xfrm>
          <a:off x="8483111" y="1597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160601</xdr:rowOff>
    </xdr:from>
    <xdr:to>
      <xdr:col>41</xdr:col>
      <xdr:colOff>50800</xdr:colOff>
      <xdr:row>98</xdr:row>
      <xdr:rowOff>47836</xdr:rowOff>
    </xdr:to>
    <xdr:cxnSp macro="">
      <xdr:nvCxnSpPr>
        <xdr:cNvPr id="470" name="直線コネクタ 469"/>
        <xdr:cNvCxnSpPr/>
      </xdr:nvCxnSpPr>
      <xdr:spPr>
        <a:xfrm flipV="1">
          <a:off x="6972300" y="16791251"/>
          <a:ext cx="889000" cy="5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112021</xdr:rowOff>
    </xdr:from>
    <xdr:to>
      <xdr:col>41</xdr:col>
      <xdr:colOff>101600</xdr:colOff>
      <xdr:row>95</xdr:row>
      <xdr:rowOff>42171</xdr:rowOff>
    </xdr:to>
    <xdr:sp macro="" textlink="">
      <xdr:nvSpPr>
        <xdr:cNvPr id="471" name="フローチャート: 判断 470"/>
        <xdr:cNvSpPr/>
      </xdr:nvSpPr>
      <xdr:spPr>
        <a:xfrm>
          <a:off x="7810500" y="16228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58698</xdr:rowOff>
    </xdr:from>
    <xdr:ext cx="534377" cy="259045"/>
    <xdr:sp macro="" textlink="">
      <xdr:nvSpPr>
        <xdr:cNvPr id="472" name="テキスト ボックス 471"/>
        <xdr:cNvSpPr txBox="1"/>
      </xdr:nvSpPr>
      <xdr:spPr>
        <a:xfrm>
          <a:off x="7594111" y="1600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69126</xdr:rowOff>
    </xdr:from>
    <xdr:to>
      <xdr:col>36</xdr:col>
      <xdr:colOff>165100</xdr:colOff>
      <xdr:row>93</xdr:row>
      <xdr:rowOff>170726</xdr:rowOff>
    </xdr:to>
    <xdr:sp macro="" textlink="">
      <xdr:nvSpPr>
        <xdr:cNvPr id="473" name="フローチャート: 判断 472"/>
        <xdr:cNvSpPr/>
      </xdr:nvSpPr>
      <xdr:spPr>
        <a:xfrm>
          <a:off x="6921500" y="160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15803</xdr:rowOff>
    </xdr:from>
    <xdr:ext cx="534377" cy="259045"/>
    <xdr:sp macro="" textlink="">
      <xdr:nvSpPr>
        <xdr:cNvPr id="474" name="テキスト ボックス 473"/>
        <xdr:cNvSpPr txBox="1"/>
      </xdr:nvSpPr>
      <xdr:spPr>
        <a:xfrm>
          <a:off x="6705111" y="1578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112119</xdr:rowOff>
    </xdr:from>
    <xdr:to>
      <xdr:col>55</xdr:col>
      <xdr:colOff>50800</xdr:colOff>
      <xdr:row>98</xdr:row>
      <xdr:rowOff>42269</xdr:rowOff>
    </xdr:to>
    <xdr:sp macro="" textlink="">
      <xdr:nvSpPr>
        <xdr:cNvPr id="480" name="楕円 479"/>
        <xdr:cNvSpPr/>
      </xdr:nvSpPr>
      <xdr:spPr>
        <a:xfrm>
          <a:off x="10426700" y="167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27046</xdr:rowOff>
    </xdr:from>
    <xdr:ext cx="534377" cy="259045"/>
    <xdr:sp macro="" textlink="">
      <xdr:nvSpPr>
        <xdr:cNvPr id="481" name="土木費該当値テキスト"/>
        <xdr:cNvSpPr txBox="1"/>
      </xdr:nvSpPr>
      <xdr:spPr>
        <a:xfrm>
          <a:off x="10528300" y="1665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5150</xdr:rowOff>
    </xdr:from>
    <xdr:to>
      <xdr:col>50</xdr:col>
      <xdr:colOff>165100</xdr:colOff>
      <xdr:row>96</xdr:row>
      <xdr:rowOff>106750</xdr:rowOff>
    </xdr:to>
    <xdr:sp macro="" textlink="">
      <xdr:nvSpPr>
        <xdr:cNvPr id="482" name="楕円 481"/>
        <xdr:cNvSpPr/>
      </xdr:nvSpPr>
      <xdr:spPr>
        <a:xfrm>
          <a:off x="9588500" y="164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97877</xdr:rowOff>
    </xdr:from>
    <xdr:ext cx="534377" cy="259045"/>
    <xdr:sp macro="" textlink="">
      <xdr:nvSpPr>
        <xdr:cNvPr id="483" name="テキスト ボックス 482"/>
        <xdr:cNvSpPr txBox="1"/>
      </xdr:nvSpPr>
      <xdr:spPr>
        <a:xfrm>
          <a:off x="9372111" y="1655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147438</xdr:rowOff>
    </xdr:from>
    <xdr:to>
      <xdr:col>46</xdr:col>
      <xdr:colOff>38100</xdr:colOff>
      <xdr:row>97</xdr:row>
      <xdr:rowOff>77588</xdr:rowOff>
    </xdr:to>
    <xdr:sp macro="" textlink="">
      <xdr:nvSpPr>
        <xdr:cNvPr id="484" name="楕円 483"/>
        <xdr:cNvSpPr/>
      </xdr:nvSpPr>
      <xdr:spPr>
        <a:xfrm>
          <a:off x="8699500" y="166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68715</xdr:rowOff>
    </xdr:from>
    <xdr:ext cx="534377" cy="259045"/>
    <xdr:sp macro="" textlink="">
      <xdr:nvSpPr>
        <xdr:cNvPr id="485" name="テキスト ボックス 484"/>
        <xdr:cNvSpPr txBox="1"/>
      </xdr:nvSpPr>
      <xdr:spPr>
        <a:xfrm>
          <a:off x="8483111" y="1669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109801</xdr:rowOff>
    </xdr:from>
    <xdr:to>
      <xdr:col>41</xdr:col>
      <xdr:colOff>101600</xdr:colOff>
      <xdr:row>98</xdr:row>
      <xdr:rowOff>39951</xdr:rowOff>
    </xdr:to>
    <xdr:sp macro="" textlink="">
      <xdr:nvSpPr>
        <xdr:cNvPr id="486" name="楕円 485"/>
        <xdr:cNvSpPr/>
      </xdr:nvSpPr>
      <xdr:spPr>
        <a:xfrm>
          <a:off x="7810500" y="167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31078</xdr:rowOff>
    </xdr:from>
    <xdr:ext cx="534377" cy="259045"/>
    <xdr:sp macro="" textlink="">
      <xdr:nvSpPr>
        <xdr:cNvPr id="487" name="テキスト ボックス 486"/>
        <xdr:cNvSpPr txBox="1"/>
      </xdr:nvSpPr>
      <xdr:spPr>
        <a:xfrm>
          <a:off x="7594111" y="1683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168486</xdr:rowOff>
    </xdr:from>
    <xdr:to>
      <xdr:col>36</xdr:col>
      <xdr:colOff>165100</xdr:colOff>
      <xdr:row>98</xdr:row>
      <xdr:rowOff>98636</xdr:rowOff>
    </xdr:to>
    <xdr:sp macro="" textlink="">
      <xdr:nvSpPr>
        <xdr:cNvPr id="488" name="楕円 487"/>
        <xdr:cNvSpPr/>
      </xdr:nvSpPr>
      <xdr:spPr>
        <a:xfrm>
          <a:off x="6921500" y="1679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89763</xdr:rowOff>
    </xdr:from>
    <xdr:ext cx="534377" cy="259045"/>
    <xdr:sp macro="" textlink="">
      <xdr:nvSpPr>
        <xdr:cNvPr id="489" name="テキスト ボックス 488"/>
        <xdr:cNvSpPr txBox="1"/>
      </xdr:nvSpPr>
      <xdr:spPr>
        <a:xfrm>
          <a:off x="6705111" y="1689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2" name="直線コネクタ 511"/>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3"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4" name="直線コネクタ 513"/>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5"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6" name="直線コネクタ 515"/>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47346</xdr:rowOff>
    </xdr:from>
    <xdr:to>
      <xdr:col>85</xdr:col>
      <xdr:colOff>127000</xdr:colOff>
      <xdr:row>36</xdr:row>
      <xdr:rowOff>69886</xdr:rowOff>
    </xdr:to>
    <xdr:cxnSp macro="">
      <xdr:nvCxnSpPr>
        <xdr:cNvPr id="517" name="直線コネクタ 516"/>
        <xdr:cNvCxnSpPr/>
      </xdr:nvCxnSpPr>
      <xdr:spPr>
        <a:xfrm flipV="1">
          <a:off x="15481300" y="6219546"/>
          <a:ext cx="8382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155750</xdr:rowOff>
    </xdr:from>
    <xdr:ext cx="534377" cy="259045"/>
    <xdr:sp macro="" textlink="">
      <xdr:nvSpPr>
        <xdr:cNvPr id="518" name="消防費平均値テキスト"/>
        <xdr:cNvSpPr txBox="1"/>
      </xdr:nvSpPr>
      <xdr:spPr>
        <a:xfrm>
          <a:off x="16370300" y="6156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9" name="フローチャート: 判断 518"/>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69886</xdr:rowOff>
    </xdr:from>
    <xdr:to>
      <xdr:col>81</xdr:col>
      <xdr:colOff>50800</xdr:colOff>
      <xdr:row>36</xdr:row>
      <xdr:rowOff>114600</xdr:rowOff>
    </xdr:to>
    <xdr:cxnSp macro="">
      <xdr:nvCxnSpPr>
        <xdr:cNvPr id="520" name="直線コネクタ 519"/>
        <xdr:cNvCxnSpPr/>
      </xdr:nvCxnSpPr>
      <xdr:spPr>
        <a:xfrm flipV="1">
          <a:off x="14592300" y="6242086"/>
          <a:ext cx="889000" cy="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1" name="フローチャート: 判断 520"/>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112498</xdr:rowOff>
    </xdr:from>
    <xdr:ext cx="534377" cy="259045"/>
    <xdr:sp macro="" textlink="">
      <xdr:nvSpPr>
        <xdr:cNvPr id="522" name="テキスト ボックス 521"/>
        <xdr:cNvSpPr txBox="1"/>
      </xdr:nvSpPr>
      <xdr:spPr>
        <a:xfrm>
          <a:off x="15214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25674</xdr:rowOff>
    </xdr:from>
    <xdr:to>
      <xdr:col>76</xdr:col>
      <xdr:colOff>114300</xdr:colOff>
      <xdr:row>36</xdr:row>
      <xdr:rowOff>114600</xdr:rowOff>
    </xdr:to>
    <xdr:cxnSp macro="">
      <xdr:nvCxnSpPr>
        <xdr:cNvPr id="523" name="直線コネクタ 522"/>
        <xdr:cNvCxnSpPr/>
      </xdr:nvCxnSpPr>
      <xdr:spPr>
        <a:xfrm>
          <a:off x="13703300" y="6197874"/>
          <a:ext cx="889000" cy="8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4" name="フローチャート: 判断 523"/>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5" name="テキスト ボックス 524"/>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25674</xdr:rowOff>
    </xdr:from>
    <xdr:to>
      <xdr:col>71</xdr:col>
      <xdr:colOff>177800</xdr:colOff>
      <xdr:row>37</xdr:row>
      <xdr:rowOff>17628</xdr:rowOff>
    </xdr:to>
    <xdr:cxnSp macro="">
      <xdr:nvCxnSpPr>
        <xdr:cNvPr id="526" name="直線コネクタ 525"/>
        <xdr:cNvCxnSpPr/>
      </xdr:nvCxnSpPr>
      <xdr:spPr>
        <a:xfrm flipV="1">
          <a:off x="12814300" y="6197874"/>
          <a:ext cx="889000" cy="16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7" name="フローチャート: 判断 526"/>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140433</xdr:rowOff>
    </xdr:from>
    <xdr:ext cx="534377" cy="259045"/>
    <xdr:sp macro="" textlink="">
      <xdr:nvSpPr>
        <xdr:cNvPr id="528" name="テキスト ボックス 527"/>
        <xdr:cNvSpPr txBox="1"/>
      </xdr:nvSpPr>
      <xdr:spPr>
        <a:xfrm>
          <a:off x="13436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9" name="フローチャート: 判断 528"/>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30" name="テキスト ボックス 529"/>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167996</xdr:rowOff>
    </xdr:from>
    <xdr:to>
      <xdr:col>85</xdr:col>
      <xdr:colOff>177800</xdr:colOff>
      <xdr:row>36</xdr:row>
      <xdr:rowOff>98146</xdr:rowOff>
    </xdr:to>
    <xdr:sp macro="" textlink="">
      <xdr:nvSpPr>
        <xdr:cNvPr id="536" name="楕円 535"/>
        <xdr:cNvSpPr/>
      </xdr:nvSpPr>
      <xdr:spPr>
        <a:xfrm>
          <a:off x="16268700" y="61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19423</xdr:rowOff>
    </xdr:from>
    <xdr:ext cx="534377" cy="259045"/>
    <xdr:sp macro="" textlink="">
      <xdr:nvSpPr>
        <xdr:cNvPr id="537" name="消防費該当値テキスト"/>
        <xdr:cNvSpPr txBox="1"/>
      </xdr:nvSpPr>
      <xdr:spPr>
        <a:xfrm>
          <a:off x="16370300" y="602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19086</xdr:rowOff>
    </xdr:from>
    <xdr:to>
      <xdr:col>81</xdr:col>
      <xdr:colOff>101600</xdr:colOff>
      <xdr:row>36</xdr:row>
      <xdr:rowOff>120686</xdr:rowOff>
    </xdr:to>
    <xdr:sp macro="" textlink="">
      <xdr:nvSpPr>
        <xdr:cNvPr id="538" name="楕円 537"/>
        <xdr:cNvSpPr/>
      </xdr:nvSpPr>
      <xdr:spPr>
        <a:xfrm>
          <a:off x="15430500" y="619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137213</xdr:rowOff>
    </xdr:from>
    <xdr:ext cx="534377" cy="259045"/>
    <xdr:sp macro="" textlink="">
      <xdr:nvSpPr>
        <xdr:cNvPr id="539" name="テキスト ボックス 538"/>
        <xdr:cNvSpPr txBox="1"/>
      </xdr:nvSpPr>
      <xdr:spPr>
        <a:xfrm>
          <a:off x="15214111" y="596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63800</xdr:rowOff>
    </xdr:from>
    <xdr:to>
      <xdr:col>76</xdr:col>
      <xdr:colOff>165100</xdr:colOff>
      <xdr:row>36</xdr:row>
      <xdr:rowOff>165400</xdr:rowOff>
    </xdr:to>
    <xdr:sp macro="" textlink="">
      <xdr:nvSpPr>
        <xdr:cNvPr id="540" name="楕円 539"/>
        <xdr:cNvSpPr/>
      </xdr:nvSpPr>
      <xdr:spPr>
        <a:xfrm>
          <a:off x="14541500" y="623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156527</xdr:rowOff>
    </xdr:from>
    <xdr:ext cx="534377" cy="259045"/>
    <xdr:sp macro="" textlink="">
      <xdr:nvSpPr>
        <xdr:cNvPr id="541" name="テキスト ボックス 540"/>
        <xdr:cNvSpPr txBox="1"/>
      </xdr:nvSpPr>
      <xdr:spPr>
        <a:xfrm>
          <a:off x="14325111" y="632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146324</xdr:rowOff>
    </xdr:from>
    <xdr:to>
      <xdr:col>72</xdr:col>
      <xdr:colOff>38100</xdr:colOff>
      <xdr:row>36</xdr:row>
      <xdr:rowOff>76474</xdr:rowOff>
    </xdr:to>
    <xdr:sp macro="" textlink="">
      <xdr:nvSpPr>
        <xdr:cNvPr id="542" name="楕円 541"/>
        <xdr:cNvSpPr/>
      </xdr:nvSpPr>
      <xdr:spPr>
        <a:xfrm>
          <a:off x="13652500" y="614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93001</xdr:rowOff>
    </xdr:from>
    <xdr:ext cx="534377" cy="259045"/>
    <xdr:sp macro="" textlink="">
      <xdr:nvSpPr>
        <xdr:cNvPr id="543" name="テキスト ボックス 542"/>
        <xdr:cNvSpPr txBox="1"/>
      </xdr:nvSpPr>
      <xdr:spPr>
        <a:xfrm>
          <a:off x="13436111" y="592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138278</xdr:rowOff>
    </xdr:from>
    <xdr:to>
      <xdr:col>67</xdr:col>
      <xdr:colOff>101600</xdr:colOff>
      <xdr:row>37</xdr:row>
      <xdr:rowOff>68428</xdr:rowOff>
    </xdr:to>
    <xdr:sp macro="" textlink="">
      <xdr:nvSpPr>
        <xdr:cNvPr id="544" name="楕円 543"/>
        <xdr:cNvSpPr/>
      </xdr:nvSpPr>
      <xdr:spPr>
        <a:xfrm>
          <a:off x="12763500" y="631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59555</xdr:rowOff>
    </xdr:from>
    <xdr:ext cx="534377" cy="259045"/>
    <xdr:sp macro="" textlink="">
      <xdr:nvSpPr>
        <xdr:cNvPr id="545" name="テキスト ボックス 544"/>
        <xdr:cNvSpPr txBox="1"/>
      </xdr:nvSpPr>
      <xdr:spPr>
        <a:xfrm>
          <a:off x="12547111" y="640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4" name="テキスト ボックス 563"/>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2" name="直線コネクタ 571"/>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3"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4" name="直線コネクタ 573"/>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5"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6" name="直線コネクタ 575"/>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109819</xdr:rowOff>
    </xdr:from>
    <xdr:to>
      <xdr:col>85</xdr:col>
      <xdr:colOff>127000</xdr:colOff>
      <xdr:row>58</xdr:row>
      <xdr:rowOff>119126</xdr:rowOff>
    </xdr:to>
    <xdr:cxnSp macro="">
      <xdr:nvCxnSpPr>
        <xdr:cNvPr id="577" name="直線コネクタ 576"/>
        <xdr:cNvCxnSpPr/>
      </xdr:nvCxnSpPr>
      <xdr:spPr>
        <a:xfrm flipV="1">
          <a:off x="15481300" y="9711019"/>
          <a:ext cx="838200" cy="35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38592</xdr:rowOff>
    </xdr:from>
    <xdr:ext cx="534377" cy="259045"/>
    <xdr:sp macro="" textlink="">
      <xdr:nvSpPr>
        <xdr:cNvPr id="578" name="教育費平均値テキスト"/>
        <xdr:cNvSpPr txBox="1"/>
      </xdr:nvSpPr>
      <xdr:spPr>
        <a:xfrm>
          <a:off x="16370300" y="9468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9" name="フローチャート: 判断 578"/>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119126</xdr:rowOff>
    </xdr:from>
    <xdr:to>
      <xdr:col>81</xdr:col>
      <xdr:colOff>50800</xdr:colOff>
      <xdr:row>59</xdr:row>
      <xdr:rowOff>2866</xdr:rowOff>
    </xdr:to>
    <xdr:cxnSp macro="">
      <xdr:nvCxnSpPr>
        <xdr:cNvPr id="580" name="直線コネクタ 579"/>
        <xdr:cNvCxnSpPr/>
      </xdr:nvCxnSpPr>
      <xdr:spPr>
        <a:xfrm flipV="1">
          <a:off x="14592300" y="10063226"/>
          <a:ext cx="889000" cy="5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1" name="フローチャート: 判断 580"/>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82" name="テキスト ボックス 581"/>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146493</xdr:rowOff>
    </xdr:from>
    <xdr:to>
      <xdr:col>76</xdr:col>
      <xdr:colOff>114300</xdr:colOff>
      <xdr:row>59</xdr:row>
      <xdr:rowOff>2866</xdr:rowOff>
    </xdr:to>
    <xdr:cxnSp macro="">
      <xdr:nvCxnSpPr>
        <xdr:cNvPr id="583" name="直線コネクタ 582"/>
        <xdr:cNvCxnSpPr/>
      </xdr:nvCxnSpPr>
      <xdr:spPr>
        <a:xfrm>
          <a:off x="13703300" y="10090593"/>
          <a:ext cx="889000" cy="2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4" name="フローチャート: 判断 583"/>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5" name="テキスト ボックス 584"/>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146493</xdr:rowOff>
    </xdr:from>
    <xdr:to>
      <xdr:col>71</xdr:col>
      <xdr:colOff>177800</xdr:colOff>
      <xdr:row>59</xdr:row>
      <xdr:rowOff>923</xdr:rowOff>
    </xdr:to>
    <xdr:cxnSp macro="">
      <xdr:nvCxnSpPr>
        <xdr:cNvPr id="586" name="直線コネクタ 585"/>
        <xdr:cNvCxnSpPr/>
      </xdr:nvCxnSpPr>
      <xdr:spPr>
        <a:xfrm flipV="1">
          <a:off x="12814300" y="10090593"/>
          <a:ext cx="889000" cy="2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7" name="フローチャート: 判断 586"/>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8" name="テキスト ボックス 587"/>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9" name="フローチャート: 判断 588"/>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3377</xdr:rowOff>
    </xdr:from>
    <xdr:ext cx="534377" cy="259045"/>
    <xdr:sp macro="" textlink="">
      <xdr:nvSpPr>
        <xdr:cNvPr id="590" name="テキスト ボックス 589"/>
        <xdr:cNvSpPr txBox="1"/>
      </xdr:nvSpPr>
      <xdr:spPr>
        <a:xfrm>
          <a:off x="12547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59019</xdr:rowOff>
    </xdr:from>
    <xdr:to>
      <xdr:col>85</xdr:col>
      <xdr:colOff>177800</xdr:colOff>
      <xdr:row>56</xdr:row>
      <xdr:rowOff>160619</xdr:rowOff>
    </xdr:to>
    <xdr:sp macro="" textlink="">
      <xdr:nvSpPr>
        <xdr:cNvPr id="596" name="楕円 595"/>
        <xdr:cNvSpPr/>
      </xdr:nvSpPr>
      <xdr:spPr>
        <a:xfrm>
          <a:off x="16268700" y="966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37446</xdr:rowOff>
    </xdr:from>
    <xdr:ext cx="534377" cy="259045"/>
    <xdr:sp macro="" textlink="">
      <xdr:nvSpPr>
        <xdr:cNvPr id="597" name="教育費該当値テキスト"/>
        <xdr:cNvSpPr txBox="1"/>
      </xdr:nvSpPr>
      <xdr:spPr>
        <a:xfrm>
          <a:off x="16370300" y="963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68326</xdr:rowOff>
    </xdr:from>
    <xdr:to>
      <xdr:col>81</xdr:col>
      <xdr:colOff>101600</xdr:colOff>
      <xdr:row>58</xdr:row>
      <xdr:rowOff>169926</xdr:rowOff>
    </xdr:to>
    <xdr:sp macro="" textlink="">
      <xdr:nvSpPr>
        <xdr:cNvPr id="598" name="楕円 597"/>
        <xdr:cNvSpPr/>
      </xdr:nvSpPr>
      <xdr:spPr>
        <a:xfrm>
          <a:off x="15430500" y="1001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161053</xdr:rowOff>
    </xdr:from>
    <xdr:ext cx="534377" cy="259045"/>
    <xdr:sp macro="" textlink="">
      <xdr:nvSpPr>
        <xdr:cNvPr id="599" name="テキスト ボックス 598"/>
        <xdr:cNvSpPr txBox="1"/>
      </xdr:nvSpPr>
      <xdr:spPr>
        <a:xfrm>
          <a:off x="15214111" y="101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123516</xdr:rowOff>
    </xdr:from>
    <xdr:to>
      <xdr:col>76</xdr:col>
      <xdr:colOff>165100</xdr:colOff>
      <xdr:row>59</xdr:row>
      <xdr:rowOff>53666</xdr:rowOff>
    </xdr:to>
    <xdr:sp macro="" textlink="">
      <xdr:nvSpPr>
        <xdr:cNvPr id="600" name="楕円 599"/>
        <xdr:cNvSpPr/>
      </xdr:nvSpPr>
      <xdr:spPr>
        <a:xfrm>
          <a:off x="14541500" y="1006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44793</xdr:rowOff>
    </xdr:from>
    <xdr:ext cx="534377" cy="259045"/>
    <xdr:sp macro="" textlink="">
      <xdr:nvSpPr>
        <xdr:cNvPr id="601" name="テキスト ボックス 600"/>
        <xdr:cNvSpPr txBox="1"/>
      </xdr:nvSpPr>
      <xdr:spPr>
        <a:xfrm>
          <a:off x="14325111" y="1016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95693</xdr:rowOff>
    </xdr:from>
    <xdr:to>
      <xdr:col>72</xdr:col>
      <xdr:colOff>38100</xdr:colOff>
      <xdr:row>59</xdr:row>
      <xdr:rowOff>25843</xdr:rowOff>
    </xdr:to>
    <xdr:sp macro="" textlink="">
      <xdr:nvSpPr>
        <xdr:cNvPr id="602" name="楕円 601"/>
        <xdr:cNvSpPr/>
      </xdr:nvSpPr>
      <xdr:spPr>
        <a:xfrm>
          <a:off x="13652500" y="10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16970</xdr:rowOff>
    </xdr:from>
    <xdr:ext cx="534377" cy="259045"/>
    <xdr:sp macro="" textlink="">
      <xdr:nvSpPr>
        <xdr:cNvPr id="603" name="テキスト ボックス 602"/>
        <xdr:cNvSpPr txBox="1"/>
      </xdr:nvSpPr>
      <xdr:spPr>
        <a:xfrm>
          <a:off x="13436111" y="1013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121573</xdr:rowOff>
    </xdr:from>
    <xdr:to>
      <xdr:col>67</xdr:col>
      <xdr:colOff>101600</xdr:colOff>
      <xdr:row>59</xdr:row>
      <xdr:rowOff>51723</xdr:rowOff>
    </xdr:to>
    <xdr:sp macro="" textlink="">
      <xdr:nvSpPr>
        <xdr:cNvPr id="604" name="楕円 603"/>
        <xdr:cNvSpPr/>
      </xdr:nvSpPr>
      <xdr:spPr>
        <a:xfrm>
          <a:off x="12763500" y="1006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42850</xdr:rowOff>
    </xdr:from>
    <xdr:ext cx="534377" cy="259045"/>
    <xdr:sp macro="" textlink="">
      <xdr:nvSpPr>
        <xdr:cNvPr id="605" name="テキスト ボックス 604"/>
        <xdr:cNvSpPr txBox="1"/>
      </xdr:nvSpPr>
      <xdr:spPr>
        <a:xfrm>
          <a:off x="12547111" y="1015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1" name="直線コネクタ 630"/>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4"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5" name="直線コネクタ 634"/>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76400</xdr:rowOff>
    </xdr:from>
    <xdr:to>
      <xdr:col>85</xdr:col>
      <xdr:colOff>127000</xdr:colOff>
      <xdr:row>79</xdr:row>
      <xdr:rowOff>98879</xdr:rowOff>
    </xdr:to>
    <xdr:cxnSp macro="">
      <xdr:nvCxnSpPr>
        <xdr:cNvPr id="636" name="直線コネクタ 635"/>
        <xdr:cNvCxnSpPr/>
      </xdr:nvCxnSpPr>
      <xdr:spPr>
        <a:xfrm flipV="1">
          <a:off x="15481300" y="13620950"/>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7" name="災害復旧費平均値テキスト"/>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8" name="フローチャート: 判断 637"/>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40" name="フローチャート: 判断 639"/>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1" name="テキスト ボックス 640"/>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96331</xdr:rowOff>
    </xdr:from>
    <xdr:to>
      <xdr:col>76</xdr:col>
      <xdr:colOff>114300</xdr:colOff>
      <xdr:row>79</xdr:row>
      <xdr:rowOff>98879</xdr:rowOff>
    </xdr:to>
    <xdr:cxnSp macro="">
      <xdr:nvCxnSpPr>
        <xdr:cNvPr id="642" name="直線コネクタ 641"/>
        <xdr:cNvCxnSpPr/>
      </xdr:nvCxnSpPr>
      <xdr:spPr>
        <a:xfrm>
          <a:off x="13703300" y="13640881"/>
          <a:ext cx="889000" cy="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3" name="フローチャート: 判断 642"/>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4" name="テキスト ボックス 643"/>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96331</xdr:rowOff>
    </xdr:from>
    <xdr:to>
      <xdr:col>71</xdr:col>
      <xdr:colOff>177800</xdr:colOff>
      <xdr:row>79</xdr:row>
      <xdr:rowOff>98879</xdr:rowOff>
    </xdr:to>
    <xdr:cxnSp macro="">
      <xdr:nvCxnSpPr>
        <xdr:cNvPr id="645" name="直線コネクタ 644"/>
        <xdr:cNvCxnSpPr/>
      </xdr:nvCxnSpPr>
      <xdr:spPr>
        <a:xfrm flipV="1">
          <a:off x="12814300" y="13640881"/>
          <a:ext cx="889000" cy="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6" name="フローチャート: 判断 645"/>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7" name="テキスト ボックス 646"/>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8" name="フローチャート: 判断 647"/>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9" name="テキスト ボックス 648"/>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25600</xdr:rowOff>
    </xdr:from>
    <xdr:to>
      <xdr:col>85</xdr:col>
      <xdr:colOff>177800</xdr:colOff>
      <xdr:row>79</xdr:row>
      <xdr:rowOff>127200</xdr:rowOff>
    </xdr:to>
    <xdr:sp macro="" textlink="">
      <xdr:nvSpPr>
        <xdr:cNvPr id="655" name="楕円 654"/>
        <xdr:cNvSpPr/>
      </xdr:nvSpPr>
      <xdr:spPr>
        <a:xfrm>
          <a:off x="16268700" y="1357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113494</xdr:rowOff>
    </xdr:from>
    <xdr:ext cx="469744" cy="259045"/>
    <xdr:sp macro="" textlink="">
      <xdr:nvSpPr>
        <xdr:cNvPr id="656" name="災害復旧費該当値テキスト"/>
        <xdr:cNvSpPr txBox="1"/>
      </xdr:nvSpPr>
      <xdr:spPr>
        <a:xfrm>
          <a:off x="16370300" y="1348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45531</xdr:rowOff>
    </xdr:from>
    <xdr:to>
      <xdr:col>72</xdr:col>
      <xdr:colOff>38100</xdr:colOff>
      <xdr:row>79</xdr:row>
      <xdr:rowOff>147131</xdr:rowOff>
    </xdr:to>
    <xdr:sp macro="" textlink="">
      <xdr:nvSpPr>
        <xdr:cNvPr id="661" name="楕円 660"/>
        <xdr:cNvSpPr/>
      </xdr:nvSpPr>
      <xdr:spPr>
        <a:xfrm>
          <a:off x="13652500" y="1359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138258</xdr:rowOff>
    </xdr:from>
    <xdr:ext cx="378565" cy="259045"/>
    <xdr:sp macro="" textlink="">
      <xdr:nvSpPr>
        <xdr:cNvPr id="662" name="テキスト ボックス 661"/>
        <xdr:cNvSpPr txBox="1"/>
      </xdr:nvSpPr>
      <xdr:spPr>
        <a:xfrm>
          <a:off x="13514017" y="1368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8" name="直線コネクタ 687"/>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9"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90" name="直線コネクタ 689"/>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1"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2" name="直線コネクタ 691"/>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45568</xdr:rowOff>
    </xdr:from>
    <xdr:to>
      <xdr:col>85</xdr:col>
      <xdr:colOff>127000</xdr:colOff>
      <xdr:row>97</xdr:row>
      <xdr:rowOff>47664</xdr:rowOff>
    </xdr:to>
    <xdr:cxnSp macro="">
      <xdr:nvCxnSpPr>
        <xdr:cNvPr id="693" name="直線コネクタ 692"/>
        <xdr:cNvCxnSpPr/>
      </xdr:nvCxnSpPr>
      <xdr:spPr>
        <a:xfrm flipV="1">
          <a:off x="15481300" y="16676218"/>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9453</xdr:rowOff>
    </xdr:from>
    <xdr:ext cx="534377" cy="259045"/>
    <xdr:sp macro="" textlink="">
      <xdr:nvSpPr>
        <xdr:cNvPr id="694" name="公債費平均値テキスト"/>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5" name="フローチャート: 判断 694"/>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41593</xdr:rowOff>
    </xdr:from>
    <xdr:to>
      <xdr:col>81</xdr:col>
      <xdr:colOff>50800</xdr:colOff>
      <xdr:row>97</xdr:row>
      <xdr:rowOff>47664</xdr:rowOff>
    </xdr:to>
    <xdr:cxnSp macro="">
      <xdr:nvCxnSpPr>
        <xdr:cNvPr id="696" name="直線コネクタ 695"/>
        <xdr:cNvCxnSpPr/>
      </xdr:nvCxnSpPr>
      <xdr:spPr>
        <a:xfrm>
          <a:off x="14592300" y="16672243"/>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7" name="フローチャート: 判断 696"/>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108957</xdr:rowOff>
    </xdr:from>
    <xdr:ext cx="534377" cy="259045"/>
    <xdr:sp macro="" textlink="">
      <xdr:nvSpPr>
        <xdr:cNvPr id="698" name="テキスト ボックス 697"/>
        <xdr:cNvSpPr txBox="1"/>
      </xdr:nvSpPr>
      <xdr:spPr>
        <a:xfrm>
          <a:off x="15214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10579</xdr:rowOff>
    </xdr:from>
    <xdr:to>
      <xdr:col>76</xdr:col>
      <xdr:colOff>114300</xdr:colOff>
      <xdr:row>97</xdr:row>
      <xdr:rowOff>41593</xdr:rowOff>
    </xdr:to>
    <xdr:cxnSp macro="">
      <xdr:nvCxnSpPr>
        <xdr:cNvPr id="699" name="直線コネクタ 698"/>
        <xdr:cNvCxnSpPr/>
      </xdr:nvCxnSpPr>
      <xdr:spPr>
        <a:xfrm>
          <a:off x="13703300" y="16641229"/>
          <a:ext cx="889000" cy="3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700" name="フローチャート: 判断 699"/>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96460</xdr:rowOff>
    </xdr:from>
    <xdr:ext cx="534377" cy="259045"/>
    <xdr:sp macro="" textlink="">
      <xdr:nvSpPr>
        <xdr:cNvPr id="701" name="テキスト ボックス 700"/>
        <xdr:cNvSpPr txBox="1"/>
      </xdr:nvSpPr>
      <xdr:spPr>
        <a:xfrm>
          <a:off x="14325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9728</xdr:rowOff>
    </xdr:from>
    <xdr:to>
      <xdr:col>71</xdr:col>
      <xdr:colOff>177800</xdr:colOff>
      <xdr:row>97</xdr:row>
      <xdr:rowOff>10579</xdr:rowOff>
    </xdr:to>
    <xdr:cxnSp macro="">
      <xdr:nvCxnSpPr>
        <xdr:cNvPr id="702" name="直線コネクタ 701"/>
        <xdr:cNvCxnSpPr/>
      </xdr:nvCxnSpPr>
      <xdr:spPr>
        <a:xfrm>
          <a:off x="12814300" y="16640378"/>
          <a:ext cx="8890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3" name="フローチャート: 判断 702"/>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94111</xdr:rowOff>
    </xdr:from>
    <xdr:ext cx="534377" cy="259045"/>
    <xdr:sp macro="" textlink="">
      <xdr:nvSpPr>
        <xdr:cNvPr id="704" name="テキスト ボックス 703"/>
        <xdr:cNvSpPr txBox="1"/>
      </xdr:nvSpPr>
      <xdr:spPr>
        <a:xfrm>
          <a:off x="13436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5" name="フローチャート: 判断 704"/>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132478</xdr:rowOff>
    </xdr:from>
    <xdr:ext cx="534377" cy="259045"/>
    <xdr:sp macro="" textlink="">
      <xdr:nvSpPr>
        <xdr:cNvPr id="706" name="テキスト ボックス 705"/>
        <xdr:cNvSpPr txBox="1"/>
      </xdr:nvSpPr>
      <xdr:spPr>
        <a:xfrm>
          <a:off x="12547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166218</xdr:rowOff>
    </xdr:from>
    <xdr:to>
      <xdr:col>85</xdr:col>
      <xdr:colOff>177800</xdr:colOff>
      <xdr:row>97</xdr:row>
      <xdr:rowOff>96368</xdr:rowOff>
    </xdr:to>
    <xdr:sp macro="" textlink="">
      <xdr:nvSpPr>
        <xdr:cNvPr id="712" name="楕円 711"/>
        <xdr:cNvSpPr/>
      </xdr:nvSpPr>
      <xdr:spPr>
        <a:xfrm>
          <a:off x="16268700" y="1662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81145</xdr:rowOff>
    </xdr:from>
    <xdr:ext cx="534377" cy="259045"/>
    <xdr:sp macro="" textlink="">
      <xdr:nvSpPr>
        <xdr:cNvPr id="713" name="公債費該当値テキスト"/>
        <xdr:cNvSpPr txBox="1"/>
      </xdr:nvSpPr>
      <xdr:spPr>
        <a:xfrm>
          <a:off x="16370300" y="165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168314</xdr:rowOff>
    </xdr:from>
    <xdr:to>
      <xdr:col>81</xdr:col>
      <xdr:colOff>101600</xdr:colOff>
      <xdr:row>97</xdr:row>
      <xdr:rowOff>98464</xdr:rowOff>
    </xdr:to>
    <xdr:sp macro="" textlink="">
      <xdr:nvSpPr>
        <xdr:cNvPr id="714" name="楕円 713"/>
        <xdr:cNvSpPr/>
      </xdr:nvSpPr>
      <xdr:spPr>
        <a:xfrm>
          <a:off x="15430500" y="166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89591</xdr:rowOff>
    </xdr:from>
    <xdr:ext cx="534377" cy="259045"/>
    <xdr:sp macro="" textlink="">
      <xdr:nvSpPr>
        <xdr:cNvPr id="715" name="テキスト ボックス 714"/>
        <xdr:cNvSpPr txBox="1"/>
      </xdr:nvSpPr>
      <xdr:spPr>
        <a:xfrm>
          <a:off x="15214111" y="1672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162243</xdr:rowOff>
    </xdr:from>
    <xdr:to>
      <xdr:col>76</xdr:col>
      <xdr:colOff>165100</xdr:colOff>
      <xdr:row>97</xdr:row>
      <xdr:rowOff>92393</xdr:rowOff>
    </xdr:to>
    <xdr:sp macro="" textlink="">
      <xdr:nvSpPr>
        <xdr:cNvPr id="716" name="楕円 715"/>
        <xdr:cNvSpPr/>
      </xdr:nvSpPr>
      <xdr:spPr>
        <a:xfrm>
          <a:off x="14541500" y="166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83520</xdr:rowOff>
    </xdr:from>
    <xdr:ext cx="534377" cy="259045"/>
    <xdr:sp macro="" textlink="">
      <xdr:nvSpPr>
        <xdr:cNvPr id="717" name="テキスト ボックス 716"/>
        <xdr:cNvSpPr txBox="1"/>
      </xdr:nvSpPr>
      <xdr:spPr>
        <a:xfrm>
          <a:off x="14325111" y="1671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131229</xdr:rowOff>
    </xdr:from>
    <xdr:to>
      <xdr:col>72</xdr:col>
      <xdr:colOff>38100</xdr:colOff>
      <xdr:row>97</xdr:row>
      <xdr:rowOff>61379</xdr:rowOff>
    </xdr:to>
    <xdr:sp macro="" textlink="">
      <xdr:nvSpPr>
        <xdr:cNvPr id="718" name="楕円 717"/>
        <xdr:cNvSpPr/>
      </xdr:nvSpPr>
      <xdr:spPr>
        <a:xfrm>
          <a:off x="13652500" y="1659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52506</xdr:rowOff>
    </xdr:from>
    <xdr:ext cx="534377" cy="259045"/>
    <xdr:sp macro="" textlink="">
      <xdr:nvSpPr>
        <xdr:cNvPr id="719" name="テキスト ボックス 718"/>
        <xdr:cNvSpPr txBox="1"/>
      </xdr:nvSpPr>
      <xdr:spPr>
        <a:xfrm>
          <a:off x="13436111" y="1668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130378</xdr:rowOff>
    </xdr:from>
    <xdr:to>
      <xdr:col>67</xdr:col>
      <xdr:colOff>101600</xdr:colOff>
      <xdr:row>97</xdr:row>
      <xdr:rowOff>60528</xdr:rowOff>
    </xdr:to>
    <xdr:sp macro="" textlink="">
      <xdr:nvSpPr>
        <xdr:cNvPr id="720" name="楕円 719"/>
        <xdr:cNvSpPr/>
      </xdr:nvSpPr>
      <xdr:spPr>
        <a:xfrm>
          <a:off x="12763500" y="1658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51655</xdr:rowOff>
    </xdr:from>
    <xdr:ext cx="534377" cy="259045"/>
    <xdr:sp macro="" textlink="">
      <xdr:nvSpPr>
        <xdr:cNvPr id="721" name="テキスト ボックス 720"/>
        <xdr:cNvSpPr txBox="1"/>
      </xdr:nvSpPr>
      <xdr:spPr>
        <a:xfrm>
          <a:off x="12547111" y="1668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5" name="直線コネクタ 744"/>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6"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8"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9" name="直線コネクタ 748"/>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1"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2" name="フローチャート: 判断 751"/>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4" name="フローチャート: 判断 753"/>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5" name="テキスト ボックス 754"/>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7" name="フローチャート: 判断 756"/>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8" name="テキスト ボックス 757"/>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60" name="フローチャート: 判断 759"/>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1" name="テキスト ボックス 760"/>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2" name="フローチャート: 判断 761"/>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3" name="テキスト ボックス 762"/>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70"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全体的に類似団体平均より住民一人当たりのコストは低くなっている。消防費に関しては類似団体の平均に近い数値となっている。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消防費の支出の大半は消防組合への負担金であるため、他の費目より経費を削減する事が困難であることが要因である。今後、消防組合への予算を精査し、コスト削減を図る必要がある。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土木費の数値が下がっているのは、過去</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年間で行われていた榎戸駅整備事業が終了した事が要因である。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また、教育費の数値が上がっているのは、小中学校空調設備整備事業の影響によるものである。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年度以降毎年増加しており、</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年度には目標としていた標準財政規模の約</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％に到達した。しかし、令和元年度は台風災害の影響により取り崩しが行われ、減少に転じた。令和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についても、新型コロナウイルス感染症等の影響により、減少が続く見込みである。実質収支額も減少が続いている。令和元年度の減少は、台風被害による復旧事業の多くが、繰越事業となっていることが主な要因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年度に国民健康保険制度改革による県からの交付金によって、黒字額が大きく増えたが、全体として黒字額が減少していく傾向にある。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の資金剰余額が増加傾向となっているのは、一般会計からの営業対策費補助金及び千葉県市町村水道総合対策事業補助金の金額が増えたことにより現金が増加し、流動資産が増加している事によるもの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23168096</v>
      </c>
      <c r="BO4" s="462"/>
      <c r="BP4" s="462"/>
      <c r="BQ4" s="462"/>
      <c r="BR4" s="462"/>
      <c r="BS4" s="462"/>
      <c r="BT4" s="462"/>
      <c r="BU4" s="463"/>
      <c r="BV4" s="461">
        <v>22107490</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3.2</v>
      </c>
      <c r="CU4" s="646"/>
      <c r="CV4" s="646"/>
      <c r="CW4" s="646"/>
      <c r="CX4" s="646"/>
      <c r="CY4" s="646"/>
      <c r="CZ4" s="646"/>
      <c r="DA4" s="647"/>
      <c r="DB4" s="645">
        <v>4.8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22265410</v>
      </c>
      <c r="BO5" s="467"/>
      <c r="BP5" s="467"/>
      <c r="BQ5" s="467"/>
      <c r="BR5" s="467"/>
      <c r="BS5" s="467"/>
      <c r="BT5" s="467"/>
      <c r="BU5" s="468"/>
      <c r="BV5" s="466">
        <v>21433167</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95.5</v>
      </c>
      <c r="CU5" s="437"/>
      <c r="CV5" s="437"/>
      <c r="CW5" s="437"/>
      <c r="CX5" s="437"/>
      <c r="CY5" s="437"/>
      <c r="CZ5" s="437"/>
      <c r="DA5" s="438"/>
      <c r="DB5" s="436">
        <v>95.5</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902686</v>
      </c>
      <c r="BO6" s="467"/>
      <c r="BP6" s="467"/>
      <c r="BQ6" s="467"/>
      <c r="BR6" s="467"/>
      <c r="BS6" s="467"/>
      <c r="BT6" s="467"/>
      <c r="BU6" s="468"/>
      <c r="BV6" s="466">
        <v>674323</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101.1</v>
      </c>
      <c r="CU6" s="620"/>
      <c r="CV6" s="620"/>
      <c r="CW6" s="620"/>
      <c r="CX6" s="620"/>
      <c r="CY6" s="620"/>
      <c r="CZ6" s="620"/>
      <c r="DA6" s="621"/>
      <c r="DB6" s="619">
        <v>102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479740</v>
      </c>
      <c r="BO7" s="467"/>
      <c r="BP7" s="467"/>
      <c r="BQ7" s="467"/>
      <c r="BR7" s="467"/>
      <c r="BS7" s="467"/>
      <c r="BT7" s="467"/>
      <c r="BU7" s="468"/>
      <c r="BV7" s="466">
        <v>50306</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13210916</v>
      </c>
      <c r="CU7" s="467"/>
      <c r="CV7" s="467"/>
      <c r="CW7" s="467"/>
      <c r="CX7" s="467"/>
      <c r="CY7" s="467"/>
      <c r="CZ7" s="467"/>
      <c r="DA7" s="468"/>
      <c r="DB7" s="466">
        <v>13107094</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422946</v>
      </c>
      <c r="BO8" s="467"/>
      <c r="BP8" s="467"/>
      <c r="BQ8" s="467"/>
      <c r="BR8" s="467"/>
      <c r="BS8" s="467"/>
      <c r="BT8" s="467"/>
      <c r="BU8" s="468"/>
      <c r="BV8" s="466">
        <v>624017</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0.66</v>
      </c>
      <c r="CU8" s="580"/>
      <c r="CV8" s="580"/>
      <c r="CW8" s="580"/>
      <c r="CX8" s="580"/>
      <c r="CY8" s="580"/>
      <c r="CZ8" s="580"/>
      <c r="DA8" s="581"/>
      <c r="DB8" s="579">
        <v>0.66</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70734</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117</v>
      </c>
      <c r="AV9" s="524"/>
      <c r="AW9" s="524"/>
      <c r="AX9" s="524"/>
      <c r="AY9" s="446" t="s">
        <v>118</v>
      </c>
      <c r="AZ9" s="447"/>
      <c r="BA9" s="447"/>
      <c r="BB9" s="447"/>
      <c r="BC9" s="447"/>
      <c r="BD9" s="447"/>
      <c r="BE9" s="447"/>
      <c r="BF9" s="447"/>
      <c r="BG9" s="447"/>
      <c r="BH9" s="447"/>
      <c r="BI9" s="447"/>
      <c r="BJ9" s="447"/>
      <c r="BK9" s="447"/>
      <c r="BL9" s="447"/>
      <c r="BM9" s="448"/>
      <c r="BN9" s="466">
        <v>-201071</v>
      </c>
      <c r="BO9" s="467"/>
      <c r="BP9" s="467"/>
      <c r="BQ9" s="467"/>
      <c r="BR9" s="467"/>
      <c r="BS9" s="467"/>
      <c r="BT9" s="467"/>
      <c r="BU9" s="468"/>
      <c r="BV9" s="466">
        <v>-205423</v>
      </c>
      <c r="BW9" s="467"/>
      <c r="BX9" s="467"/>
      <c r="BY9" s="467"/>
      <c r="BZ9" s="467"/>
      <c r="CA9" s="467"/>
      <c r="CB9" s="467"/>
      <c r="CC9" s="468"/>
      <c r="CD9" s="475" t="s">
        <v>119</v>
      </c>
      <c r="CE9" s="476"/>
      <c r="CF9" s="476"/>
      <c r="CG9" s="476"/>
      <c r="CH9" s="476"/>
      <c r="CI9" s="476"/>
      <c r="CJ9" s="476"/>
      <c r="CK9" s="476"/>
      <c r="CL9" s="476"/>
      <c r="CM9" s="476"/>
      <c r="CN9" s="476"/>
      <c r="CO9" s="476"/>
      <c r="CP9" s="476"/>
      <c r="CQ9" s="476"/>
      <c r="CR9" s="476"/>
      <c r="CS9" s="477"/>
      <c r="CT9" s="436">
        <v>12.3</v>
      </c>
      <c r="CU9" s="437"/>
      <c r="CV9" s="437"/>
      <c r="CW9" s="437"/>
      <c r="CX9" s="437"/>
      <c r="CY9" s="437"/>
      <c r="CZ9" s="437"/>
      <c r="DA9" s="438"/>
      <c r="DB9" s="436">
        <v>13</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120</v>
      </c>
      <c r="M10" s="440"/>
      <c r="N10" s="440"/>
      <c r="O10" s="440"/>
      <c r="P10" s="440"/>
      <c r="Q10" s="441"/>
      <c r="R10" s="442">
        <v>73212</v>
      </c>
      <c r="S10" s="443"/>
      <c r="T10" s="443"/>
      <c r="U10" s="443"/>
      <c r="V10" s="445"/>
      <c r="W10" s="617"/>
      <c r="X10" s="428"/>
      <c r="Y10" s="428"/>
      <c r="Z10" s="428"/>
      <c r="AA10" s="428"/>
      <c r="AB10" s="428"/>
      <c r="AC10" s="428"/>
      <c r="AD10" s="428"/>
      <c r="AE10" s="428"/>
      <c r="AF10" s="428"/>
      <c r="AG10" s="428"/>
      <c r="AH10" s="428"/>
      <c r="AI10" s="428"/>
      <c r="AJ10" s="428"/>
      <c r="AK10" s="428"/>
      <c r="AL10" s="618"/>
      <c r="AM10" s="535" t="s">
        <v>121</v>
      </c>
      <c r="AN10" s="440"/>
      <c r="AO10" s="440"/>
      <c r="AP10" s="440"/>
      <c r="AQ10" s="440"/>
      <c r="AR10" s="440"/>
      <c r="AS10" s="440"/>
      <c r="AT10" s="441"/>
      <c r="AU10" s="523" t="s">
        <v>110</v>
      </c>
      <c r="AV10" s="524"/>
      <c r="AW10" s="524"/>
      <c r="AX10" s="524"/>
      <c r="AY10" s="446" t="s">
        <v>122</v>
      </c>
      <c r="AZ10" s="447"/>
      <c r="BA10" s="447"/>
      <c r="BB10" s="447"/>
      <c r="BC10" s="447"/>
      <c r="BD10" s="447"/>
      <c r="BE10" s="447"/>
      <c r="BF10" s="447"/>
      <c r="BG10" s="447"/>
      <c r="BH10" s="447"/>
      <c r="BI10" s="447"/>
      <c r="BJ10" s="447"/>
      <c r="BK10" s="447"/>
      <c r="BL10" s="447"/>
      <c r="BM10" s="448"/>
      <c r="BN10" s="466">
        <v>867</v>
      </c>
      <c r="BO10" s="467"/>
      <c r="BP10" s="467"/>
      <c r="BQ10" s="467"/>
      <c r="BR10" s="467"/>
      <c r="BS10" s="467"/>
      <c r="BT10" s="467"/>
      <c r="BU10" s="468"/>
      <c r="BV10" s="466">
        <v>1707</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110</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69509</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793737</v>
      </c>
      <c r="BO12" s="467"/>
      <c r="BP12" s="467"/>
      <c r="BQ12" s="467"/>
      <c r="BR12" s="467"/>
      <c r="BS12" s="467"/>
      <c r="BT12" s="467"/>
      <c r="BU12" s="468"/>
      <c r="BV12" s="466">
        <v>309055</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130</v>
      </c>
      <c r="CU12" s="580"/>
      <c r="CV12" s="580"/>
      <c r="CW12" s="580"/>
      <c r="CX12" s="580"/>
      <c r="CY12" s="580"/>
      <c r="CZ12" s="580"/>
      <c r="DA12" s="581"/>
      <c r="DB12" s="579" t="s">
        <v>130</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67039</v>
      </c>
      <c r="S13" s="570"/>
      <c r="T13" s="570"/>
      <c r="U13" s="570"/>
      <c r="V13" s="571"/>
      <c r="W13" s="557" t="s">
        <v>140</v>
      </c>
      <c r="X13" s="479"/>
      <c r="Y13" s="479"/>
      <c r="Z13" s="479"/>
      <c r="AA13" s="479"/>
      <c r="AB13" s="480"/>
      <c r="AC13" s="442">
        <v>2811</v>
      </c>
      <c r="AD13" s="443"/>
      <c r="AE13" s="443"/>
      <c r="AF13" s="443"/>
      <c r="AG13" s="444"/>
      <c r="AH13" s="442">
        <v>2898</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-993941</v>
      </c>
      <c r="BO13" s="467"/>
      <c r="BP13" s="467"/>
      <c r="BQ13" s="467"/>
      <c r="BR13" s="467"/>
      <c r="BS13" s="467"/>
      <c r="BT13" s="467"/>
      <c r="BU13" s="468"/>
      <c r="BV13" s="466">
        <v>-512771</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6</v>
      </c>
      <c r="CU13" s="437"/>
      <c r="CV13" s="437"/>
      <c r="CW13" s="437"/>
      <c r="CX13" s="437"/>
      <c r="CY13" s="437"/>
      <c r="CZ13" s="437"/>
      <c r="DA13" s="438"/>
      <c r="DB13" s="436">
        <v>6.3</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70343</v>
      </c>
      <c r="S14" s="570"/>
      <c r="T14" s="570"/>
      <c r="U14" s="570"/>
      <c r="V14" s="571"/>
      <c r="W14" s="572"/>
      <c r="X14" s="482"/>
      <c r="Y14" s="482"/>
      <c r="Z14" s="482"/>
      <c r="AA14" s="482"/>
      <c r="AB14" s="483"/>
      <c r="AC14" s="562">
        <v>8.1</v>
      </c>
      <c r="AD14" s="563"/>
      <c r="AE14" s="563"/>
      <c r="AF14" s="563"/>
      <c r="AG14" s="564"/>
      <c r="AH14" s="562">
        <v>8.3000000000000007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29.7</v>
      </c>
      <c r="CU14" s="574"/>
      <c r="CV14" s="574"/>
      <c r="CW14" s="574"/>
      <c r="CX14" s="574"/>
      <c r="CY14" s="574"/>
      <c r="CZ14" s="574"/>
      <c r="DA14" s="575"/>
      <c r="DB14" s="573">
        <v>19.899999999999999</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68168</v>
      </c>
      <c r="S15" s="570"/>
      <c r="T15" s="570"/>
      <c r="U15" s="570"/>
      <c r="V15" s="571"/>
      <c r="W15" s="557" t="s">
        <v>148</v>
      </c>
      <c r="X15" s="479"/>
      <c r="Y15" s="479"/>
      <c r="Z15" s="479"/>
      <c r="AA15" s="479"/>
      <c r="AB15" s="480"/>
      <c r="AC15" s="442">
        <v>8979</v>
      </c>
      <c r="AD15" s="443"/>
      <c r="AE15" s="443"/>
      <c r="AF15" s="443"/>
      <c r="AG15" s="444"/>
      <c r="AH15" s="442">
        <v>9052</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6976375</v>
      </c>
      <c r="BO15" s="462"/>
      <c r="BP15" s="462"/>
      <c r="BQ15" s="462"/>
      <c r="BR15" s="462"/>
      <c r="BS15" s="462"/>
      <c r="BT15" s="462"/>
      <c r="BU15" s="463"/>
      <c r="BV15" s="461">
        <v>6976485</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25.8</v>
      </c>
      <c r="AD16" s="563"/>
      <c r="AE16" s="563"/>
      <c r="AF16" s="563"/>
      <c r="AG16" s="564"/>
      <c r="AH16" s="562">
        <v>25.8</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10640026</v>
      </c>
      <c r="BO16" s="467"/>
      <c r="BP16" s="467"/>
      <c r="BQ16" s="467"/>
      <c r="BR16" s="467"/>
      <c r="BS16" s="467"/>
      <c r="BT16" s="467"/>
      <c r="BU16" s="468"/>
      <c r="BV16" s="466">
        <v>10438731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22989</v>
      </c>
      <c r="AD17" s="443"/>
      <c r="AE17" s="443"/>
      <c r="AF17" s="443"/>
      <c r="AG17" s="444"/>
      <c r="AH17" s="442">
        <v>23111</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8812161</v>
      </c>
      <c r="BO17" s="467"/>
      <c r="BP17" s="467"/>
      <c r="BQ17" s="467"/>
      <c r="BR17" s="467"/>
      <c r="BS17" s="467"/>
      <c r="BT17" s="467"/>
      <c r="BU17" s="468"/>
      <c r="BV17" s="466">
        <v>8814844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74.94</v>
      </c>
      <c r="M18" s="531"/>
      <c r="N18" s="531"/>
      <c r="O18" s="531"/>
      <c r="P18" s="531"/>
      <c r="Q18" s="531"/>
      <c r="R18" s="532"/>
      <c r="S18" s="532"/>
      <c r="T18" s="532"/>
      <c r="U18" s="532"/>
      <c r="V18" s="533"/>
      <c r="W18" s="547"/>
      <c r="X18" s="548"/>
      <c r="Y18" s="548"/>
      <c r="Z18" s="548"/>
      <c r="AA18" s="548"/>
      <c r="AB18" s="558"/>
      <c r="AC18" s="430">
        <v>66.099999999999994</v>
      </c>
      <c r="AD18" s="431"/>
      <c r="AE18" s="431"/>
      <c r="AF18" s="431"/>
      <c r="AG18" s="534"/>
      <c r="AH18" s="430">
        <v>65.900000000000006</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12901662</v>
      </c>
      <c r="BO18" s="467"/>
      <c r="BP18" s="467"/>
      <c r="BQ18" s="467"/>
      <c r="BR18" s="467"/>
      <c r="BS18" s="467"/>
      <c r="BT18" s="467"/>
      <c r="BU18" s="468"/>
      <c r="BV18" s="466">
        <v>12603397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944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15203372</v>
      </c>
      <c r="BO19" s="467"/>
      <c r="BP19" s="467"/>
      <c r="BQ19" s="467"/>
      <c r="BR19" s="467"/>
      <c r="BS19" s="467"/>
      <c r="BT19" s="467"/>
      <c r="BU19" s="468"/>
      <c r="BV19" s="466">
        <v>14422146</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27074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18188140</v>
      </c>
      <c r="BO23" s="467"/>
      <c r="BP23" s="467"/>
      <c r="BQ23" s="467"/>
      <c r="BR23" s="467"/>
      <c r="BS23" s="467"/>
      <c r="BT23" s="467"/>
      <c r="BU23" s="468"/>
      <c r="BV23" s="466">
        <v>17531772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8300</v>
      </c>
      <c r="R24" s="443"/>
      <c r="S24" s="443"/>
      <c r="T24" s="443"/>
      <c r="U24" s="443"/>
      <c r="V24" s="444"/>
      <c r="W24" s="508"/>
      <c r="X24" s="499"/>
      <c r="Y24" s="500"/>
      <c r="Z24" s="439" t="s">
        <v>172</v>
      </c>
      <c r="AA24" s="440"/>
      <c r="AB24" s="440"/>
      <c r="AC24" s="440"/>
      <c r="AD24" s="440"/>
      <c r="AE24" s="440"/>
      <c r="AF24" s="440"/>
      <c r="AG24" s="441"/>
      <c r="AH24" s="442">
        <v>465</v>
      </c>
      <c r="AI24" s="443"/>
      <c r="AJ24" s="443"/>
      <c r="AK24" s="443"/>
      <c r="AL24" s="444"/>
      <c r="AM24" s="442">
        <v>1488000</v>
      </c>
      <c r="AN24" s="443"/>
      <c r="AO24" s="443"/>
      <c r="AP24" s="443"/>
      <c r="AQ24" s="443"/>
      <c r="AR24" s="444"/>
      <c r="AS24" s="442">
        <v>3200</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14167217</v>
      </c>
      <c r="BO24" s="467"/>
      <c r="BP24" s="467"/>
      <c r="BQ24" s="467"/>
      <c r="BR24" s="467"/>
      <c r="BS24" s="467"/>
      <c r="BT24" s="467"/>
      <c r="BU24" s="468"/>
      <c r="BV24" s="466">
        <v>13991495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6900</v>
      </c>
      <c r="R25" s="443"/>
      <c r="S25" s="443"/>
      <c r="T25" s="443"/>
      <c r="U25" s="443"/>
      <c r="V25" s="444"/>
      <c r="W25" s="508"/>
      <c r="X25" s="499"/>
      <c r="Y25" s="500"/>
      <c r="Z25" s="439" t="s">
        <v>175</v>
      </c>
      <c r="AA25" s="440"/>
      <c r="AB25" s="440"/>
      <c r="AC25" s="440"/>
      <c r="AD25" s="440"/>
      <c r="AE25" s="440"/>
      <c r="AF25" s="440"/>
      <c r="AG25" s="441"/>
      <c r="AH25" s="442" t="s">
        <v>130</v>
      </c>
      <c r="AI25" s="443"/>
      <c r="AJ25" s="443"/>
      <c r="AK25" s="443"/>
      <c r="AL25" s="444"/>
      <c r="AM25" s="442" t="s">
        <v>176</v>
      </c>
      <c r="AN25" s="443"/>
      <c r="AO25" s="443"/>
      <c r="AP25" s="443"/>
      <c r="AQ25" s="443"/>
      <c r="AR25" s="444"/>
      <c r="AS25" s="442" t="s">
        <v>130</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4138378</v>
      </c>
      <c r="BO25" s="462"/>
      <c r="BP25" s="462"/>
      <c r="BQ25" s="462"/>
      <c r="BR25" s="462"/>
      <c r="BS25" s="462"/>
      <c r="BT25" s="462"/>
      <c r="BU25" s="463"/>
      <c r="BV25" s="461">
        <v>3333896</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6500</v>
      </c>
      <c r="R26" s="443"/>
      <c r="S26" s="443"/>
      <c r="T26" s="443"/>
      <c r="U26" s="443"/>
      <c r="V26" s="444"/>
      <c r="W26" s="508"/>
      <c r="X26" s="499"/>
      <c r="Y26" s="500"/>
      <c r="Z26" s="439" t="s">
        <v>179</v>
      </c>
      <c r="AA26" s="521"/>
      <c r="AB26" s="521"/>
      <c r="AC26" s="521"/>
      <c r="AD26" s="521"/>
      <c r="AE26" s="521"/>
      <c r="AF26" s="521"/>
      <c r="AG26" s="522"/>
      <c r="AH26" s="442">
        <v>13</v>
      </c>
      <c r="AI26" s="443"/>
      <c r="AJ26" s="443"/>
      <c r="AK26" s="443"/>
      <c r="AL26" s="444"/>
      <c r="AM26" s="442">
        <v>35581</v>
      </c>
      <c r="AN26" s="443"/>
      <c r="AO26" s="443"/>
      <c r="AP26" s="443"/>
      <c r="AQ26" s="443"/>
      <c r="AR26" s="444"/>
      <c r="AS26" s="442">
        <v>2737</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176</v>
      </c>
      <c r="BO26" s="467"/>
      <c r="BP26" s="467"/>
      <c r="BQ26" s="467"/>
      <c r="BR26" s="467"/>
      <c r="BS26" s="467"/>
      <c r="BT26" s="467"/>
      <c r="BU26" s="468"/>
      <c r="BV26" s="466" t="s">
        <v>130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181</v>
      </c>
      <c r="F27" s="440"/>
      <c r="G27" s="440"/>
      <c r="H27" s="440"/>
      <c r="I27" s="440"/>
      <c r="J27" s="440"/>
      <c r="K27" s="441"/>
      <c r="L27" s="442">
        <v>1</v>
      </c>
      <c r="M27" s="443"/>
      <c r="N27" s="443"/>
      <c r="O27" s="443"/>
      <c r="P27" s="444"/>
      <c r="Q27" s="442">
        <v>4450</v>
      </c>
      <c r="R27" s="443"/>
      <c r="S27" s="443"/>
      <c r="T27" s="443"/>
      <c r="U27" s="443"/>
      <c r="V27" s="444"/>
      <c r="W27" s="508"/>
      <c r="X27" s="499"/>
      <c r="Y27" s="500"/>
      <c r="Z27" s="439" t="s">
        <v>182</v>
      </c>
      <c r="AA27" s="440"/>
      <c r="AB27" s="440"/>
      <c r="AC27" s="440"/>
      <c r="AD27" s="440"/>
      <c r="AE27" s="440"/>
      <c r="AF27" s="440"/>
      <c r="AG27" s="441"/>
      <c r="AH27" s="442">
        <v>23</v>
      </c>
      <c r="AI27" s="443"/>
      <c r="AJ27" s="443"/>
      <c r="AK27" s="443"/>
      <c r="AL27" s="444"/>
      <c r="AM27" s="442">
        <v>80942</v>
      </c>
      <c r="AN27" s="443"/>
      <c r="AO27" s="443"/>
      <c r="AP27" s="443"/>
      <c r="AQ27" s="443"/>
      <c r="AR27" s="444"/>
      <c r="AS27" s="442">
        <v>3519</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t="s">
        <v>176</v>
      </c>
      <c r="BO27" s="470"/>
      <c r="BP27" s="470"/>
      <c r="BQ27" s="470"/>
      <c r="BR27" s="470"/>
      <c r="BS27" s="470"/>
      <c r="BT27" s="470"/>
      <c r="BU27" s="471"/>
      <c r="BV27" s="469" t="s">
        <v>176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184</v>
      </c>
      <c r="F28" s="440"/>
      <c r="G28" s="440"/>
      <c r="H28" s="440"/>
      <c r="I28" s="440"/>
      <c r="J28" s="440"/>
      <c r="K28" s="441"/>
      <c r="L28" s="442">
        <v>1</v>
      </c>
      <c r="M28" s="443"/>
      <c r="N28" s="443"/>
      <c r="O28" s="443"/>
      <c r="P28" s="444"/>
      <c r="Q28" s="442">
        <v>4000</v>
      </c>
      <c r="R28" s="443"/>
      <c r="S28" s="443"/>
      <c r="T28" s="443"/>
      <c r="U28" s="443"/>
      <c r="V28" s="444"/>
      <c r="W28" s="508"/>
      <c r="X28" s="499"/>
      <c r="Y28" s="500"/>
      <c r="Z28" s="439" t="s">
        <v>185</v>
      </c>
      <c r="AA28" s="440"/>
      <c r="AB28" s="440"/>
      <c r="AC28" s="440"/>
      <c r="AD28" s="440"/>
      <c r="AE28" s="440"/>
      <c r="AF28" s="440"/>
      <c r="AG28" s="441"/>
      <c r="AH28" s="442" t="s">
        <v>176</v>
      </c>
      <c r="AI28" s="443"/>
      <c r="AJ28" s="443"/>
      <c r="AK28" s="443"/>
      <c r="AL28" s="444"/>
      <c r="AM28" s="442" t="s">
        <v>130</v>
      </c>
      <c r="AN28" s="443"/>
      <c r="AO28" s="443"/>
      <c r="AP28" s="443"/>
      <c r="AQ28" s="443"/>
      <c r="AR28" s="444"/>
      <c r="AS28" s="442" t="s">
        <v>176</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2257182</v>
      </c>
      <c r="BO28" s="462"/>
      <c r="BP28" s="462"/>
      <c r="BQ28" s="462"/>
      <c r="BR28" s="462"/>
      <c r="BS28" s="462"/>
      <c r="BT28" s="462"/>
      <c r="BU28" s="463"/>
      <c r="BV28" s="461">
        <v>2600052</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18</v>
      </c>
      <c r="M29" s="443"/>
      <c r="N29" s="443"/>
      <c r="O29" s="443"/>
      <c r="P29" s="444"/>
      <c r="Q29" s="442">
        <v>3550</v>
      </c>
      <c r="R29" s="443"/>
      <c r="S29" s="443"/>
      <c r="T29" s="443"/>
      <c r="U29" s="443"/>
      <c r="V29" s="444"/>
      <c r="W29" s="509"/>
      <c r="X29" s="510"/>
      <c r="Y29" s="511"/>
      <c r="Z29" s="439" t="s">
        <v>188</v>
      </c>
      <c r="AA29" s="440"/>
      <c r="AB29" s="440"/>
      <c r="AC29" s="440"/>
      <c r="AD29" s="440"/>
      <c r="AE29" s="440"/>
      <c r="AF29" s="440"/>
      <c r="AG29" s="441"/>
      <c r="AH29" s="442">
        <v>488</v>
      </c>
      <c r="AI29" s="443"/>
      <c r="AJ29" s="443"/>
      <c r="AK29" s="443"/>
      <c r="AL29" s="444"/>
      <c r="AM29" s="442">
        <v>1568942</v>
      </c>
      <c r="AN29" s="443"/>
      <c r="AO29" s="443"/>
      <c r="AP29" s="443"/>
      <c r="AQ29" s="443"/>
      <c r="AR29" s="444"/>
      <c r="AS29" s="442">
        <v>3215</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122534</v>
      </c>
      <c r="BO29" s="467"/>
      <c r="BP29" s="467"/>
      <c r="BQ29" s="467"/>
      <c r="BR29" s="467"/>
      <c r="BS29" s="467"/>
      <c r="BT29" s="467"/>
      <c r="BU29" s="468"/>
      <c r="BV29" s="466">
        <v>122496</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99.3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161684</v>
      </c>
      <c r="BO30" s="470"/>
      <c r="BP30" s="470"/>
      <c r="BQ30" s="470"/>
      <c r="BR30" s="470"/>
      <c r="BS30" s="470"/>
      <c r="BT30" s="470"/>
      <c r="BU30" s="471"/>
      <c r="BV30" s="469">
        <v>92288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199</v>
      </c>
      <c r="V33" s="429"/>
      <c r="W33" s="428" t="s">
        <v>198</v>
      </c>
      <c r="X33" s="428"/>
      <c r="Y33" s="428"/>
      <c r="Z33" s="428"/>
      <c r="AA33" s="428"/>
      <c r="AB33" s="428"/>
      <c r="AC33" s="428"/>
      <c r="AD33" s="428"/>
      <c r="AE33" s="428"/>
      <c r="AF33" s="428"/>
      <c r="AG33" s="428"/>
      <c r="AH33" s="428"/>
      <c r="AI33" s="428"/>
      <c r="AJ33" s="428"/>
      <c r="AK33" s="428"/>
      <c r="AL33" s="216"/>
      <c r="AM33" s="429" t="s">
        <v>200</v>
      </c>
      <c r="AN33" s="429"/>
      <c r="AO33" s="428" t="s">
        <v>198</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200</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千葉県市町村総合事務組合（一般会計）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千葉県市町村総合事務組合（千葉県自治会館管理運営特別会計）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介護保険特別会計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千葉県市町村総合事務組合（千葉県自治研修センター特別会計〉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千葉県市町村総合事務組合（千葉県市町村交通災害共済特別会計）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千葉県後期高齢者医療広域連合(一般会計)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千葉県後期高齢者医療広域連合(特別会計)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印旛郡市広域市町村圏事務組合（一般会計）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印旛郡市広域市町村圏事務組合（水道用水供給事業会計）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15</v>
      </c>
      <c r="BX42" s="425"/>
      <c r="BY42" s="424" t="str">
        <f>IF('各会計、関係団体の財政状況及び健全化判断比率'!B76="","",'各会計、関係団体の財政状況及び健全化判断比率'!B76)</f>
        <v>印旛衛生施設管理組合（一般会計）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16</v>
      </c>
      <c r="BX43" s="425"/>
      <c r="BY43" s="424" t="str">
        <f>IF('各会計、関係団体の財政状況及び健全化判断比率'!B77="","",'各会計、関係団体の財政状況及び健全化判断比率'!B77)</f>
        <v>佐倉市八街市酒々井町消防組合（一般会計）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2PHsMaC+vea64LuPLg4Z27cznLllMlDd+Fdr9BQLOlpQPblDdR6SqqJI6oOHFVDnKvZAKxbAsqa/yvo5TagG7Q==" saltValue="y9YeCe8BzDli77L+gN+mm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48" t="s">
        <v>560</v>
      </c>
      <c r="D34" s="1248"/>
      <c r="E34" s="1249"/>
      <c r="F34" s="32">
        <v>2.61</v>
      </c>
      <c r="G34" s="33">
        <v>1.91</v>
      </c>
      <c r="H34" s="33">
        <v>1.99</v>
      </c>
      <c r="I34" s="33">
        <v>2.73</v>
      </c>
      <c r="J34" s="34">
        <v>3.31</v>
      </c>
      <c r="K34" s="22"/>
      <c r="L34" s="22"/>
      <c r="M34" s="22"/>
      <c r="N34" s="22"/>
      <c r="O34" s="22"/>
      <c r="P34" s="22"/>
    </row>
    <row r="35" spans="1:16" ht="39" customHeight="1" x14ac:dyDescent="0.15">
      <c r="A35" s="22"/>
      <c r="B35" s="35"/>
      <c r="C35" s="1242" t="s">
        <v>561</v>
      </c>
      <c r="D35" s="1243"/>
      <c r="E35" s="1244"/>
      <c r="F35" s="36">
        <v>7.42</v>
      </c>
      <c r="G35" s="37">
        <v>6.79</v>
      </c>
      <c r="H35" s="37">
        <v>6.36</v>
      </c>
      <c r="I35" s="37">
        <v>4.76</v>
      </c>
      <c r="J35" s="38">
        <v>3.19</v>
      </c>
      <c r="K35" s="22"/>
      <c r="L35" s="22"/>
      <c r="M35" s="22"/>
      <c r="N35" s="22"/>
      <c r="O35" s="22"/>
      <c r="P35" s="22"/>
    </row>
    <row r="36" spans="1:16" ht="39" customHeight="1" x14ac:dyDescent="0.15">
      <c r="A36" s="22"/>
      <c r="B36" s="35"/>
      <c r="C36" s="1242" t="s">
        <v>562</v>
      </c>
      <c r="D36" s="1243"/>
      <c r="E36" s="1244"/>
      <c r="F36" s="36">
        <v>1</v>
      </c>
      <c r="G36" s="37">
        <v>1.56</v>
      </c>
      <c r="H36" s="37">
        <v>0.71</v>
      </c>
      <c r="I36" s="37">
        <v>0.8</v>
      </c>
      <c r="J36" s="38">
        <v>0.56999999999999995</v>
      </c>
      <c r="K36" s="22"/>
      <c r="L36" s="22"/>
      <c r="M36" s="22"/>
      <c r="N36" s="22"/>
      <c r="O36" s="22"/>
      <c r="P36" s="22"/>
    </row>
    <row r="37" spans="1:16" ht="39" customHeight="1" x14ac:dyDescent="0.15">
      <c r="A37" s="22"/>
      <c r="B37" s="35"/>
      <c r="C37" s="1242" t="s">
        <v>563</v>
      </c>
      <c r="D37" s="1243"/>
      <c r="E37" s="1244"/>
      <c r="F37" s="36">
        <v>0.14000000000000001</v>
      </c>
      <c r="G37" s="37">
        <v>0.33</v>
      </c>
      <c r="H37" s="37">
        <v>0.46</v>
      </c>
      <c r="I37" s="37">
        <v>0.4</v>
      </c>
      <c r="J37" s="38">
        <v>0.31</v>
      </c>
      <c r="K37" s="22"/>
      <c r="L37" s="22"/>
      <c r="M37" s="22"/>
      <c r="N37" s="22"/>
      <c r="O37" s="22"/>
      <c r="P37" s="22"/>
    </row>
    <row r="38" spans="1:16" ht="39" customHeight="1" x14ac:dyDescent="0.15">
      <c r="A38" s="22"/>
      <c r="B38" s="35"/>
      <c r="C38" s="1242" t="s">
        <v>564</v>
      </c>
      <c r="D38" s="1243"/>
      <c r="E38" s="1244"/>
      <c r="F38" s="36" t="s">
        <v>565</v>
      </c>
      <c r="G38" s="37" t="s">
        <v>566</v>
      </c>
      <c r="H38" s="37">
        <v>0.22</v>
      </c>
      <c r="I38" s="37">
        <v>2.0099999999999998</v>
      </c>
      <c r="J38" s="38">
        <v>0.22</v>
      </c>
      <c r="K38" s="22"/>
      <c r="L38" s="22"/>
      <c r="M38" s="22"/>
      <c r="N38" s="22"/>
      <c r="O38" s="22"/>
      <c r="P38" s="22"/>
    </row>
    <row r="39" spans="1:16" ht="39" customHeight="1" x14ac:dyDescent="0.15">
      <c r="A39" s="22"/>
      <c r="B39" s="35"/>
      <c r="C39" s="1242" t="s">
        <v>567</v>
      </c>
      <c r="D39" s="1243"/>
      <c r="E39" s="1244"/>
      <c r="F39" s="36">
        <v>0.03</v>
      </c>
      <c r="G39" s="37">
        <v>0.04</v>
      </c>
      <c r="H39" s="37">
        <v>0.03</v>
      </c>
      <c r="I39" s="37">
        <v>0.03</v>
      </c>
      <c r="J39" s="38">
        <v>0.03</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568</v>
      </c>
      <c r="D42" s="1243"/>
      <c r="E42" s="1244"/>
      <c r="F42" s="36" t="s">
        <v>510</v>
      </c>
      <c r="G42" s="37" t="s">
        <v>510</v>
      </c>
      <c r="H42" s="37" t="s">
        <v>510</v>
      </c>
      <c r="I42" s="37" t="s">
        <v>510</v>
      </c>
      <c r="J42" s="38" t="s">
        <v>510</v>
      </c>
      <c r="K42" s="22"/>
      <c r="L42" s="22"/>
      <c r="M42" s="22"/>
      <c r="N42" s="22"/>
      <c r="O42" s="22"/>
      <c r="P42" s="22"/>
    </row>
    <row r="43" spans="1:16" ht="39" customHeight="1" thickBot="1" x14ac:dyDescent="0.2">
      <c r="A43" s="22"/>
      <c r="B43" s="40"/>
      <c r="C43" s="1245" t="s">
        <v>569</v>
      </c>
      <c r="D43" s="1246"/>
      <c r="E43" s="1247"/>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JJbhbQb7dpsvSLU1oV0upuGDDkjdvwYDl7Rxo+OaDTLtP9xy7CbgumzbgvA9A8yP7oEqvXYLW9E5WA/KDUHfw==" saltValue="ZKUuGna8CK2xm0vs3L4E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2162</v>
      </c>
      <c r="L45" s="60">
        <v>2136</v>
      </c>
      <c r="M45" s="60">
        <v>1941</v>
      </c>
      <c r="N45" s="60">
        <v>1881</v>
      </c>
      <c r="O45" s="61">
        <v>1871</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510</v>
      </c>
      <c r="L46" s="64" t="s">
        <v>510</v>
      </c>
      <c r="M46" s="64" t="s">
        <v>510</v>
      </c>
      <c r="N46" s="64" t="s">
        <v>510</v>
      </c>
      <c r="O46" s="65" t="s">
        <v>510</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510</v>
      </c>
      <c r="L47" s="64" t="s">
        <v>510</v>
      </c>
      <c r="M47" s="64" t="s">
        <v>510</v>
      </c>
      <c r="N47" s="64" t="s">
        <v>510</v>
      </c>
      <c r="O47" s="65" t="s">
        <v>510</v>
      </c>
      <c r="P47" s="48"/>
      <c r="Q47" s="48"/>
      <c r="R47" s="48"/>
      <c r="S47" s="48"/>
      <c r="T47" s="48"/>
      <c r="U47" s="48"/>
    </row>
    <row r="48" spans="1:21" ht="30.75" customHeight="1" x14ac:dyDescent="0.15">
      <c r="A48" s="48"/>
      <c r="B48" s="1270"/>
      <c r="C48" s="1271"/>
      <c r="D48" s="62"/>
      <c r="E48" s="1252" t="s">
        <v>15</v>
      </c>
      <c r="F48" s="1252"/>
      <c r="G48" s="1252"/>
      <c r="H48" s="1252"/>
      <c r="I48" s="1252"/>
      <c r="J48" s="1253"/>
      <c r="K48" s="63">
        <v>216</v>
      </c>
      <c r="L48" s="64">
        <v>225</v>
      </c>
      <c r="M48" s="64">
        <v>274</v>
      </c>
      <c r="N48" s="64">
        <v>277</v>
      </c>
      <c r="O48" s="65">
        <v>293</v>
      </c>
      <c r="P48" s="48"/>
      <c r="Q48" s="48"/>
      <c r="R48" s="48"/>
      <c r="S48" s="48"/>
      <c r="T48" s="48"/>
      <c r="U48" s="48"/>
    </row>
    <row r="49" spans="1:21" ht="30.75" customHeight="1" x14ac:dyDescent="0.15">
      <c r="A49" s="48"/>
      <c r="B49" s="1270"/>
      <c r="C49" s="1271"/>
      <c r="D49" s="62"/>
      <c r="E49" s="1252" t="s">
        <v>16</v>
      </c>
      <c r="F49" s="1252"/>
      <c r="G49" s="1252"/>
      <c r="H49" s="1252"/>
      <c r="I49" s="1252"/>
      <c r="J49" s="1253"/>
      <c r="K49" s="63">
        <v>177</v>
      </c>
      <c r="L49" s="64">
        <v>172</v>
      </c>
      <c r="M49" s="64">
        <v>112</v>
      </c>
      <c r="N49" s="64">
        <v>110</v>
      </c>
      <c r="O49" s="65">
        <v>122</v>
      </c>
      <c r="P49" s="48"/>
      <c r="Q49" s="48"/>
      <c r="R49" s="48"/>
      <c r="S49" s="48"/>
      <c r="T49" s="48"/>
      <c r="U49" s="48"/>
    </row>
    <row r="50" spans="1:21" ht="30.75" customHeight="1" x14ac:dyDescent="0.15">
      <c r="A50" s="48"/>
      <c r="B50" s="1270"/>
      <c r="C50" s="1271"/>
      <c r="D50" s="62"/>
      <c r="E50" s="1252" t="s">
        <v>17</v>
      </c>
      <c r="F50" s="1252"/>
      <c r="G50" s="1252"/>
      <c r="H50" s="1252"/>
      <c r="I50" s="1252"/>
      <c r="J50" s="1253"/>
      <c r="K50" s="63">
        <v>0</v>
      </c>
      <c r="L50" s="64">
        <v>0</v>
      </c>
      <c r="M50" s="64">
        <v>0</v>
      </c>
      <c r="N50" s="64">
        <v>0</v>
      </c>
      <c r="O50" s="65">
        <v>0</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510</v>
      </c>
      <c r="L51" s="64" t="s">
        <v>510</v>
      </c>
      <c r="M51" s="64" t="s">
        <v>510</v>
      </c>
      <c r="N51" s="64" t="s">
        <v>510</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1685</v>
      </c>
      <c r="L52" s="64">
        <v>1705</v>
      </c>
      <c r="M52" s="64">
        <v>1629</v>
      </c>
      <c r="N52" s="64">
        <v>1587</v>
      </c>
      <c r="O52" s="65">
        <v>1548</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870</v>
      </c>
      <c r="L53" s="69">
        <v>828</v>
      </c>
      <c r="M53" s="69">
        <v>698</v>
      </c>
      <c r="N53" s="69">
        <v>681</v>
      </c>
      <c r="O53" s="70">
        <v>738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587</v>
      </c>
      <c r="L57" s="84" t="s">
        <v>587</v>
      </c>
      <c r="M57" s="84" t="s">
        <v>587</v>
      </c>
      <c r="N57" s="84" t="s">
        <v>587</v>
      </c>
      <c r="O57" s="85" t="s">
        <v>587</v>
      </c>
    </row>
    <row r="58" spans="1:21" ht="31.5" customHeight="1" thickBot="1" x14ac:dyDescent="0.2">
      <c r="B58" s="1260"/>
      <c r="C58" s="1261"/>
      <c r="D58" s="1265" t="s">
        <v>27</v>
      </c>
      <c r="E58" s="1266"/>
      <c r="F58" s="1266"/>
      <c r="G58" s="1266"/>
      <c r="H58" s="1266"/>
      <c r="I58" s="1266"/>
      <c r="J58" s="1267"/>
      <c r="K58" s="86" t="s">
        <v>587</v>
      </c>
      <c r="L58" s="87" t="s">
        <v>587</v>
      </c>
      <c r="M58" s="87" t="s">
        <v>587</v>
      </c>
      <c r="N58" s="87" t="s">
        <v>587</v>
      </c>
      <c r="O58" s="88" t="s">
        <v>587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7fdEYoPawGdFRmOVhb3RupP3tTbuaU1zyGDD4i2TOq/ND9C6assvTnLu5wPBbimcRQwE42DQb6pGXL/a8MbPA==" saltValue="A+JYiTaZnoApVafuWzj4o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88" t="s">
        <v>30</v>
      </c>
      <c r="C41" s="1289"/>
      <c r="D41" s="102"/>
      <c r="E41" s="1290" t="s">
        <v>31</v>
      </c>
      <c r="F41" s="1290"/>
      <c r="G41" s="1290"/>
      <c r="H41" s="1291"/>
      <c r="I41" s="103">
        <v>17982</v>
      </c>
      <c r="J41" s="104">
        <v>17405</v>
      </c>
      <c r="K41" s="104">
        <v>17175</v>
      </c>
      <c r="L41" s="104">
        <v>17532</v>
      </c>
      <c r="M41" s="105">
        <v>18188</v>
      </c>
    </row>
    <row r="42" spans="2:13" ht="27.75" customHeight="1" x14ac:dyDescent="0.15">
      <c r="B42" s="1278"/>
      <c r="C42" s="1279"/>
      <c r="D42" s="106"/>
      <c r="E42" s="1282" t="s">
        <v>32</v>
      </c>
      <c r="F42" s="1282"/>
      <c r="G42" s="1282"/>
      <c r="H42" s="1283"/>
      <c r="I42" s="107" t="s">
        <v>510</v>
      </c>
      <c r="J42" s="108" t="s">
        <v>510</v>
      </c>
      <c r="K42" s="108" t="s">
        <v>510</v>
      </c>
      <c r="L42" s="108" t="s">
        <v>510</v>
      </c>
      <c r="M42" s="109" t="s">
        <v>510</v>
      </c>
    </row>
    <row r="43" spans="2:13" ht="27.75" customHeight="1" x14ac:dyDescent="0.15">
      <c r="B43" s="1278"/>
      <c r="C43" s="1279"/>
      <c r="D43" s="106"/>
      <c r="E43" s="1282" t="s">
        <v>33</v>
      </c>
      <c r="F43" s="1282"/>
      <c r="G43" s="1282"/>
      <c r="H43" s="1283"/>
      <c r="I43" s="107">
        <v>2817</v>
      </c>
      <c r="J43" s="108">
        <v>2869</v>
      </c>
      <c r="K43" s="108">
        <v>3172</v>
      </c>
      <c r="L43" s="108">
        <v>3297</v>
      </c>
      <c r="M43" s="109">
        <v>3473</v>
      </c>
    </row>
    <row r="44" spans="2:13" ht="27.75" customHeight="1" x14ac:dyDescent="0.15">
      <c r="B44" s="1278"/>
      <c r="C44" s="1279"/>
      <c r="D44" s="106"/>
      <c r="E44" s="1282" t="s">
        <v>34</v>
      </c>
      <c r="F44" s="1282"/>
      <c r="G44" s="1282"/>
      <c r="H44" s="1283"/>
      <c r="I44" s="107">
        <v>676</v>
      </c>
      <c r="J44" s="108">
        <v>569</v>
      </c>
      <c r="K44" s="108">
        <v>521</v>
      </c>
      <c r="L44" s="108">
        <v>552</v>
      </c>
      <c r="M44" s="109">
        <v>499</v>
      </c>
    </row>
    <row r="45" spans="2:13" ht="27.75" customHeight="1" x14ac:dyDescent="0.15">
      <c r="B45" s="1278"/>
      <c r="C45" s="1279"/>
      <c r="D45" s="106"/>
      <c r="E45" s="1282" t="s">
        <v>35</v>
      </c>
      <c r="F45" s="1282"/>
      <c r="G45" s="1282"/>
      <c r="H45" s="1283"/>
      <c r="I45" s="107">
        <v>1756</v>
      </c>
      <c r="J45" s="108">
        <v>1726</v>
      </c>
      <c r="K45" s="108">
        <v>1767</v>
      </c>
      <c r="L45" s="108">
        <v>1640</v>
      </c>
      <c r="M45" s="109">
        <v>1818</v>
      </c>
    </row>
    <row r="46" spans="2:13" ht="27.75" customHeight="1" x14ac:dyDescent="0.15">
      <c r="B46" s="1278"/>
      <c r="C46" s="1279"/>
      <c r="D46" s="110"/>
      <c r="E46" s="1282" t="s">
        <v>36</v>
      </c>
      <c r="F46" s="1282"/>
      <c r="G46" s="1282"/>
      <c r="H46" s="1283"/>
      <c r="I46" s="107">
        <v>187</v>
      </c>
      <c r="J46" s="108">
        <v>118</v>
      </c>
      <c r="K46" s="108">
        <v>79</v>
      </c>
      <c r="L46" s="108">
        <v>46</v>
      </c>
      <c r="M46" s="109">
        <v>24</v>
      </c>
    </row>
    <row r="47" spans="2:13" ht="27.75" customHeight="1" x14ac:dyDescent="0.15">
      <c r="B47" s="1278"/>
      <c r="C47" s="1279"/>
      <c r="D47" s="111"/>
      <c r="E47" s="1292" t="s">
        <v>37</v>
      </c>
      <c r="F47" s="1293"/>
      <c r="G47" s="1293"/>
      <c r="H47" s="1294"/>
      <c r="I47" s="107" t="s">
        <v>510</v>
      </c>
      <c r="J47" s="108" t="s">
        <v>510</v>
      </c>
      <c r="K47" s="108" t="s">
        <v>510</v>
      </c>
      <c r="L47" s="108" t="s">
        <v>510</v>
      </c>
      <c r="M47" s="109" t="s">
        <v>510</v>
      </c>
    </row>
    <row r="48" spans="2:13" ht="27.75" customHeight="1" x14ac:dyDescent="0.15">
      <c r="B48" s="1278"/>
      <c r="C48" s="1279"/>
      <c r="D48" s="106"/>
      <c r="E48" s="1282" t="s">
        <v>38</v>
      </c>
      <c r="F48" s="1282"/>
      <c r="G48" s="1282"/>
      <c r="H48" s="1283"/>
      <c r="I48" s="107" t="s">
        <v>510</v>
      </c>
      <c r="J48" s="108" t="s">
        <v>510</v>
      </c>
      <c r="K48" s="108" t="s">
        <v>510</v>
      </c>
      <c r="L48" s="108" t="s">
        <v>510</v>
      </c>
      <c r="M48" s="109" t="s">
        <v>510</v>
      </c>
    </row>
    <row r="49" spans="2:13" ht="27.75" customHeight="1" x14ac:dyDescent="0.15">
      <c r="B49" s="1280"/>
      <c r="C49" s="1281"/>
      <c r="D49" s="106"/>
      <c r="E49" s="1282" t="s">
        <v>39</v>
      </c>
      <c r="F49" s="1282"/>
      <c r="G49" s="1282"/>
      <c r="H49" s="1283"/>
      <c r="I49" s="107" t="s">
        <v>510</v>
      </c>
      <c r="J49" s="108" t="s">
        <v>510</v>
      </c>
      <c r="K49" s="108" t="s">
        <v>510</v>
      </c>
      <c r="L49" s="108" t="s">
        <v>510</v>
      </c>
      <c r="M49" s="109" t="s">
        <v>510</v>
      </c>
    </row>
    <row r="50" spans="2:13" ht="27.75" customHeight="1" x14ac:dyDescent="0.15">
      <c r="B50" s="1276" t="s">
        <v>40</v>
      </c>
      <c r="C50" s="1277"/>
      <c r="D50" s="112"/>
      <c r="E50" s="1282" t="s">
        <v>41</v>
      </c>
      <c r="F50" s="1282"/>
      <c r="G50" s="1282"/>
      <c r="H50" s="1283"/>
      <c r="I50" s="107">
        <v>1905</v>
      </c>
      <c r="J50" s="108">
        <v>2401</v>
      </c>
      <c r="K50" s="108">
        <v>3026</v>
      </c>
      <c r="L50" s="108">
        <v>3238</v>
      </c>
      <c r="M50" s="109">
        <v>3321</v>
      </c>
    </row>
    <row r="51" spans="2:13" ht="27.75" customHeight="1" x14ac:dyDescent="0.15">
      <c r="B51" s="1278"/>
      <c r="C51" s="1279"/>
      <c r="D51" s="106"/>
      <c r="E51" s="1282" t="s">
        <v>42</v>
      </c>
      <c r="F51" s="1282"/>
      <c r="G51" s="1282"/>
      <c r="H51" s="1283"/>
      <c r="I51" s="107">
        <v>624</v>
      </c>
      <c r="J51" s="108">
        <v>650</v>
      </c>
      <c r="K51" s="108">
        <v>751</v>
      </c>
      <c r="L51" s="108">
        <v>968</v>
      </c>
      <c r="M51" s="109">
        <v>996</v>
      </c>
    </row>
    <row r="52" spans="2:13" ht="27.75" customHeight="1" x14ac:dyDescent="0.15">
      <c r="B52" s="1280"/>
      <c r="C52" s="1281"/>
      <c r="D52" s="106"/>
      <c r="E52" s="1282" t="s">
        <v>43</v>
      </c>
      <c r="F52" s="1282"/>
      <c r="G52" s="1282"/>
      <c r="H52" s="1283"/>
      <c r="I52" s="107">
        <v>17312</v>
      </c>
      <c r="J52" s="108">
        <v>16941</v>
      </c>
      <c r="K52" s="108">
        <v>16598</v>
      </c>
      <c r="L52" s="108">
        <v>16541</v>
      </c>
      <c r="M52" s="109">
        <v>16187</v>
      </c>
    </row>
    <row r="53" spans="2:13" ht="27.75" customHeight="1" thickBot="1" x14ac:dyDescent="0.2">
      <c r="B53" s="1284" t="s">
        <v>44</v>
      </c>
      <c r="C53" s="1285"/>
      <c r="D53" s="113"/>
      <c r="E53" s="1286" t="s">
        <v>45</v>
      </c>
      <c r="F53" s="1286"/>
      <c r="G53" s="1286"/>
      <c r="H53" s="1287"/>
      <c r="I53" s="114">
        <v>3578</v>
      </c>
      <c r="J53" s="115">
        <v>2695</v>
      </c>
      <c r="K53" s="115">
        <v>2339</v>
      </c>
      <c r="L53" s="115">
        <v>2319</v>
      </c>
      <c r="M53" s="116">
        <v>3498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JBQWIp6bs+iRR3cZbP8w9/CMn2au6rThB9KUzQVlLnh/vehKsnEyYQwCpQ91P2wwfR910cZxsW/C/02WyuSqw==" saltValue="Xj0LCqFTWbMznRxmGfZRm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303" t="s">
        <v>48</v>
      </c>
      <c r="D55" s="1303"/>
      <c r="E55" s="1304"/>
      <c r="F55" s="128">
        <v>2407</v>
      </c>
      <c r="G55" s="128">
        <v>2600</v>
      </c>
      <c r="H55" s="129">
        <v>2257</v>
      </c>
    </row>
    <row r="56" spans="2:8" ht="52.5" customHeight="1" x14ac:dyDescent="0.15">
      <c r="B56" s="130"/>
      <c r="C56" s="1305" t="s">
        <v>49</v>
      </c>
      <c r="D56" s="1305"/>
      <c r="E56" s="1306"/>
      <c r="F56" s="131">
        <v>122</v>
      </c>
      <c r="G56" s="131">
        <v>122</v>
      </c>
      <c r="H56" s="132">
        <v>123</v>
      </c>
    </row>
    <row r="57" spans="2:8" ht="53.25" customHeight="1" x14ac:dyDescent="0.15">
      <c r="B57" s="130"/>
      <c r="C57" s="1307" t="s">
        <v>50</v>
      </c>
      <c r="D57" s="1307"/>
      <c r="E57" s="1308"/>
      <c r="F57" s="133">
        <v>82</v>
      </c>
      <c r="G57" s="133">
        <v>92</v>
      </c>
      <c r="H57" s="134">
        <v>162</v>
      </c>
    </row>
    <row r="58" spans="2:8" ht="45.75" customHeight="1" x14ac:dyDescent="0.15">
      <c r="B58" s="135"/>
      <c r="C58" s="1295" t="s">
        <v>588</v>
      </c>
      <c r="D58" s="1296"/>
      <c r="E58" s="1297"/>
      <c r="F58" s="136">
        <v>36</v>
      </c>
      <c r="G58" s="136">
        <v>53</v>
      </c>
      <c r="H58" s="137">
        <v>73</v>
      </c>
    </row>
    <row r="59" spans="2:8" ht="45.75" customHeight="1" x14ac:dyDescent="0.15">
      <c r="B59" s="135"/>
      <c r="C59" s="1295" t="s">
        <v>589</v>
      </c>
      <c r="D59" s="1296"/>
      <c r="E59" s="1297"/>
      <c r="F59" s="136" t="s">
        <v>593</v>
      </c>
      <c r="G59" s="136" t="s">
        <v>593</v>
      </c>
      <c r="H59" s="137">
        <v>45</v>
      </c>
    </row>
    <row r="60" spans="2:8" ht="45.75" customHeight="1" x14ac:dyDescent="0.15">
      <c r="B60" s="135"/>
      <c r="C60" s="1295" t="s">
        <v>590</v>
      </c>
      <c r="D60" s="1296"/>
      <c r="E60" s="1297"/>
      <c r="F60" s="136">
        <v>23</v>
      </c>
      <c r="G60" s="136">
        <v>23</v>
      </c>
      <c r="H60" s="137">
        <v>23</v>
      </c>
    </row>
    <row r="61" spans="2:8" ht="45.75" customHeight="1" x14ac:dyDescent="0.15">
      <c r="B61" s="135"/>
      <c r="C61" s="1295" t="s">
        <v>591</v>
      </c>
      <c r="D61" s="1296"/>
      <c r="E61" s="1297"/>
      <c r="F61" s="136">
        <v>10</v>
      </c>
      <c r="G61" s="136">
        <v>10</v>
      </c>
      <c r="H61" s="137">
        <v>10</v>
      </c>
    </row>
    <row r="62" spans="2:8" ht="45.75" customHeight="1" thickBot="1" x14ac:dyDescent="0.2">
      <c r="B62" s="138"/>
      <c r="C62" s="1298" t="s">
        <v>592</v>
      </c>
      <c r="D62" s="1299"/>
      <c r="E62" s="1300"/>
      <c r="F62" s="139" t="s">
        <v>593</v>
      </c>
      <c r="G62" s="139" t="s">
        <v>593</v>
      </c>
      <c r="H62" s="140">
        <v>3</v>
      </c>
    </row>
    <row r="63" spans="2:8" ht="52.5" customHeight="1" thickBot="1" x14ac:dyDescent="0.2">
      <c r="B63" s="141"/>
      <c r="C63" s="1301" t="s">
        <v>51</v>
      </c>
      <c r="D63" s="1301"/>
      <c r="E63" s="1302"/>
      <c r="F63" s="142">
        <v>2612</v>
      </c>
      <c r="G63" s="142">
        <v>2815</v>
      </c>
      <c r="H63" s="143">
        <v>2541</v>
      </c>
    </row>
    <row r="64" spans="2:8" ht="15" customHeight="1" x14ac:dyDescent="0.15"/>
  </sheetData>
  <sheetProtection algorithmName="SHA-512" hashValue="PQZJ9cT93Ud03tPAITO6bKfwMX/XYq/8EllbiQSK+3ATbREOPqufHpWrGTXfbGnOZjDCTOH/KXxx1XIQjCEoGA==" saltValue="wrphwr51MJ+8cxAfUdZr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E1" zoomScale="80" zoomScaleNormal="80" zoomScaleSheetLayoutView="55" workbookViewId="0">
      <selection activeCell="AN65" sqref="AN65:DC69"/>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605</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605</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604</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600</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11" t="s">
        <v>603</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5" x14ac:dyDescent="0.15">
      <c r="B44" s="38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5" x14ac:dyDescent="0.15">
      <c r="B45" s="38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5" x14ac:dyDescent="0.15">
      <c r="B46" s="38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5" x14ac:dyDescent="0.15">
      <c r="B47" s="38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598</v>
      </c>
    </row>
    <row r="50" spans="1:109" ht="13.5" x14ac:dyDescent="0.15">
      <c r="B50" s="387"/>
      <c r="G50" s="1320"/>
      <c r="H50" s="1320"/>
      <c r="I50" s="1320"/>
      <c r="J50" s="1320"/>
      <c r="K50" s="396"/>
      <c r="L50" s="396"/>
      <c r="M50" s="395"/>
      <c r="N50" s="395"/>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551</v>
      </c>
      <c r="BQ50" s="1324"/>
      <c r="BR50" s="1324"/>
      <c r="BS50" s="1324"/>
      <c r="BT50" s="1324"/>
      <c r="BU50" s="1324"/>
      <c r="BV50" s="1324"/>
      <c r="BW50" s="1324"/>
      <c r="BX50" s="1324" t="s">
        <v>552</v>
      </c>
      <c r="BY50" s="1324"/>
      <c r="BZ50" s="1324"/>
      <c r="CA50" s="1324"/>
      <c r="CB50" s="1324"/>
      <c r="CC50" s="1324"/>
      <c r="CD50" s="1324"/>
      <c r="CE50" s="1324"/>
      <c r="CF50" s="1324" t="s">
        <v>553</v>
      </c>
      <c r="CG50" s="1324"/>
      <c r="CH50" s="1324"/>
      <c r="CI50" s="1324"/>
      <c r="CJ50" s="1324"/>
      <c r="CK50" s="1324"/>
      <c r="CL50" s="1324"/>
      <c r="CM50" s="1324"/>
      <c r="CN50" s="1324" t="s">
        <v>554</v>
      </c>
      <c r="CO50" s="1324"/>
      <c r="CP50" s="1324"/>
      <c r="CQ50" s="1324"/>
      <c r="CR50" s="1324"/>
      <c r="CS50" s="1324"/>
      <c r="CT50" s="1324"/>
      <c r="CU50" s="1324"/>
      <c r="CV50" s="1324" t="s">
        <v>555</v>
      </c>
      <c r="CW50" s="1324"/>
      <c r="CX50" s="1324"/>
      <c r="CY50" s="1324"/>
      <c r="CZ50" s="1324"/>
      <c r="DA50" s="1324"/>
      <c r="DB50" s="1324"/>
      <c r="DC50" s="1324"/>
    </row>
    <row r="51" spans="1:109" ht="13.5" customHeight="1" x14ac:dyDescent="0.15">
      <c r="B51" s="387"/>
      <c r="G51" s="1310"/>
      <c r="H51" s="1310"/>
      <c r="I51" s="1328"/>
      <c r="J51" s="1328"/>
      <c r="K51" s="1325"/>
      <c r="L51" s="1325"/>
      <c r="M51" s="1325"/>
      <c r="N51" s="1325"/>
      <c r="AM51" s="394"/>
      <c r="AN51" s="1326" t="s">
        <v>597</v>
      </c>
      <c r="AO51" s="1326"/>
      <c r="AP51" s="1326"/>
      <c r="AQ51" s="1326"/>
      <c r="AR51" s="1326"/>
      <c r="AS51" s="1326"/>
      <c r="AT51" s="1326"/>
      <c r="AU51" s="1326"/>
      <c r="AV51" s="1326"/>
      <c r="AW51" s="1326"/>
      <c r="AX51" s="1326"/>
      <c r="AY51" s="1326"/>
      <c r="AZ51" s="1326"/>
      <c r="BA51" s="1326"/>
      <c r="BB51" s="1326" t="s">
        <v>595</v>
      </c>
      <c r="BC51" s="1326"/>
      <c r="BD51" s="1326"/>
      <c r="BE51" s="1326"/>
      <c r="BF51" s="1326"/>
      <c r="BG51" s="1326"/>
      <c r="BH51" s="1326"/>
      <c r="BI51" s="1326"/>
      <c r="BJ51" s="1326"/>
      <c r="BK51" s="1326"/>
      <c r="BL51" s="1326"/>
      <c r="BM51" s="1326"/>
      <c r="BN51" s="1326"/>
      <c r="BO51" s="1326"/>
      <c r="BP51" s="1309">
        <v>31</v>
      </c>
      <c r="BQ51" s="1309"/>
      <c r="BR51" s="1309"/>
      <c r="BS51" s="1309"/>
      <c r="BT51" s="1309"/>
      <c r="BU51" s="1309"/>
      <c r="BV51" s="1309"/>
      <c r="BW51" s="1309"/>
      <c r="BX51" s="1309">
        <v>23.6</v>
      </c>
      <c r="BY51" s="1309"/>
      <c r="BZ51" s="1309"/>
      <c r="CA51" s="1309"/>
      <c r="CB51" s="1309"/>
      <c r="CC51" s="1309"/>
      <c r="CD51" s="1309"/>
      <c r="CE51" s="1309"/>
      <c r="CF51" s="1309">
        <v>20.3</v>
      </c>
      <c r="CG51" s="1309"/>
      <c r="CH51" s="1309"/>
      <c r="CI51" s="1309"/>
      <c r="CJ51" s="1309"/>
      <c r="CK51" s="1309"/>
      <c r="CL51" s="1309"/>
      <c r="CM51" s="1309"/>
      <c r="CN51" s="1309">
        <v>19.899999999999999</v>
      </c>
      <c r="CO51" s="1309"/>
      <c r="CP51" s="1309"/>
      <c r="CQ51" s="1309"/>
      <c r="CR51" s="1309"/>
      <c r="CS51" s="1309"/>
      <c r="CT51" s="1309"/>
      <c r="CU51" s="1309"/>
      <c r="CV51" s="1309">
        <v>29.7</v>
      </c>
      <c r="CW51" s="1309"/>
      <c r="CX51" s="1309"/>
      <c r="CY51" s="1309"/>
      <c r="CZ51" s="1309"/>
      <c r="DA51" s="1309"/>
      <c r="DB51" s="1309"/>
      <c r="DC51" s="1309"/>
    </row>
    <row r="52" spans="1:109" ht="13.5" x14ac:dyDescent="0.15">
      <c r="B52" s="387"/>
      <c r="G52" s="1310"/>
      <c r="H52" s="1310"/>
      <c r="I52" s="1328"/>
      <c r="J52" s="1328"/>
      <c r="K52" s="1325"/>
      <c r="L52" s="1325"/>
      <c r="M52" s="1325"/>
      <c r="N52" s="1325"/>
      <c r="AM52" s="39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x14ac:dyDescent="0.15">
      <c r="A53" s="402"/>
      <c r="B53" s="387"/>
      <c r="G53" s="1310"/>
      <c r="H53" s="1310"/>
      <c r="I53" s="1320"/>
      <c r="J53" s="1320"/>
      <c r="K53" s="1325"/>
      <c r="L53" s="1325"/>
      <c r="M53" s="1325"/>
      <c r="N53" s="1325"/>
      <c r="AM53" s="394"/>
      <c r="AN53" s="1326"/>
      <c r="AO53" s="1326"/>
      <c r="AP53" s="1326"/>
      <c r="AQ53" s="1326"/>
      <c r="AR53" s="1326"/>
      <c r="AS53" s="1326"/>
      <c r="AT53" s="1326"/>
      <c r="AU53" s="1326"/>
      <c r="AV53" s="1326"/>
      <c r="AW53" s="1326"/>
      <c r="AX53" s="1326"/>
      <c r="AY53" s="1326"/>
      <c r="AZ53" s="1326"/>
      <c r="BA53" s="1326"/>
      <c r="BB53" s="1326" t="s">
        <v>602</v>
      </c>
      <c r="BC53" s="1326"/>
      <c r="BD53" s="1326"/>
      <c r="BE53" s="1326"/>
      <c r="BF53" s="1326"/>
      <c r="BG53" s="1326"/>
      <c r="BH53" s="1326"/>
      <c r="BI53" s="1326"/>
      <c r="BJ53" s="1326"/>
      <c r="BK53" s="1326"/>
      <c r="BL53" s="1326"/>
      <c r="BM53" s="1326"/>
      <c r="BN53" s="1326"/>
      <c r="BO53" s="1326"/>
      <c r="BP53" s="1309">
        <v>55.4</v>
      </c>
      <c r="BQ53" s="1309"/>
      <c r="BR53" s="1309"/>
      <c r="BS53" s="1309"/>
      <c r="BT53" s="1309"/>
      <c r="BU53" s="1309"/>
      <c r="BV53" s="1309"/>
      <c r="BW53" s="1309"/>
      <c r="BX53" s="1309">
        <v>57.4</v>
      </c>
      <c r="BY53" s="1309"/>
      <c r="BZ53" s="1309"/>
      <c r="CA53" s="1309"/>
      <c r="CB53" s="1309"/>
      <c r="CC53" s="1309"/>
      <c r="CD53" s="1309"/>
      <c r="CE53" s="1309"/>
      <c r="CF53" s="1309">
        <v>59.4</v>
      </c>
      <c r="CG53" s="1309"/>
      <c r="CH53" s="1309"/>
      <c r="CI53" s="1309"/>
      <c r="CJ53" s="1309"/>
      <c r="CK53" s="1309"/>
      <c r="CL53" s="1309"/>
      <c r="CM53" s="1309"/>
      <c r="CN53" s="1309">
        <v>57.3</v>
      </c>
      <c r="CO53" s="1309"/>
      <c r="CP53" s="1309"/>
      <c r="CQ53" s="1309"/>
      <c r="CR53" s="1309"/>
      <c r="CS53" s="1309"/>
      <c r="CT53" s="1309"/>
      <c r="CU53" s="1309"/>
      <c r="CV53" s="1309">
        <v>56.6</v>
      </c>
      <c r="CW53" s="1309"/>
      <c r="CX53" s="1309"/>
      <c r="CY53" s="1309"/>
      <c r="CZ53" s="1309"/>
      <c r="DA53" s="1309"/>
      <c r="DB53" s="1309"/>
      <c r="DC53" s="1309"/>
    </row>
    <row r="54" spans="1:109" ht="13.5" x14ac:dyDescent="0.15">
      <c r="A54" s="402"/>
      <c r="B54" s="387"/>
      <c r="G54" s="1310"/>
      <c r="H54" s="1310"/>
      <c r="I54" s="1320"/>
      <c r="J54" s="1320"/>
      <c r="K54" s="1325"/>
      <c r="L54" s="1325"/>
      <c r="M54" s="1325"/>
      <c r="N54" s="1325"/>
      <c r="AM54" s="39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x14ac:dyDescent="0.15">
      <c r="A55" s="402"/>
      <c r="B55" s="387"/>
      <c r="G55" s="1320"/>
      <c r="H55" s="1320"/>
      <c r="I55" s="1320"/>
      <c r="J55" s="1320"/>
      <c r="K55" s="1325"/>
      <c r="L55" s="1325"/>
      <c r="M55" s="1325"/>
      <c r="N55" s="1325"/>
      <c r="AN55" s="1324" t="s">
        <v>596</v>
      </c>
      <c r="AO55" s="1324"/>
      <c r="AP55" s="1324"/>
      <c r="AQ55" s="1324"/>
      <c r="AR55" s="1324"/>
      <c r="AS55" s="1324"/>
      <c r="AT55" s="1324"/>
      <c r="AU55" s="1324"/>
      <c r="AV55" s="1324"/>
      <c r="AW55" s="1324"/>
      <c r="AX55" s="1324"/>
      <c r="AY55" s="1324"/>
      <c r="AZ55" s="1324"/>
      <c r="BA55" s="1324"/>
      <c r="BB55" s="1326" t="s">
        <v>595</v>
      </c>
      <c r="BC55" s="1326"/>
      <c r="BD55" s="1326"/>
      <c r="BE55" s="1326"/>
      <c r="BF55" s="1326"/>
      <c r="BG55" s="1326"/>
      <c r="BH55" s="1326"/>
      <c r="BI55" s="1326"/>
      <c r="BJ55" s="1326"/>
      <c r="BK55" s="1326"/>
      <c r="BL55" s="1326"/>
      <c r="BM55" s="1326"/>
      <c r="BN55" s="1326"/>
      <c r="BO55" s="1326"/>
      <c r="BP55" s="1309">
        <v>39</v>
      </c>
      <c r="BQ55" s="1309"/>
      <c r="BR55" s="1309"/>
      <c r="BS55" s="1309"/>
      <c r="BT55" s="1309"/>
      <c r="BU55" s="1309"/>
      <c r="BV55" s="1309"/>
      <c r="BW55" s="1309"/>
      <c r="BX55" s="1309">
        <v>32.5</v>
      </c>
      <c r="BY55" s="1309"/>
      <c r="BZ55" s="1309"/>
      <c r="CA55" s="1309"/>
      <c r="CB55" s="1309"/>
      <c r="CC55" s="1309"/>
      <c r="CD55" s="1309"/>
      <c r="CE55" s="1309"/>
      <c r="CF55" s="1309">
        <v>30.2</v>
      </c>
      <c r="CG55" s="1309"/>
      <c r="CH55" s="1309"/>
      <c r="CI55" s="1309"/>
      <c r="CJ55" s="1309"/>
      <c r="CK55" s="1309"/>
      <c r="CL55" s="1309"/>
      <c r="CM55" s="1309"/>
      <c r="CN55" s="1309">
        <v>25.4</v>
      </c>
      <c r="CO55" s="1309"/>
      <c r="CP55" s="1309"/>
      <c r="CQ55" s="1309"/>
      <c r="CR55" s="1309"/>
      <c r="CS55" s="1309"/>
      <c r="CT55" s="1309"/>
      <c r="CU55" s="1309"/>
      <c r="CV55" s="1309">
        <v>22.9</v>
      </c>
      <c r="CW55" s="1309"/>
      <c r="CX55" s="1309"/>
      <c r="CY55" s="1309"/>
      <c r="CZ55" s="1309"/>
      <c r="DA55" s="1309"/>
      <c r="DB55" s="1309"/>
      <c r="DC55" s="1309"/>
    </row>
    <row r="56" spans="1:109" ht="13.5" x14ac:dyDescent="0.15">
      <c r="A56" s="402"/>
      <c r="B56" s="387"/>
      <c r="G56" s="1320"/>
      <c r="H56" s="1320"/>
      <c r="I56" s="1320"/>
      <c r="J56" s="1320"/>
      <c r="K56" s="1325"/>
      <c r="L56" s="1325"/>
      <c r="M56" s="1325"/>
      <c r="N56" s="1325"/>
      <c r="AN56" s="1324"/>
      <c r="AO56" s="1324"/>
      <c r="AP56" s="1324"/>
      <c r="AQ56" s="1324"/>
      <c r="AR56" s="1324"/>
      <c r="AS56" s="1324"/>
      <c r="AT56" s="1324"/>
      <c r="AU56" s="1324"/>
      <c r="AV56" s="1324"/>
      <c r="AW56" s="1324"/>
      <c r="AX56" s="1324"/>
      <c r="AY56" s="1324"/>
      <c r="AZ56" s="1324"/>
      <c r="BA56" s="1324"/>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5" x14ac:dyDescent="0.15">
      <c r="B57" s="408"/>
      <c r="G57" s="1320"/>
      <c r="H57" s="1320"/>
      <c r="I57" s="1327"/>
      <c r="J57" s="1327"/>
      <c r="K57" s="1325"/>
      <c r="L57" s="1325"/>
      <c r="M57" s="1325"/>
      <c r="N57" s="1325"/>
      <c r="AM57" s="386"/>
      <c r="AN57" s="1324"/>
      <c r="AO57" s="1324"/>
      <c r="AP57" s="1324"/>
      <c r="AQ57" s="1324"/>
      <c r="AR57" s="1324"/>
      <c r="AS57" s="1324"/>
      <c r="AT57" s="1324"/>
      <c r="AU57" s="1324"/>
      <c r="AV57" s="1324"/>
      <c r="AW57" s="1324"/>
      <c r="AX57" s="1324"/>
      <c r="AY57" s="1324"/>
      <c r="AZ57" s="1324"/>
      <c r="BA57" s="1324"/>
      <c r="BB57" s="1326" t="s">
        <v>602</v>
      </c>
      <c r="BC57" s="1326"/>
      <c r="BD57" s="1326"/>
      <c r="BE57" s="1326"/>
      <c r="BF57" s="1326"/>
      <c r="BG57" s="1326"/>
      <c r="BH57" s="1326"/>
      <c r="BI57" s="1326"/>
      <c r="BJ57" s="1326"/>
      <c r="BK57" s="1326"/>
      <c r="BL57" s="1326"/>
      <c r="BM57" s="1326"/>
      <c r="BN57" s="1326"/>
      <c r="BO57" s="1326"/>
      <c r="BP57" s="1309">
        <v>55.4</v>
      </c>
      <c r="BQ57" s="1309"/>
      <c r="BR57" s="1309"/>
      <c r="BS57" s="1309"/>
      <c r="BT57" s="1309"/>
      <c r="BU57" s="1309"/>
      <c r="BV57" s="1309"/>
      <c r="BW57" s="1309"/>
      <c r="BX57" s="1309">
        <v>57</v>
      </c>
      <c r="BY57" s="1309"/>
      <c r="BZ57" s="1309"/>
      <c r="CA57" s="1309"/>
      <c r="CB57" s="1309"/>
      <c r="CC57" s="1309"/>
      <c r="CD57" s="1309"/>
      <c r="CE57" s="1309"/>
      <c r="CF57" s="1309">
        <v>58.9</v>
      </c>
      <c r="CG57" s="1309"/>
      <c r="CH57" s="1309"/>
      <c r="CI57" s="1309"/>
      <c r="CJ57" s="1309"/>
      <c r="CK57" s="1309"/>
      <c r="CL57" s="1309"/>
      <c r="CM57" s="1309"/>
      <c r="CN57" s="1309">
        <v>59.9</v>
      </c>
      <c r="CO57" s="1309"/>
      <c r="CP57" s="1309"/>
      <c r="CQ57" s="1309"/>
      <c r="CR57" s="1309"/>
      <c r="CS57" s="1309"/>
      <c r="CT57" s="1309"/>
      <c r="CU57" s="1309"/>
      <c r="CV57" s="1309">
        <v>60.7</v>
      </c>
      <c r="CW57" s="1309"/>
      <c r="CX57" s="1309"/>
      <c r="CY57" s="1309"/>
      <c r="CZ57" s="1309"/>
      <c r="DA57" s="1309"/>
      <c r="DB57" s="1309"/>
      <c r="DC57" s="1309"/>
      <c r="DD57" s="413"/>
      <c r="DE57" s="408"/>
    </row>
    <row r="58" spans="1:109" s="402" customFormat="1" ht="13.5" x14ac:dyDescent="0.15">
      <c r="A58" s="386"/>
      <c r="B58" s="408"/>
      <c r="G58" s="1320"/>
      <c r="H58" s="1320"/>
      <c r="I58" s="1327"/>
      <c r="J58" s="1327"/>
      <c r="K58" s="1325"/>
      <c r="L58" s="1325"/>
      <c r="M58" s="1325"/>
      <c r="N58" s="1325"/>
      <c r="AM58" s="386"/>
      <c r="AN58" s="1324"/>
      <c r="AO58" s="1324"/>
      <c r="AP58" s="1324"/>
      <c r="AQ58" s="1324"/>
      <c r="AR58" s="1324"/>
      <c r="AS58" s="1324"/>
      <c r="AT58" s="1324"/>
      <c r="AU58" s="1324"/>
      <c r="AV58" s="1324"/>
      <c r="AW58" s="1324"/>
      <c r="AX58" s="1324"/>
      <c r="AY58" s="1324"/>
      <c r="AZ58" s="1324"/>
      <c r="BA58" s="1324"/>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601</v>
      </c>
    </row>
    <row r="64" spans="1:109" ht="13.5" x14ac:dyDescent="0.15">
      <c r="B64" s="387"/>
      <c r="G64" s="403"/>
      <c r="I64" s="405"/>
      <c r="J64" s="405"/>
      <c r="K64" s="405"/>
      <c r="L64" s="405"/>
      <c r="M64" s="405"/>
      <c r="N64" s="404"/>
      <c r="AM64" s="403"/>
      <c r="AN64" s="403" t="s">
        <v>600</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11" t="s">
        <v>599</v>
      </c>
      <c r="AO65" s="1330"/>
      <c r="AP65" s="1330"/>
      <c r="AQ65" s="1330"/>
      <c r="AR65" s="1330"/>
      <c r="AS65" s="1330"/>
      <c r="AT65" s="1330"/>
      <c r="AU65" s="1330"/>
      <c r="AV65" s="1330"/>
      <c r="AW65" s="1330"/>
      <c r="AX65" s="1330"/>
      <c r="AY65" s="1330"/>
      <c r="AZ65" s="1330"/>
      <c r="BA65" s="1330"/>
      <c r="BB65" s="1330"/>
      <c r="BC65" s="1330"/>
      <c r="BD65" s="1330"/>
      <c r="BE65" s="1330"/>
      <c r="BF65" s="1330"/>
      <c r="BG65" s="1330"/>
      <c r="BH65" s="1330"/>
      <c r="BI65" s="1330"/>
      <c r="BJ65" s="1330"/>
      <c r="BK65" s="1330"/>
      <c r="BL65" s="1330"/>
      <c r="BM65" s="1330"/>
      <c r="BN65" s="1330"/>
      <c r="BO65" s="1330"/>
      <c r="BP65" s="1330"/>
      <c r="BQ65" s="1330"/>
      <c r="BR65" s="1330"/>
      <c r="BS65" s="1330"/>
      <c r="BT65" s="1330"/>
      <c r="BU65" s="1330"/>
      <c r="BV65" s="1330"/>
      <c r="BW65" s="1330"/>
      <c r="BX65" s="1330"/>
      <c r="BY65" s="1330"/>
      <c r="BZ65" s="1330"/>
      <c r="CA65" s="1330"/>
      <c r="CB65" s="1330"/>
      <c r="CC65" s="1330"/>
      <c r="CD65" s="1330"/>
      <c r="CE65" s="1330"/>
      <c r="CF65" s="1330"/>
      <c r="CG65" s="1330"/>
      <c r="CH65" s="1330"/>
      <c r="CI65" s="1330"/>
      <c r="CJ65" s="1330"/>
      <c r="CK65" s="1330"/>
      <c r="CL65" s="1330"/>
      <c r="CM65" s="1330"/>
      <c r="CN65" s="1330"/>
      <c r="CO65" s="1330"/>
      <c r="CP65" s="1330"/>
      <c r="CQ65" s="1330"/>
      <c r="CR65" s="1330"/>
      <c r="CS65" s="1330"/>
      <c r="CT65" s="1330"/>
      <c r="CU65" s="1330"/>
      <c r="CV65" s="1330"/>
      <c r="CW65" s="1330"/>
      <c r="CX65" s="1330"/>
      <c r="CY65" s="1330"/>
      <c r="CZ65" s="1330"/>
      <c r="DA65" s="1330"/>
      <c r="DB65" s="1330"/>
      <c r="DC65" s="1331"/>
    </row>
    <row r="66" spans="2:107" ht="13.5" x14ac:dyDescent="0.15">
      <c r="B66" s="387"/>
      <c r="AN66" s="1332"/>
      <c r="AO66" s="1333"/>
      <c r="AP66" s="1333"/>
      <c r="AQ66" s="1333"/>
      <c r="AR66" s="1333"/>
      <c r="AS66" s="1333"/>
      <c r="AT66" s="1333"/>
      <c r="AU66" s="1333"/>
      <c r="AV66" s="1333"/>
      <c r="AW66" s="1333"/>
      <c r="AX66" s="1333"/>
      <c r="AY66" s="1333"/>
      <c r="AZ66" s="1333"/>
      <c r="BA66" s="1333"/>
      <c r="BB66" s="1333"/>
      <c r="BC66" s="1333"/>
      <c r="BD66" s="1333"/>
      <c r="BE66" s="1333"/>
      <c r="BF66" s="1333"/>
      <c r="BG66" s="1333"/>
      <c r="BH66" s="1333"/>
      <c r="BI66" s="1333"/>
      <c r="BJ66" s="1333"/>
      <c r="BK66" s="1333"/>
      <c r="BL66" s="1333"/>
      <c r="BM66" s="1333"/>
      <c r="BN66" s="1333"/>
      <c r="BO66" s="1333"/>
      <c r="BP66" s="1333"/>
      <c r="BQ66" s="1333"/>
      <c r="BR66" s="1333"/>
      <c r="BS66" s="1333"/>
      <c r="BT66" s="1333"/>
      <c r="BU66" s="1333"/>
      <c r="BV66" s="1333"/>
      <c r="BW66" s="1333"/>
      <c r="BX66" s="1333"/>
      <c r="BY66" s="1333"/>
      <c r="BZ66" s="1333"/>
      <c r="CA66" s="1333"/>
      <c r="CB66" s="1333"/>
      <c r="CC66" s="1333"/>
      <c r="CD66" s="1333"/>
      <c r="CE66" s="1333"/>
      <c r="CF66" s="1333"/>
      <c r="CG66" s="1333"/>
      <c r="CH66" s="1333"/>
      <c r="CI66" s="1333"/>
      <c r="CJ66" s="1333"/>
      <c r="CK66" s="1333"/>
      <c r="CL66" s="1333"/>
      <c r="CM66" s="1333"/>
      <c r="CN66" s="1333"/>
      <c r="CO66" s="1333"/>
      <c r="CP66" s="1333"/>
      <c r="CQ66" s="1333"/>
      <c r="CR66" s="1333"/>
      <c r="CS66" s="1333"/>
      <c r="CT66" s="1333"/>
      <c r="CU66" s="1333"/>
      <c r="CV66" s="1333"/>
      <c r="CW66" s="1333"/>
      <c r="CX66" s="1333"/>
      <c r="CY66" s="1333"/>
      <c r="CZ66" s="1333"/>
      <c r="DA66" s="1333"/>
      <c r="DB66" s="1333"/>
      <c r="DC66" s="1334"/>
    </row>
    <row r="67" spans="2:107" ht="13.5" x14ac:dyDescent="0.15">
      <c r="B67" s="387"/>
      <c r="AN67" s="1332"/>
      <c r="AO67" s="1333"/>
      <c r="AP67" s="1333"/>
      <c r="AQ67" s="1333"/>
      <c r="AR67" s="1333"/>
      <c r="AS67" s="1333"/>
      <c r="AT67" s="1333"/>
      <c r="AU67" s="1333"/>
      <c r="AV67" s="1333"/>
      <c r="AW67" s="1333"/>
      <c r="AX67" s="1333"/>
      <c r="AY67" s="1333"/>
      <c r="AZ67" s="1333"/>
      <c r="BA67" s="1333"/>
      <c r="BB67" s="1333"/>
      <c r="BC67" s="1333"/>
      <c r="BD67" s="1333"/>
      <c r="BE67" s="1333"/>
      <c r="BF67" s="1333"/>
      <c r="BG67" s="1333"/>
      <c r="BH67" s="1333"/>
      <c r="BI67" s="1333"/>
      <c r="BJ67" s="1333"/>
      <c r="BK67" s="1333"/>
      <c r="BL67" s="1333"/>
      <c r="BM67" s="1333"/>
      <c r="BN67" s="1333"/>
      <c r="BO67" s="1333"/>
      <c r="BP67" s="1333"/>
      <c r="BQ67" s="1333"/>
      <c r="BR67" s="1333"/>
      <c r="BS67" s="1333"/>
      <c r="BT67" s="1333"/>
      <c r="BU67" s="1333"/>
      <c r="BV67" s="1333"/>
      <c r="BW67" s="1333"/>
      <c r="BX67" s="1333"/>
      <c r="BY67" s="1333"/>
      <c r="BZ67" s="1333"/>
      <c r="CA67" s="1333"/>
      <c r="CB67" s="1333"/>
      <c r="CC67" s="1333"/>
      <c r="CD67" s="1333"/>
      <c r="CE67" s="1333"/>
      <c r="CF67" s="1333"/>
      <c r="CG67" s="1333"/>
      <c r="CH67" s="1333"/>
      <c r="CI67" s="1333"/>
      <c r="CJ67" s="1333"/>
      <c r="CK67" s="1333"/>
      <c r="CL67" s="1333"/>
      <c r="CM67" s="1333"/>
      <c r="CN67" s="1333"/>
      <c r="CO67" s="1333"/>
      <c r="CP67" s="1333"/>
      <c r="CQ67" s="1333"/>
      <c r="CR67" s="1333"/>
      <c r="CS67" s="1333"/>
      <c r="CT67" s="1333"/>
      <c r="CU67" s="1333"/>
      <c r="CV67" s="1333"/>
      <c r="CW67" s="1333"/>
      <c r="CX67" s="1333"/>
      <c r="CY67" s="1333"/>
      <c r="CZ67" s="1333"/>
      <c r="DA67" s="1333"/>
      <c r="DB67" s="1333"/>
      <c r="DC67" s="1334"/>
    </row>
    <row r="68" spans="2:107" ht="13.5" x14ac:dyDescent="0.15">
      <c r="B68" s="387"/>
      <c r="AN68" s="1332"/>
      <c r="AO68" s="1333"/>
      <c r="AP68" s="1333"/>
      <c r="AQ68" s="1333"/>
      <c r="AR68" s="1333"/>
      <c r="AS68" s="1333"/>
      <c r="AT68" s="1333"/>
      <c r="AU68" s="1333"/>
      <c r="AV68" s="1333"/>
      <c r="AW68" s="1333"/>
      <c r="AX68" s="1333"/>
      <c r="AY68" s="1333"/>
      <c r="AZ68" s="1333"/>
      <c r="BA68" s="1333"/>
      <c r="BB68" s="1333"/>
      <c r="BC68" s="1333"/>
      <c r="BD68" s="1333"/>
      <c r="BE68" s="1333"/>
      <c r="BF68" s="1333"/>
      <c r="BG68" s="1333"/>
      <c r="BH68" s="1333"/>
      <c r="BI68" s="1333"/>
      <c r="BJ68" s="1333"/>
      <c r="BK68" s="1333"/>
      <c r="BL68" s="1333"/>
      <c r="BM68" s="1333"/>
      <c r="BN68" s="1333"/>
      <c r="BO68" s="1333"/>
      <c r="BP68" s="1333"/>
      <c r="BQ68" s="1333"/>
      <c r="BR68" s="1333"/>
      <c r="BS68" s="1333"/>
      <c r="BT68" s="1333"/>
      <c r="BU68" s="1333"/>
      <c r="BV68" s="1333"/>
      <c r="BW68" s="1333"/>
      <c r="BX68" s="1333"/>
      <c r="BY68" s="1333"/>
      <c r="BZ68" s="1333"/>
      <c r="CA68" s="1333"/>
      <c r="CB68" s="1333"/>
      <c r="CC68" s="1333"/>
      <c r="CD68" s="1333"/>
      <c r="CE68" s="1333"/>
      <c r="CF68" s="1333"/>
      <c r="CG68" s="1333"/>
      <c r="CH68" s="1333"/>
      <c r="CI68" s="1333"/>
      <c r="CJ68" s="1333"/>
      <c r="CK68" s="1333"/>
      <c r="CL68" s="1333"/>
      <c r="CM68" s="1333"/>
      <c r="CN68" s="1333"/>
      <c r="CO68" s="1333"/>
      <c r="CP68" s="1333"/>
      <c r="CQ68" s="1333"/>
      <c r="CR68" s="1333"/>
      <c r="CS68" s="1333"/>
      <c r="CT68" s="1333"/>
      <c r="CU68" s="1333"/>
      <c r="CV68" s="1333"/>
      <c r="CW68" s="1333"/>
      <c r="CX68" s="1333"/>
      <c r="CY68" s="1333"/>
      <c r="CZ68" s="1333"/>
      <c r="DA68" s="1333"/>
      <c r="DB68" s="1333"/>
      <c r="DC68" s="1334"/>
    </row>
    <row r="69" spans="2:107" ht="13.5" x14ac:dyDescent="0.15">
      <c r="B69" s="387"/>
      <c r="AN69" s="1335"/>
      <c r="AO69" s="1336"/>
      <c r="AP69" s="1336"/>
      <c r="AQ69" s="1336"/>
      <c r="AR69" s="1336"/>
      <c r="AS69" s="1336"/>
      <c r="AT69" s="1336"/>
      <c r="AU69" s="1336"/>
      <c r="AV69" s="1336"/>
      <c r="AW69" s="1336"/>
      <c r="AX69" s="1336"/>
      <c r="AY69" s="1336"/>
      <c r="AZ69" s="1336"/>
      <c r="BA69" s="1336"/>
      <c r="BB69" s="1336"/>
      <c r="BC69" s="1336"/>
      <c r="BD69" s="1336"/>
      <c r="BE69" s="1336"/>
      <c r="BF69" s="1336"/>
      <c r="BG69" s="1336"/>
      <c r="BH69" s="1336"/>
      <c r="BI69" s="1336"/>
      <c r="BJ69" s="1336"/>
      <c r="BK69" s="1336"/>
      <c r="BL69" s="1336"/>
      <c r="BM69" s="1336"/>
      <c r="BN69" s="1336"/>
      <c r="BO69" s="1336"/>
      <c r="BP69" s="1336"/>
      <c r="BQ69" s="1336"/>
      <c r="BR69" s="1336"/>
      <c r="BS69" s="1336"/>
      <c r="BT69" s="1336"/>
      <c r="BU69" s="1336"/>
      <c r="BV69" s="1336"/>
      <c r="BW69" s="1336"/>
      <c r="BX69" s="1336"/>
      <c r="BY69" s="1336"/>
      <c r="BZ69" s="1336"/>
      <c r="CA69" s="1336"/>
      <c r="CB69" s="1336"/>
      <c r="CC69" s="1336"/>
      <c r="CD69" s="1336"/>
      <c r="CE69" s="1336"/>
      <c r="CF69" s="1336"/>
      <c r="CG69" s="1336"/>
      <c r="CH69" s="1336"/>
      <c r="CI69" s="1336"/>
      <c r="CJ69" s="1336"/>
      <c r="CK69" s="1336"/>
      <c r="CL69" s="1336"/>
      <c r="CM69" s="1336"/>
      <c r="CN69" s="1336"/>
      <c r="CO69" s="1336"/>
      <c r="CP69" s="1336"/>
      <c r="CQ69" s="1336"/>
      <c r="CR69" s="1336"/>
      <c r="CS69" s="1336"/>
      <c r="CT69" s="1336"/>
      <c r="CU69" s="1336"/>
      <c r="CV69" s="1336"/>
      <c r="CW69" s="1336"/>
      <c r="CX69" s="1336"/>
      <c r="CY69" s="1336"/>
      <c r="CZ69" s="1336"/>
      <c r="DA69" s="1336"/>
      <c r="DB69" s="1336"/>
      <c r="DC69" s="1337"/>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598</v>
      </c>
    </row>
    <row r="72" spans="2:107" ht="13.5" x14ac:dyDescent="0.15">
      <c r="B72" s="387"/>
      <c r="G72" s="1320"/>
      <c r="H72" s="1320"/>
      <c r="I72" s="1320"/>
      <c r="J72" s="1320"/>
      <c r="K72" s="396"/>
      <c r="L72" s="396"/>
      <c r="M72" s="395"/>
      <c r="N72" s="395"/>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551</v>
      </c>
      <c r="BQ72" s="1324"/>
      <c r="BR72" s="1324"/>
      <c r="BS72" s="1324"/>
      <c r="BT72" s="1324"/>
      <c r="BU72" s="1324"/>
      <c r="BV72" s="1324"/>
      <c r="BW72" s="1324"/>
      <c r="BX72" s="1324" t="s">
        <v>552</v>
      </c>
      <c r="BY72" s="1324"/>
      <c r="BZ72" s="1324"/>
      <c r="CA72" s="1324"/>
      <c r="CB72" s="1324"/>
      <c r="CC72" s="1324"/>
      <c r="CD72" s="1324"/>
      <c r="CE72" s="1324"/>
      <c r="CF72" s="1324" t="s">
        <v>553</v>
      </c>
      <c r="CG72" s="1324"/>
      <c r="CH72" s="1324"/>
      <c r="CI72" s="1324"/>
      <c r="CJ72" s="1324"/>
      <c r="CK72" s="1324"/>
      <c r="CL72" s="1324"/>
      <c r="CM72" s="1324"/>
      <c r="CN72" s="1324" t="s">
        <v>554</v>
      </c>
      <c r="CO72" s="1324"/>
      <c r="CP72" s="1324"/>
      <c r="CQ72" s="1324"/>
      <c r="CR72" s="1324"/>
      <c r="CS72" s="1324"/>
      <c r="CT72" s="1324"/>
      <c r="CU72" s="1324"/>
      <c r="CV72" s="1324" t="s">
        <v>555</v>
      </c>
      <c r="CW72" s="1324"/>
      <c r="CX72" s="1324"/>
      <c r="CY72" s="1324"/>
      <c r="CZ72" s="1324"/>
      <c r="DA72" s="1324"/>
      <c r="DB72" s="1324"/>
      <c r="DC72" s="1324"/>
    </row>
    <row r="73" spans="2:107" ht="13.5" x14ac:dyDescent="0.15">
      <c r="B73" s="387"/>
      <c r="G73" s="1310"/>
      <c r="H73" s="1310"/>
      <c r="I73" s="1310"/>
      <c r="J73" s="1310"/>
      <c r="K73" s="1329"/>
      <c r="L73" s="1329"/>
      <c r="M73" s="1329"/>
      <c r="N73" s="1329"/>
      <c r="AM73" s="394"/>
      <c r="AN73" s="1326" t="s">
        <v>597</v>
      </c>
      <c r="AO73" s="1326"/>
      <c r="AP73" s="1326"/>
      <c r="AQ73" s="1326"/>
      <c r="AR73" s="1326"/>
      <c r="AS73" s="1326"/>
      <c r="AT73" s="1326"/>
      <c r="AU73" s="1326"/>
      <c r="AV73" s="1326"/>
      <c r="AW73" s="1326"/>
      <c r="AX73" s="1326"/>
      <c r="AY73" s="1326"/>
      <c r="AZ73" s="1326"/>
      <c r="BA73" s="1326"/>
      <c r="BB73" s="1326" t="s">
        <v>595</v>
      </c>
      <c r="BC73" s="1326"/>
      <c r="BD73" s="1326"/>
      <c r="BE73" s="1326"/>
      <c r="BF73" s="1326"/>
      <c r="BG73" s="1326"/>
      <c r="BH73" s="1326"/>
      <c r="BI73" s="1326"/>
      <c r="BJ73" s="1326"/>
      <c r="BK73" s="1326"/>
      <c r="BL73" s="1326"/>
      <c r="BM73" s="1326"/>
      <c r="BN73" s="1326"/>
      <c r="BO73" s="1326"/>
      <c r="BP73" s="1309">
        <v>31</v>
      </c>
      <c r="BQ73" s="1309"/>
      <c r="BR73" s="1309"/>
      <c r="BS73" s="1309"/>
      <c r="BT73" s="1309"/>
      <c r="BU73" s="1309"/>
      <c r="BV73" s="1309"/>
      <c r="BW73" s="1309"/>
      <c r="BX73" s="1309">
        <v>23.6</v>
      </c>
      <c r="BY73" s="1309"/>
      <c r="BZ73" s="1309"/>
      <c r="CA73" s="1309"/>
      <c r="CB73" s="1309"/>
      <c r="CC73" s="1309"/>
      <c r="CD73" s="1309"/>
      <c r="CE73" s="1309"/>
      <c r="CF73" s="1309">
        <v>20.3</v>
      </c>
      <c r="CG73" s="1309"/>
      <c r="CH73" s="1309"/>
      <c r="CI73" s="1309"/>
      <c r="CJ73" s="1309"/>
      <c r="CK73" s="1309"/>
      <c r="CL73" s="1309"/>
      <c r="CM73" s="1309"/>
      <c r="CN73" s="1309">
        <v>19.899999999999999</v>
      </c>
      <c r="CO73" s="1309"/>
      <c r="CP73" s="1309"/>
      <c r="CQ73" s="1309"/>
      <c r="CR73" s="1309"/>
      <c r="CS73" s="1309"/>
      <c r="CT73" s="1309"/>
      <c r="CU73" s="1309"/>
      <c r="CV73" s="1309">
        <v>29.7</v>
      </c>
      <c r="CW73" s="1309"/>
      <c r="CX73" s="1309"/>
      <c r="CY73" s="1309"/>
      <c r="CZ73" s="1309"/>
      <c r="DA73" s="1309"/>
      <c r="DB73" s="1309"/>
      <c r="DC73" s="1309"/>
    </row>
    <row r="74" spans="2:107" ht="13.5" x14ac:dyDescent="0.15">
      <c r="B74" s="387"/>
      <c r="G74" s="1310"/>
      <c r="H74" s="1310"/>
      <c r="I74" s="1310"/>
      <c r="J74" s="1310"/>
      <c r="K74" s="1329"/>
      <c r="L74" s="1329"/>
      <c r="M74" s="1329"/>
      <c r="N74" s="1329"/>
      <c r="AM74" s="39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x14ac:dyDescent="0.15">
      <c r="B75" s="387"/>
      <c r="G75" s="1310"/>
      <c r="H75" s="1310"/>
      <c r="I75" s="1320"/>
      <c r="J75" s="1320"/>
      <c r="K75" s="1325"/>
      <c r="L75" s="1325"/>
      <c r="M75" s="1325"/>
      <c r="N75" s="1325"/>
      <c r="AM75" s="394"/>
      <c r="AN75" s="1326"/>
      <c r="AO75" s="1326"/>
      <c r="AP75" s="1326"/>
      <c r="AQ75" s="1326"/>
      <c r="AR75" s="1326"/>
      <c r="AS75" s="1326"/>
      <c r="AT75" s="1326"/>
      <c r="AU75" s="1326"/>
      <c r="AV75" s="1326"/>
      <c r="AW75" s="1326"/>
      <c r="AX75" s="1326"/>
      <c r="AY75" s="1326"/>
      <c r="AZ75" s="1326"/>
      <c r="BA75" s="1326"/>
      <c r="BB75" s="1326" t="s">
        <v>594</v>
      </c>
      <c r="BC75" s="1326"/>
      <c r="BD75" s="1326"/>
      <c r="BE75" s="1326"/>
      <c r="BF75" s="1326"/>
      <c r="BG75" s="1326"/>
      <c r="BH75" s="1326"/>
      <c r="BI75" s="1326"/>
      <c r="BJ75" s="1326"/>
      <c r="BK75" s="1326"/>
      <c r="BL75" s="1326"/>
      <c r="BM75" s="1326"/>
      <c r="BN75" s="1326"/>
      <c r="BO75" s="1326"/>
      <c r="BP75" s="1309">
        <v>8.8000000000000007</v>
      </c>
      <c r="BQ75" s="1309"/>
      <c r="BR75" s="1309"/>
      <c r="BS75" s="1309"/>
      <c r="BT75" s="1309"/>
      <c r="BU75" s="1309"/>
      <c r="BV75" s="1309"/>
      <c r="BW75" s="1309"/>
      <c r="BX75" s="1309">
        <v>7.9</v>
      </c>
      <c r="BY75" s="1309"/>
      <c r="BZ75" s="1309"/>
      <c r="CA75" s="1309"/>
      <c r="CB75" s="1309"/>
      <c r="CC75" s="1309"/>
      <c r="CD75" s="1309"/>
      <c r="CE75" s="1309"/>
      <c r="CF75" s="1309">
        <v>6.9</v>
      </c>
      <c r="CG75" s="1309"/>
      <c r="CH75" s="1309"/>
      <c r="CI75" s="1309"/>
      <c r="CJ75" s="1309"/>
      <c r="CK75" s="1309"/>
      <c r="CL75" s="1309"/>
      <c r="CM75" s="1309"/>
      <c r="CN75" s="1309">
        <v>6.3</v>
      </c>
      <c r="CO75" s="1309"/>
      <c r="CP75" s="1309"/>
      <c r="CQ75" s="1309"/>
      <c r="CR75" s="1309"/>
      <c r="CS75" s="1309"/>
      <c r="CT75" s="1309"/>
      <c r="CU75" s="1309"/>
      <c r="CV75" s="1309">
        <v>6</v>
      </c>
      <c r="CW75" s="1309"/>
      <c r="CX75" s="1309"/>
      <c r="CY75" s="1309"/>
      <c r="CZ75" s="1309"/>
      <c r="DA75" s="1309"/>
      <c r="DB75" s="1309"/>
      <c r="DC75" s="1309"/>
    </row>
    <row r="76" spans="2:107" ht="13.5" x14ac:dyDescent="0.15">
      <c r="B76" s="387"/>
      <c r="G76" s="1310"/>
      <c r="H76" s="1310"/>
      <c r="I76" s="1320"/>
      <c r="J76" s="1320"/>
      <c r="K76" s="1325"/>
      <c r="L76" s="1325"/>
      <c r="M76" s="1325"/>
      <c r="N76" s="1325"/>
      <c r="AM76" s="39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x14ac:dyDescent="0.15">
      <c r="B77" s="387"/>
      <c r="G77" s="1320"/>
      <c r="H77" s="1320"/>
      <c r="I77" s="1320"/>
      <c r="J77" s="1320"/>
      <c r="K77" s="1329"/>
      <c r="L77" s="1329"/>
      <c r="M77" s="1329"/>
      <c r="N77" s="1329"/>
      <c r="AN77" s="1324" t="s">
        <v>596</v>
      </c>
      <c r="AO77" s="1324"/>
      <c r="AP77" s="1324"/>
      <c r="AQ77" s="1324"/>
      <c r="AR77" s="1324"/>
      <c r="AS77" s="1324"/>
      <c r="AT77" s="1324"/>
      <c r="AU77" s="1324"/>
      <c r="AV77" s="1324"/>
      <c r="AW77" s="1324"/>
      <c r="AX77" s="1324"/>
      <c r="AY77" s="1324"/>
      <c r="AZ77" s="1324"/>
      <c r="BA77" s="1324"/>
      <c r="BB77" s="1326" t="s">
        <v>595</v>
      </c>
      <c r="BC77" s="1326"/>
      <c r="BD77" s="1326"/>
      <c r="BE77" s="1326"/>
      <c r="BF77" s="1326"/>
      <c r="BG77" s="1326"/>
      <c r="BH77" s="1326"/>
      <c r="BI77" s="1326"/>
      <c r="BJ77" s="1326"/>
      <c r="BK77" s="1326"/>
      <c r="BL77" s="1326"/>
      <c r="BM77" s="1326"/>
      <c r="BN77" s="1326"/>
      <c r="BO77" s="1326"/>
      <c r="BP77" s="1309">
        <v>39</v>
      </c>
      <c r="BQ77" s="1309"/>
      <c r="BR77" s="1309"/>
      <c r="BS77" s="1309"/>
      <c r="BT77" s="1309"/>
      <c r="BU77" s="1309"/>
      <c r="BV77" s="1309"/>
      <c r="BW77" s="1309"/>
      <c r="BX77" s="1309">
        <v>32.5</v>
      </c>
      <c r="BY77" s="1309"/>
      <c r="BZ77" s="1309"/>
      <c r="CA77" s="1309"/>
      <c r="CB77" s="1309"/>
      <c r="CC77" s="1309"/>
      <c r="CD77" s="1309"/>
      <c r="CE77" s="1309"/>
      <c r="CF77" s="1309">
        <v>30.2</v>
      </c>
      <c r="CG77" s="1309"/>
      <c r="CH77" s="1309"/>
      <c r="CI77" s="1309"/>
      <c r="CJ77" s="1309"/>
      <c r="CK77" s="1309"/>
      <c r="CL77" s="1309"/>
      <c r="CM77" s="1309"/>
      <c r="CN77" s="1309">
        <v>25.4</v>
      </c>
      <c r="CO77" s="1309"/>
      <c r="CP77" s="1309"/>
      <c r="CQ77" s="1309"/>
      <c r="CR77" s="1309"/>
      <c r="CS77" s="1309"/>
      <c r="CT77" s="1309"/>
      <c r="CU77" s="1309"/>
      <c r="CV77" s="1309">
        <v>22.9</v>
      </c>
      <c r="CW77" s="1309"/>
      <c r="CX77" s="1309"/>
      <c r="CY77" s="1309"/>
      <c r="CZ77" s="1309"/>
      <c r="DA77" s="1309"/>
      <c r="DB77" s="1309"/>
      <c r="DC77" s="1309"/>
    </row>
    <row r="78" spans="2:107" ht="13.5" x14ac:dyDescent="0.15">
      <c r="B78" s="387"/>
      <c r="G78" s="1320"/>
      <c r="H78" s="1320"/>
      <c r="I78" s="1320"/>
      <c r="J78" s="1320"/>
      <c r="K78" s="1329"/>
      <c r="L78" s="1329"/>
      <c r="M78" s="1329"/>
      <c r="N78" s="1329"/>
      <c r="AN78" s="1324"/>
      <c r="AO78" s="1324"/>
      <c r="AP78" s="1324"/>
      <c r="AQ78" s="1324"/>
      <c r="AR78" s="1324"/>
      <c r="AS78" s="1324"/>
      <c r="AT78" s="1324"/>
      <c r="AU78" s="1324"/>
      <c r="AV78" s="1324"/>
      <c r="AW78" s="1324"/>
      <c r="AX78" s="1324"/>
      <c r="AY78" s="1324"/>
      <c r="AZ78" s="1324"/>
      <c r="BA78" s="1324"/>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x14ac:dyDescent="0.15">
      <c r="B79" s="387"/>
      <c r="G79" s="1320"/>
      <c r="H79" s="1320"/>
      <c r="I79" s="1327"/>
      <c r="J79" s="1327"/>
      <c r="K79" s="1338"/>
      <c r="L79" s="1338"/>
      <c r="M79" s="1338"/>
      <c r="N79" s="1338"/>
      <c r="AN79" s="1324"/>
      <c r="AO79" s="1324"/>
      <c r="AP79" s="1324"/>
      <c r="AQ79" s="1324"/>
      <c r="AR79" s="1324"/>
      <c r="AS79" s="1324"/>
      <c r="AT79" s="1324"/>
      <c r="AU79" s="1324"/>
      <c r="AV79" s="1324"/>
      <c r="AW79" s="1324"/>
      <c r="AX79" s="1324"/>
      <c r="AY79" s="1324"/>
      <c r="AZ79" s="1324"/>
      <c r="BA79" s="1324"/>
      <c r="BB79" s="1326" t="s">
        <v>594</v>
      </c>
      <c r="BC79" s="1326"/>
      <c r="BD79" s="1326"/>
      <c r="BE79" s="1326"/>
      <c r="BF79" s="1326"/>
      <c r="BG79" s="1326"/>
      <c r="BH79" s="1326"/>
      <c r="BI79" s="1326"/>
      <c r="BJ79" s="1326"/>
      <c r="BK79" s="1326"/>
      <c r="BL79" s="1326"/>
      <c r="BM79" s="1326"/>
      <c r="BN79" s="1326"/>
      <c r="BO79" s="1326"/>
      <c r="BP79" s="1309">
        <v>9</v>
      </c>
      <c r="BQ79" s="1309"/>
      <c r="BR79" s="1309"/>
      <c r="BS79" s="1309"/>
      <c r="BT79" s="1309"/>
      <c r="BU79" s="1309"/>
      <c r="BV79" s="1309"/>
      <c r="BW79" s="1309"/>
      <c r="BX79" s="1309">
        <v>8.1999999999999993</v>
      </c>
      <c r="BY79" s="1309"/>
      <c r="BZ79" s="1309"/>
      <c r="CA79" s="1309"/>
      <c r="CB79" s="1309"/>
      <c r="CC79" s="1309"/>
      <c r="CD79" s="1309"/>
      <c r="CE79" s="1309"/>
      <c r="CF79" s="1309">
        <v>8</v>
      </c>
      <c r="CG79" s="1309"/>
      <c r="CH79" s="1309"/>
      <c r="CI79" s="1309"/>
      <c r="CJ79" s="1309"/>
      <c r="CK79" s="1309"/>
      <c r="CL79" s="1309"/>
      <c r="CM79" s="1309"/>
      <c r="CN79" s="1309">
        <v>7.8</v>
      </c>
      <c r="CO79" s="1309"/>
      <c r="CP79" s="1309"/>
      <c r="CQ79" s="1309"/>
      <c r="CR79" s="1309"/>
      <c r="CS79" s="1309"/>
      <c r="CT79" s="1309"/>
      <c r="CU79" s="1309"/>
      <c r="CV79" s="1309">
        <v>7.7</v>
      </c>
      <c r="CW79" s="1309"/>
      <c r="CX79" s="1309"/>
      <c r="CY79" s="1309"/>
      <c r="CZ79" s="1309"/>
      <c r="DA79" s="1309"/>
      <c r="DB79" s="1309"/>
      <c r="DC79" s="1309"/>
    </row>
    <row r="80" spans="2:107" ht="13.5" x14ac:dyDescent="0.15">
      <c r="B80" s="387"/>
      <c r="G80" s="1320"/>
      <c r="H80" s="1320"/>
      <c r="I80" s="1327"/>
      <c r="J80" s="1327"/>
      <c r="K80" s="1338"/>
      <c r="L80" s="1338"/>
      <c r="M80" s="1338"/>
      <c r="N80" s="1338"/>
      <c r="AN80" s="1324"/>
      <c r="AO80" s="1324"/>
      <c r="AP80" s="1324"/>
      <c r="AQ80" s="1324"/>
      <c r="AR80" s="1324"/>
      <c r="AS80" s="1324"/>
      <c r="AT80" s="1324"/>
      <c r="AU80" s="1324"/>
      <c r="AV80" s="1324"/>
      <c r="AW80" s="1324"/>
      <c r="AX80" s="1324"/>
      <c r="AY80" s="1324"/>
      <c r="AZ80" s="1324"/>
      <c r="BA80" s="1324"/>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N6eSFEpFE6LXqpRVGV98f/XrytCSuLxY45jDYORJJ4fthqNrpf1uCcJMkmQjAKg1OQa1Rixgui90fCmz7jPv2g==" saltValue="uDC9X/HegjHWm7y3MhWUUA=="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BP55:BW56"/>
    <mergeCell ref="BP57:BW58"/>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70" zoomScaleNormal="7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497</v>
      </c>
    </row>
  </sheetData>
  <sheetProtection algorithmName="SHA-512" hashValue="TC51WOfChtVUrevdQlUUn9pv2dLQcqYwBuXu/536n8oKfbFeZr7MVgXNHUL0HvsqNgArP6oJUDNr5Ef9Atszjw==" saltValue="3VWa7iJOYkliIfORxrVco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497</v>
      </c>
    </row>
  </sheetData>
  <sheetProtection algorithmName="SHA-512" hashValue="8ZfCgb3iu+AWz9/joOZcY9dRm1tIws0+cyMP0cbXTf1i6rl/wg8SZNADZhFSwWMKRVwb6qbrBwfeIUyRO9yFWg==" saltValue="7WCb3c1v7xuybGiN9n0V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548</v>
      </c>
      <c r="G2" s="157"/>
      <c r="H2" s="158"/>
    </row>
    <row r="3" spans="1:8" x14ac:dyDescent="0.15">
      <c r="A3" s="154" t="s">
        <v>541</v>
      </c>
      <c r="B3" s="159"/>
      <c r="C3" s="160"/>
      <c r="D3" s="161">
        <v>8326</v>
      </c>
      <c r="E3" s="162"/>
      <c r="F3" s="163">
        <v>92247</v>
      </c>
      <c r="G3" s="164"/>
      <c r="H3" s="165"/>
    </row>
    <row r="4" spans="1:8" x14ac:dyDescent="0.15">
      <c r="A4" s="166"/>
      <c r="B4" s="167"/>
      <c r="C4" s="168"/>
      <c r="D4" s="169">
        <v>4289</v>
      </c>
      <c r="E4" s="170"/>
      <c r="F4" s="171">
        <v>37204</v>
      </c>
      <c r="G4" s="172"/>
      <c r="H4" s="173"/>
    </row>
    <row r="5" spans="1:8" x14ac:dyDescent="0.15">
      <c r="A5" s="154" t="s">
        <v>543</v>
      </c>
      <c r="B5" s="159"/>
      <c r="C5" s="160"/>
      <c r="D5" s="161">
        <v>16727</v>
      </c>
      <c r="E5" s="162"/>
      <c r="F5" s="163">
        <v>67319</v>
      </c>
      <c r="G5" s="164"/>
      <c r="H5" s="165"/>
    </row>
    <row r="6" spans="1:8" x14ac:dyDescent="0.15">
      <c r="A6" s="166"/>
      <c r="B6" s="167"/>
      <c r="C6" s="168"/>
      <c r="D6" s="169">
        <v>9162</v>
      </c>
      <c r="E6" s="170"/>
      <c r="F6" s="171">
        <v>38101</v>
      </c>
      <c r="G6" s="172"/>
      <c r="H6" s="173"/>
    </row>
    <row r="7" spans="1:8" x14ac:dyDescent="0.15">
      <c r="A7" s="154" t="s">
        <v>544</v>
      </c>
      <c r="B7" s="159"/>
      <c r="C7" s="160"/>
      <c r="D7" s="161">
        <v>20502</v>
      </c>
      <c r="E7" s="162"/>
      <c r="F7" s="163">
        <v>70615</v>
      </c>
      <c r="G7" s="164"/>
      <c r="H7" s="165"/>
    </row>
    <row r="8" spans="1:8" x14ac:dyDescent="0.15">
      <c r="A8" s="166"/>
      <c r="B8" s="167"/>
      <c r="C8" s="168"/>
      <c r="D8" s="169">
        <v>10316</v>
      </c>
      <c r="E8" s="170"/>
      <c r="F8" s="171">
        <v>37382</v>
      </c>
      <c r="G8" s="172"/>
      <c r="H8" s="173"/>
    </row>
    <row r="9" spans="1:8" x14ac:dyDescent="0.15">
      <c r="A9" s="154" t="s">
        <v>545</v>
      </c>
      <c r="B9" s="159"/>
      <c r="C9" s="160"/>
      <c r="D9" s="161">
        <v>35000</v>
      </c>
      <c r="E9" s="162"/>
      <c r="F9" s="163">
        <v>69185</v>
      </c>
      <c r="G9" s="164"/>
      <c r="H9" s="165"/>
    </row>
    <row r="10" spans="1:8" x14ac:dyDescent="0.15">
      <c r="A10" s="166"/>
      <c r="B10" s="167"/>
      <c r="C10" s="168"/>
      <c r="D10" s="169">
        <v>13372</v>
      </c>
      <c r="E10" s="170"/>
      <c r="F10" s="171">
        <v>38519</v>
      </c>
      <c r="G10" s="172"/>
      <c r="H10" s="173"/>
    </row>
    <row r="11" spans="1:8" x14ac:dyDescent="0.15">
      <c r="A11" s="154" t="s">
        <v>546</v>
      </c>
      <c r="B11" s="159"/>
      <c r="C11" s="160"/>
      <c r="D11" s="161">
        <v>34057</v>
      </c>
      <c r="E11" s="162"/>
      <c r="F11" s="163">
        <v>70166</v>
      </c>
      <c r="G11" s="164"/>
      <c r="H11" s="165"/>
    </row>
    <row r="12" spans="1:8" x14ac:dyDescent="0.15">
      <c r="A12" s="166"/>
      <c r="B12" s="167"/>
      <c r="C12" s="174"/>
      <c r="D12" s="169">
        <v>20959</v>
      </c>
      <c r="E12" s="170"/>
      <c r="F12" s="171">
        <v>36115</v>
      </c>
      <c r="G12" s="172"/>
      <c r="H12" s="173"/>
    </row>
    <row r="13" spans="1:8" x14ac:dyDescent="0.15">
      <c r="A13" s="154"/>
      <c r="B13" s="159"/>
      <c r="C13" s="175"/>
      <c r="D13" s="176">
        <v>22922</v>
      </c>
      <c r="E13" s="177"/>
      <c r="F13" s="178">
        <v>73906</v>
      </c>
      <c r="G13" s="179"/>
      <c r="H13" s="165"/>
    </row>
    <row r="14" spans="1:8" x14ac:dyDescent="0.15">
      <c r="A14" s="166"/>
      <c r="B14" s="167"/>
      <c r="C14" s="168"/>
      <c r="D14" s="169">
        <v>11620</v>
      </c>
      <c r="E14" s="170"/>
      <c r="F14" s="171">
        <v>37464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7.42</v>
      </c>
      <c r="C19" s="180">
        <f>ROUND(VALUE(SUBSTITUTE(実質収支比率等に係る経年分析!G$48,"▲","-")),2)</f>
        <v>6.8</v>
      </c>
      <c r="D19" s="180">
        <f>ROUND(VALUE(SUBSTITUTE(実質収支比率等に係る経年分析!H$48,"▲","-")),2)</f>
        <v>6.36</v>
      </c>
      <c r="E19" s="180">
        <f>ROUND(VALUE(SUBSTITUTE(実質収支比率等に係る経年分析!I$48,"▲","-")),2)</f>
        <v>4.76</v>
      </c>
      <c r="F19" s="180">
        <f>ROUND(VALUE(SUBSTITUTE(実質収支比率等に係る経年分析!J$48,"▲","-")),2)</f>
        <v>3.2</v>
      </c>
    </row>
    <row r="20" spans="1:11" x14ac:dyDescent="0.15">
      <c r="A20" s="180" t="s">
        <v>55</v>
      </c>
      <c r="B20" s="180">
        <f>ROUND(VALUE(SUBSTITUTE(実質収支比率等に係る経年分析!F$47,"▲","-")),2)</f>
        <v>12.26</v>
      </c>
      <c r="C20" s="180">
        <f>ROUND(VALUE(SUBSTITUTE(実質収支比率等に係る経年分析!G$47,"▲","-")),2)</f>
        <v>15.41</v>
      </c>
      <c r="D20" s="180">
        <f>ROUND(VALUE(SUBSTITUTE(実質収支比率等に係る経年分析!H$47,"▲","-")),2)</f>
        <v>18.47</v>
      </c>
      <c r="E20" s="180">
        <f>ROUND(VALUE(SUBSTITUTE(実質収支比率等に係る経年分析!I$47,"▲","-")),2)</f>
        <v>19.84</v>
      </c>
      <c r="F20" s="180">
        <f>ROUND(VALUE(SUBSTITUTE(実質収支比率等に係る経年分析!J$47,"▲","-")),2)</f>
        <v>17.09</v>
      </c>
    </row>
    <row r="21" spans="1:11" x14ac:dyDescent="0.15">
      <c r="A21" s="180" t="s">
        <v>56</v>
      </c>
      <c r="B21" s="180">
        <f>IF(ISNUMBER(VALUE(SUBSTITUTE(実質収支比率等に係る経年分析!F$49,"▲","-"))),ROUND(VALUE(SUBSTITUTE(実質収支比率等に係る経年分析!F$49,"▲","-")),2),NA())</f>
        <v>0.51</v>
      </c>
      <c r="C21" s="180">
        <f>IF(ISNUMBER(VALUE(SUBSTITUTE(実質収支比率等に係る経年分析!G$49,"▲","-"))),ROUND(VALUE(SUBSTITUTE(実質収支比率等に係る経年分析!G$49,"▲","-")),2),NA())</f>
        <v>-2.19</v>
      </c>
      <c r="D21" s="180">
        <f>IF(ISNUMBER(VALUE(SUBSTITUTE(実質収支比率等に係る経年分析!H$49,"▲","-"))),ROUND(VALUE(SUBSTITUTE(実質収支比率等に係る経年分析!H$49,"▲","-")),2),NA())</f>
        <v>-1.74</v>
      </c>
      <c r="E21" s="180">
        <f>IF(ISNUMBER(VALUE(SUBSTITUTE(実質収支比率等に係る経年分析!I$49,"▲","-"))),ROUND(VALUE(SUBSTITUTE(実質収支比率等に係る経年分析!I$49,"▲","-")),2),NA())</f>
        <v>-3.91</v>
      </c>
      <c r="F21" s="180">
        <f>IF(ISNUMBER(VALUE(SUBSTITUTE(実質収支比率等に係る経年分析!J$49,"▲","-"))),ROUND(VALUE(SUBSTITUTE(実質収支比率等に係る経年分析!J$49,"▲","-")),2),NA())</f>
        <v>-7.52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国民健康保険特別会計</v>
      </c>
      <c r="B32" s="181">
        <f>IF(ROUND(VALUE(SUBSTITUTE(連結実質赤字比率に係る赤字・黒字の構成分析!F$38,"▲", "-")), 2) &lt; 0, ABS(ROUND(VALUE(SUBSTITUTE(連結実質赤字比率に係る赤字・黒字の構成分析!F$38,"▲", "-")), 2)), NA())</f>
        <v>2.5</v>
      </c>
      <c r="C32" s="181" t="e">
        <f>IF(ROUND(VALUE(SUBSTITUTE(連結実質赤字比率に係る赤字・黒字の構成分析!F$38,"▲", "-")), 2) &gt;= 0, ABS(ROUND(VALUE(SUBSTITUTE(連結実質赤字比率に係る赤字・黒字の構成分析!F$38,"▲", "-")), 2)), NA())</f>
        <v>#N/A</v>
      </c>
      <c r="D32" s="181">
        <f>IF(ROUND(VALUE(SUBSTITUTE(連結実質赤字比率に係る赤字・黒字の構成分析!G$38,"▲", "-")), 2) &lt; 0, ABS(ROUND(VALUE(SUBSTITUTE(連結実質赤字比率に係る赤字・黒字の構成分析!G$38,"▲", "-")), 2)), NA())</f>
        <v>0.64</v>
      </c>
      <c r="E32" s="181" t="e">
        <f>IF(ROUND(VALUE(SUBSTITUTE(連結実質赤字比率に係る赤字・黒字の構成分析!G$38,"▲", "-")), 2) &gt;= 0, ABS(ROUND(VALUE(SUBSTITUTE(連結実質赤字比率に係る赤字・黒字の構成分析!G$38,"▲", "-")), 2)), NA())</f>
        <v>#N/A</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2.0099999999999998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0.22</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0.14000000000000001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0.31</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0.56999999999999995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6.79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6.36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3.19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2.61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2.73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3.31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1685</v>
      </c>
      <c r="E42" s="182"/>
      <c r="F42" s="182"/>
      <c r="G42" s="182">
        <f>'実質公債費比率（分子）の構造'!L$52</f>
        <v>1705</v>
      </c>
      <c r="H42" s="182"/>
      <c r="I42" s="182"/>
      <c r="J42" s="182">
        <f>'実質公債費比率（分子）の構造'!M$52</f>
        <v>1629</v>
      </c>
      <c r="K42" s="182"/>
      <c r="L42" s="182"/>
      <c r="M42" s="182">
        <f>'実質公債費比率（分子）の構造'!N$52</f>
        <v>1587</v>
      </c>
      <c r="N42" s="182"/>
      <c r="O42" s="182"/>
      <c r="P42" s="182">
        <f>'実質公債費比率（分子）の構造'!O$52</f>
        <v>1548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177</v>
      </c>
      <c r="C45" s="182"/>
      <c r="D45" s="182"/>
      <c r="E45" s="182">
        <f>'実質公債費比率（分子）の構造'!L$49</f>
        <v>172</v>
      </c>
      <c r="F45" s="182"/>
      <c r="G45" s="182"/>
      <c r="H45" s="182">
        <f>'実質公債費比率（分子）の構造'!M$49</f>
        <v>112</v>
      </c>
      <c r="I45" s="182"/>
      <c r="J45" s="182"/>
      <c r="K45" s="182">
        <f>'実質公債費比率（分子）の構造'!N$49</f>
        <v>110</v>
      </c>
      <c r="L45" s="182"/>
      <c r="M45" s="182"/>
      <c r="N45" s="182">
        <f>'実質公債費比率（分子）の構造'!O$49</f>
        <v>122</v>
      </c>
      <c r="O45" s="182"/>
      <c r="P45" s="182"/>
    </row>
    <row r="46" spans="1:16" x14ac:dyDescent="0.15">
      <c r="A46" s="182" t="s">
        <v>67</v>
      </c>
      <c r="B46" s="182">
        <f>'実質公債費比率（分子）の構造'!K$48</f>
        <v>216</v>
      </c>
      <c r="C46" s="182"/>
      <c r="D46" s="182"/>
      <c r="E46" s="182">
        <f>'実質公債費比率（分子）の構造'!L$48</f>
        <v>225</v>
      </c>
      <c r="F46" s="182"/>
      <c r="G46" s="182"/>
      <c r="H46" s="182">
        <f>'実質公債費比率（分子）の構造'!M$48</f>
        <v>274</v>
      </c>
      <c r="I46" s="182"/>
      <c r="J46" s="182"/>
      <c r="K46" s="182">
        <f>'実質公債費比率（分子）の構造'!N$48</f>
        <v>277</v>
      </c>
      <c r="L46" s="182"/>
      <c r="M46" s="182"/>
      <c r="N46" s="182">
        <f>'実質公債費比率（分子）の構造'!O$48</f>
        <v>293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2162</v>
      </c>
      <c r="C49" s="182"/>
      <c r="D49" s="182"/>
      <c r="E49" s="182">
        <f>'実質公債費比率（分子）の構造'!L$45</f>
        <v>2136</v>
      </c>
      <c r="F49" s="182"/>
      <c r="G49" s="182"/>
      <c r="H49" s="182">
        <f>'実質公債費比率（分子）の構造'!M$45</f>
        <v>1941</v>
      </c>
      <c r="I49" s="182"/>
      <c r="J49" s="182"/>
      <c r="K49" s="182">
        <f>'実質公債費比率（分子）の構造'!N$45</f>
        <v>1881</v>
      </c>
      <c r="L49" s="182"/>
      <c r="M49" s="182"/>
      <c r="N49" s="182">
        <f>'実質公債費比率（分子）の構造'!O$45</f>
        <v>1871</v>
      </c>
      <c r="O49" s="182"/>
      <c r="P49" s="182"/>
    </row>
    <row r="50" spans="1:16" x14ac:dyDescent="0.15">
      <c r="A50" s="182" t="s">
        <v>71</v>
      </c>
      <c r="B50" s="182" t="e">
        <f>NA()</f>
        <v>#N/A</v>
      </c>
      <c r="C50" s="182">
        <f>IF(ISNUMBER('実質公債費比率（分子）の構造'!K$53),'実質公債費比率（分子）の構造'!K$53,NA())</f>
        <v>870</v>
      </c>
      <c r="D50" s="182" t="e">
        <f>NA()</f>
        <v>#N/A</v>
      </c>
      <c r="E50" s="182" t="e">
        <f>NA()</f>
        <v>#N/A</v>
      </c>
      <c r="F50" s="182">
        <f>IF(ISNUMBER('実質公債費比率（分子）の構造'!L$53),'実質公債費比率（分子）の構造'!L$53,NA())</f>
        <v>828</v>
      </c>
      <c r="G50" s="182" t="e">
        <f>NA()</f>
        <v>#N/A</v>
      </c>
      <c r="H50" s="182" t="e">
        <f>NA()</f>
        <v>#N/A</v>
      </c>
      <c r="I50" s="182">
        <f>IF(ISNUMBER('実質公債費比率（分子）の構造'!M$53),'実質公債費比率（分子）の構造'!M$53,NA())</f>
        <v>698</v>
      </c>
      <c r="J50" s="182" t="e">
        <f>NA()</f>
        <v>#N/A</v>
      </c>
      <c r="K50" s="182" t="e">
        <f>NA()</f>
        <v>#N/A</v>
      </c>
      <c r="L50" s="182">
        <f>IF(ISNUMBER('実質公債費比率（分子）の構造'!N$53),'実質公債費比率（分子）の構造'!N$53,NA())</f>
        <v>681</v>
      </c>
      <c r="M50" s="182" t="e">
        <f>NA()</f>
        <v>#N/A</v>
      </c>
      <c r="N50" s="182" t="e">
        <f>NA()</f>
        <v>#N/A</v>
      </c>
      <c r="O50" s="182">
        <f>IF(ISNUMBER('実質公債費比率（分子）の構造'!O$53),'実質公債費比率（分子）の構造'!O$53,NA())</f>
        <v>738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17312</v>
      </c>
      <c r="E56" s="181"/>
      <c r="F56" s="181"/>
      <c r="G56" s="181">
        <f>'将来負担比率（分子）の構造'!J$52</f>
        <v>16941</v>
      </c>
      <c r="H56" s="181"/>
      <c r="I56" s="181"/>
      <c r="J56" s="181">
        <f>'将来負担比率（分子）の構造'!K$52</f>
        <v>16598</v>
      </c>
      <c r="K56" s="181"/>
      <c r="L56" s="181"/>
      <c r="M56" s="181">
        <f>'将来負担比率（分子）の構造'!L$52</f>
        <v>16541</v>
      </c>
      <c r="N56" s="181"/>
      <c r="O56" s="181"/>
      <c r="P56" s="181">
        <f>'将来負担比率（分子）の構造'!M$52</f>
        <v>16187</v>
      </c>
    </row>
    <row r="57" spans="1:16" x14ac:dyDescent="0.15">
      <c r="A57" s="181" t="s">
        <v>42</v>
      </c>
      <c r="B57" s="181"/>
      <c r="C57" s="181"/>
      <c r="D57" s="181">
        <f>'将来負担比率（分子）の構造'!I$51</f>
        <v>624</v>
      </c>
      <c r="E57" s="181"/>
      <c r="F57" s="181"/>
      <c r="G57" s="181">
        <f>'将来負担比率（分子）の構造'!J$51</f>
        <v>650</v>
      </c>
      <c r="H57" s="181"/>
      <c r="I57" s="181"/>
      <c r="J57" s="181">
        <f>'将来負担比率（分子）の構造'!K$51</f>
        <v>751</v>
      </c>
      <c r="K57" s="181"/>
      <c r="L57" s="181"/>
      <c r="M57" s="181">
        <f>'将来負担比率（分子）の構造'!L$51</f>
        <v>968</v>
      </c>
      <c r="N57" s="181"/>
      <c r="O57" s="181"/>
      <c r="P57" s="181">
        <f>'将来負担比率（分子）の構造'!M$51</f>
        <v>996</v>
      </c>
    </row>
    <row r="58" spans="1:16" x14ac:dyDescent="0.15">
      <c r="A58" s="181" t="s">
        <v>41</v>
      </c>
      <c r="B58" s="181"/>
      <c r="C58" s="181"/>
      <c r="D58" s="181">
        <f>'将来負担比率（分子）の構造'!I$50</f>
        <v>1905</v>
      </c>
      <c r="E58" s="181"/>
      <c r="F58" s="181"/>
      <c r="G58" s="181">
        <f>'将来負担比率（分子）の構造'!J$50</f>
        <v>2401</v>
      </c>
      <c r="H58" s="181"/>
      <c r="I58" s="181"/>
      <c r="J58" s="181">
        <f>'将来負担比率（分子）の構造'!K$50</f>
        <v>3026</v>
      </c>
      <c r="K58" s="181"/>
      <c r="L58" s="181"/>
      <c r="M58" s="181">
        <f>'将来負担比率（分子）の構造'!L$50</f>
        <v>3238</v>
      </c>
      <c r="N58" s="181"/>
      <c r="O58" s="181"/>
      <c r="P58" s="181">
        <f>'将来負担比率（分子）の構造'!M$50</f>
        <v>3321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187</v>
      </c>
      <c r="C61" s="181"/>
      <c r="D61" s="181"/>
      <c r="E61" s="181">
        <f>'将来負担比率（分子）の構造'!J$46</f>
        <v>118</v>
      </c>
      <c r="F61" s="181"/>
      <c r="G61" s="181"/>
      <c r="H61" s="181">
        <f>'将来負担比率（分子）の構造'!K$46</f>
        <v>79</v>
      </c>
      <c r="I61" s="181"/>
      <c r="J61" s="181"/>
      <c r="K61" s="181">
        <f>'将来負担比率（分子）の構造'!L$46</f>
        <v>46</v>
      </c>
      <c r="L61" s="181"/>
      <c r="M61" s="181"/>
      <c r="N61" s="181">
        <f>'将来負担比率（分子）の構造'!M$46</f>
        <v>24</v>
      </c>
      <c r="O61" s="181"/>
      <c r="P61" s="181"/>
    </row>
    <row r="62" spans="1:16" x14ac:dyDescent="0.15">
      <c r="A62" s="181" t="s">
        <v>35</v>
      </c>
      <c r="B62" s="181">
        <f>'将来負担比率（分子）の構造'!I$45</f>
        <v>1756</v>
      </c>
      <c r="C62" s="181"/>
      <c r="D62" s="181"/>
      <c r="E62" s="181">
        <f>'将来負担比率（分子）の構造'!J$45</f>
        <v>1726</v>
      </c>
      <c r="F62" s="181"/>
      <c r="G62" s="181"/>
      <c r="H62" s="181">
        <f>'将来負担比率（分子）の構造'!K$45</f>
        <v>1767</v>
      </c>
      <c r="I62" s="181"/>
      <c r="J62" s="181"/>
      <c r="K62" s="181">
        <f>'将来負担比率（分子）の構造'!L$45</f>
        <v>1640</v>
      </c>
      <c r="L62" s="181"/>
      <c r="M62" s="181"/>
      <c r="N62" s="181">
        <f>'将来負担比率（分子）の構造'!M$45</f>
        <v>1818</v>
      </c>
      <c r="O62" s="181"/>
      <c r="P62" s="181"/>
    </row>
    <row r="63" spans="1:16" x14ac:dyDescent="0.15">
      <c r="A63" s="181" t="s">
        <v>34</v>
      </c>
      <c r="B63" s="181">
        <f>'将来負担比率（分子）の構造'!I$44</f>
        <v>676</v>
      </c>
      <c r="C63" s="181"/>
      <c r="D63" s="181"/>
      <c r="E63" s="181">
        <f>'将来負担比率（分子）の構造'!J$44</f>
        <v>569</v>
      </c>
      <c r="F63" s="181"/>
      <c r="G63" s="181"/>
      <c r="H63" s="181">
        <f>'将来負担比率（分子）の構造'!K$44</f>
        <v>521</v>
      </c>
      <c r="I63" s="181"/>
      <c r="J63" s="181"/>
      <c r="K63" s="181">
        <f>'将来負担比率（分子）の構造'!L$44</f>
        <v>552</v>
      </c>
      <c r="L63" s="181"/>
      <c r="M63" s="181"/>
      <c r="N63" s="181">
        <f>'将来負担比率（分子）の構造'!M$44</f>
        <v>499</v>
      </c>
      <c r="O63" s="181"/>
      <c r="P63" s="181"/>
    </row>
    <row r="64" spans="1:16" x14ac:dyDescent="0.15">
      <c r="A64" s="181" t="s">
        <v>33</v>
      </c>
      <c r="B64" s="181">
        <f>'将来負担比率（分子）の構造'!I$43</f>
        <v>2817</v>
      </c>
      <c r="C64" s="181"/>
      <c r="D64" s="181"/>
      <c r="E64" s="181">
        <f>'将来負担比率（分子）の構造'!J$43</f>
        <v>2869</v>
      </c>
      <c r="F64" s="181"/>
      <c r="G64" s="181"/>
      <c r="H64" s="181">
        <f>'将来負担比率（分子）の構造'!K$43</f>
        <v>3172</v>
      </c>
      <c r="I64" s="181"/>
      <c r="J64" s="181"/>
      <c r="K64" s="181">
        <f>'将来負担比率（分子）の構造'!L$43</f>
        <v>3297</v>
      </c>
      <c r="L64" s="181"/>
      <c r="M64" s="181"/>
      <c r="N64" s="181">
        <f>'将来負担比率（分子）の構造'!M$43</f>
        <v>3473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17982</v>
      </c>
      <c r="C66" s="181"/>
      <c r="D66" s="181"/>
      <c r="E66" s="181">
        <f>'将来負担比率（分子）の構造'!J$41</f>
        <v>17405</v>
      </c>
      <c r="F66" s="181"/>
      <c r="G66" s="181"/>
      <c r="H66" s="181">
        <f>'将来負担比率（分子）の構造'!K$41</f>
        <v>17175</v>
      </c>
      <c r="I66" s="181"/>
      <c r="J66" s="181"/>
      <c r="K66" s="181">
        <f>'将来負担比率（分子）の構造'!L$41</f>
        <v>17532</v>
      </c>
      <c r="L66" s="181"/>
      <c r="M66" s="181"/>
      <c r="N66" s="181">
        <f>'将来負担比率（分子）の構造'!M$41</f>
        <v>18188</v>
      </c>
      <c r="O66" s="181"/>
      <c r="P66" s="181"/>
    </row>
    <row r="67" spans="1:16" x14ac:dyDescent="0.15">
      <c r="A67" s="181" t="s">
        <v>75</v>
      </c>
      <c r="B67" s="181" t="e">
        <f>NA()</f>
        <v>#N/A</v>
      </c>
      <c r="C67" s="181">
        <f>IF(ISNUMBER('将来負担比率（分子）の構造'!I$53), IF('将来負担比率（分子）の構造'!I$53 &lt; 0, 0, '将来負担比率（分子）の構造'!I$53), NA())</f>
        <v>3578</v>
      </c>
      <c r="D67" s="181" t="e">
        <f>NA()</f>
        <v>#N/A</v>
      </c>
      <c r="E67" s="181" t="e">
        <f>NA()</f>
        <v>#N/A</v>
      </c>
      <c r="F67" s="181">
        <f>IF(ISNUMBER('将来負担比率（分子）の構造'!J$53), IF('将来負担比率（分子）の構造'!J$53 &lt; 0, 0, '将来負担比率（分子）の構造'!J$53), NA())</f>
        <v>2695</v>
      </c>
      <c r="G67" s="181" t="e">
        <f>NA()</f>
        <v>#N/A</v>
      </c>
      <c r="H67" s="181" t="e">
        <f>NA()</f>
        <v>#N/A</v>
      </c>
      <c r="I67" s="181">
        <f>IF(ISNUMBER('将来負担比率（分子）の構造'!K$53), IF('将来負担比率（分子）の構造'!K$53 &lt; 0, 0, '将来負担比率（分子）の構造'!K$53), NA())</f>
        <v>2339</v>
      </c>
      <c r="J67" s="181" t="e">
        <f>NA()</f>
        <v>#N/A</v>
      </c>
      <c r="K67" s="181" t="e">
        <f>NA()</f>
        <v>#N/A</v>
      </c>
      <c r="L67" s="181">
        <f>IF(ISNUMBER('将来負担比率（分子）の構造'!L$53), IF('将来負担比率（分子）の構造'!L$53 &lt; 0, 0, '将来負担比率（分子）の構造'!L$53), NA())</f>
        <v>2319</v>
      </c>
      <c r="M67" s="181" t="e">
        <f>NA()</f>
        <v>#N/A</v>
      </c>
      <c r="N67" s="181" t="e">
        <f>NA()</f>
        <v>#N/A</v>
      </c>
      <c r="O67" s="181">
        <f>IF(ISNUMBER('将来負担比率（分子）の構造'!M$53), IF('将来負担比率（分子）の構造'!M$53 &lt; 0, 0, '将来負担比率（分子）の構造'!M$53), NA())</f>
        <v>3498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2407</v>
      </c>
      <c r="C72" s="185">
        <f>基金残高に係る経年分析!G55</f>
        <v>2600</v>
      </c>
      <c r="D72" s="185">
        <f>基金残高に係る経年分析!H55</f>
        <v>2257</v>
      </c>
    </row>
    <row r="73" spans="1:16" x14ac:dyDescent="0.15">
      <c r="A73" s="184" t="s">
        <v>78</v>
      </c>
      <c r="B73" s="185">
        <f>基金残高に係る経年分析!F56</f>
        <v>122</v>
      </c>
      <c r="C73" s="185">
        <f>基金残高に係る経年分析!G56</f>
        <v>122</v>
      </c>
      <c r="D73" s="185">
        <f>基金残高に係る経年分析!H56</f>
        <v>123</v>
      </c>
    </row>
    <row r="74" spans="1:16" x14ac:dyDescent="0.15">
      <c r="A74" s="184" t="s">
        <v>79</v>
      </c>
      <c r="B74" s="185">
        <f>基金残高に係る経年分析!F57</f>
        <v>82</v>
      </c>
      <c r="C74" s="185">
        <f>基金残高に係る経年分析!G57</f>
        <v>92</v>
      </c>
      <c r="D74" s="185">
        <f>基金残高に係る経年分析!H57</f>
        <v>162</v>
      </c>
    </row>
  </sheetData>
  <sheetProtection algorithmName="SHA-512" hashValue="QK/9RuCHDoboEcNYhGyq6haZja7fwnjQCZSD7MxssGvEBuEmeRRsVE99kvbxPq42QflsudCG6UMLnoD6vynrCw==" saltValue="FHnfN0Mrh6pK80myf9+C3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227</v>
      </c>
      <c r="C5" s="745"/>
      <c r="D5" s="745"/>
      <c r="E5" s="745"/>
      <c r="F5" s="745"/>
      <c r="G5" s="745"/>
      <c r="H5" s="745"/>
      <c r="I5" s="745"/>
      <c r="J5" s="745"/>
      <c r="K5" s="745"/>
      <c r="L5" s="745"/>
      <c r="M5" s="745"/>
      <c r="N5" s="745"/>
      <c r="O5" s="745"/>
      <c r="P5" s="745"/>
      <c r="Q5" s="746"/>
      <c r="R5" s="733">
        <v>7559531</v>
      </c>
      <c r="S5" s="734"/>
      <c r="T5" s="734"/>
      <c r="U5" s="734"/>
      <c r="V5" s="734"/>
      <c r="W5" s="734"/>
      <c r="X5" s="734"/>
      <c r="Y5" s="777"/>
      <c r="Z5" s="795">
        <v>32.6</v>
      </c>
      <c r="AA5" s="795"/>
      <c r="AB5" s="795"/>
      <c r="AC5" s="795"/>
      <c r="AD5" s="796">
        <v>7437857</v>
      </c>
      <c r="AE5" s="796"/>
      <c r="AF5" s="796"/>
      <c r="AG5" s="796"/>
      <c r="AH5" s="796"/>
      <c r="AI5" s="796"/>
      <c r="AJ5" s="796"/>
      <c r="AK5" s="796"/>
      <c r="AL5" s="778">
        <v>58.3</v>
      </c>
      <c r="AM5" s="749"/>
      <c r="AN5" s="749"/>
      <c r="AO5" s="779"/>
      <c r="AP5" s="744" t="s">
        <v>228</v>
      </c>
      <c r="AQ5" s="745"/>
      <c r="AR5" s="745"/>
      <c r="AS5" s="745"/>
      <c r="AT5" s="745"/>
      <c r="AU5" s="745"/>
      <c r="AV5" s="745"/>
      <c r="AW5" s="745"/>
      <c r="AX5" s="745"/>
      <c r="AY5" s="745"/>
      <c r="AZ5" s="745"/>
      <c r="BA5" s="745"/>
      <c r="BB5" s="745"/>
      <c r="BC5" s="745"/>
      <c r="BD5" s="745"/>
      <c r="BE5" s="745"/>
      <c r="BF5" s="746"/>
      <c r="BG5" s="678">
        <v>7437857</v>
      </c>
      <c r="BH5" s="679"/>
      <c r="BI5" s="679"/>
      <c r="BJ5" s="679"/>
      <c r="BK5" s="679"/>
      <c r="BL5" s="679"/>
      <c r="BM5" s="679"/>
      <c r="BN5" s="680"/>
      <c r="BO5" s="715">
        <v>98.4</v>
      </c>
      <c r="BP5" s="715"/>
      <c r="BQ5" s="715"/>
      <c r="BR5" s="715"/>
      <c r="BS5" s="716" t="s">
        <v>176</v>
      </c>
      <c r="BT5" s="716"/>
      <c r="BU5" s="716"/>
      <c r="BV5" s="716"/>
      <c r="BW5" s="716"/>
      <c r="BX5" s="716"/>
      <c r="BY5" s="716"/>
      <c r="BZ5" s="716"/>
      <c r="CA5" s="716"/>
      <c r="CB5" s="775"/>
      <c r="CD5" s="782" t="s">
        <v>223</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221</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x14ac:dyDescent="0.15">
      <c r="B6" s="675" t="s">
        <v>232</v>
      </c>
      <c r="C6" s="676"/>
      <c r="D6" s="676"/>
      <c r="E6" s="676"/>
      <c r="F6" s="676"/>
      <c r="G6" s="676"/>
      <c r="H6" s="676"/>
      <c r="I6" s="676"/>
      <c r="J6" s="676"/>
      <c r="K6" s="676"/>
      <c r="L6" s="676"/>
      <c r="M6" s="676"/>
      <c r="N6" s="676"/>
      <c r="O6" s="676"/>
      <c r="P6" s="676"/>
      <c r="Q6" s="677"/>
      <c r="R6" s="678">
        <v>174196</v>
      </c>
      <c r="S6" s="679"/>
      <c r="T6" s="679"/>
      <c r="U6" s="679"/>
      <c r="V6" s="679"/>
      <c r="W6" s="679"/>
      <c r="X6" s="679"/>
      <c r="Y6" s="680"/>
      <c r="Z6" s="715">
        <v>0.8</v>
      </c>
      <c r="AA6" s="715"/>
      <c r="AB6" s="715"/>
      <c r="AC6" s="715"/>
      <c r="AD6" s="716">
        <v>174196</v>
      </c>
      <c r="AE6" s="716"/>
      <c r="AF6" s="716"/>
      <c r="AG6" s="716"/>
      <c r="AH6" s="716"/>
      <c r="AI6" s="716"/>
      <c r="AJ6" s="716"/>
      <c r="AK6" s="716"/>
      <c r="AL6" s="681">
        <v>1.4</v>
      </c>
      <c r="AM6" s="682"/>
      <c r="AN6" s="682"/>
      <c r="AO6" s="717"/>
      <c r="AP6" s="675" t="s">
        <v>233</v>
      </c>
      <c r="AQ6" s="676"/>
      <c r="AR6" s="676"/>
      <c r="AS6" s="676"/>
      <c r="AT6" s="676"/>
      <c r="AU6" s="676"/>
      <c r="AV6" s="676"/>
      <c r="AW6" s="676"/>
      <c r="AX6" s="676"/>
      <c r="AY6" s="676"/>
      <c r="AZ6" s="676"/>
      <c r="BA6" s="676"/>
      <c r="BB6" s="676"/>
      <c r="BC6" s="676"/>
      <c r="BD6" s="676"/>
      <c r="BE6" s="676"/>
      <c r="BF6" s="677"/>
      <c r="BG6" s="678">
        <v>7437857</v>
      </c>
      <c r="BH6" s="679"/>
      <c r="BI6" s="679"/>
      <c r="BJ6" s="679"/>
      <c r="BK6" s="679"/>
      <c r="BL6" s="679"/>
      <c r="BM6" s="679"/>
      <c r="BN6" s="680"/>
      <c r="BO6" s="715">
        <v>98.4</v>
      </c>
      <c r="BP6" s="715"/>
      <c r="BQ6" s="715"/>
      <c r="BR6" s="715"/>
      <c r="BS6" s="716" t="s">
        <v>130</v>
      </c>
      <c r="BT6" s="716"/>
      <c r="BU6" s="716"/>
      <c r="BV6" s="716"/>
      <c r="BW6" s="716"/>
      <c r="BX6" s="716"/>
      <c r="BY6" s="716"/>
      <c r="BZ6" s="716"/>
      <c r="CA6" s="716"/>
      <c r="CB6" s="775"/>
      <c r="CD6" s="736" t="s">
        <v>234</v>
      </c>
      <c r="CE6" s="737"/>
      <c r="CF6" s="737"/>
      <c r="CG6" s="737"/>
      <c r="CH6" s="737"/>
      <c r="CI6" s="737"/>
      <c r="CJ6" s="737"/>
      <c r="CK6" s="737"/>
      <c r="CL6" s="737"/>
      <c r="CM6" s="737"/>
      <c r="CN6" s="737"/>
      <c r="CO6" s="737"/>
      <c r="CP6" s="737"/>
      <c r="CQ6" s="738"/>
      <c r="CR6" s="678">
        <v>205305</v>
      </c>
      <c r="CS6" s="679"/>
      <c r="CT6" s="679"/>
      <c r="CU6" s="679"/>
      <c r="CV6" s="679"/>
      <c r="CW6" s="679"/>
      <c r="CX6" s="679"/>
      <c r="CY6" s="680"/>
      <c r="CZ6" s="778">
        <v>0.9</v>
      </c>
      <c r="DA6" s="749"/>
      <c r="DB6" s="749"/>
      <c r="DC6" s="781"/>
      <c r="DD6" s="684" t="s">
        <v>130</v>
      </c>
      <c r="DE6" s="679"/>
      <c r="DF6" s="679"/>
      <c r="DG6" s="679"/>
      <c r="DH6" s="679"/>
      <c r="DI6" s="679"/>
      <c r="DJ6" s="679"/>
      <c r="DK6" s="679"/>
      <c r="DL6" s="679"/>
      <c r="DM6" s="679"/>
      <c r="DN6" s="679"/>
      <c r="DO6" s="679"/>
      <c r="DP6" s="680"/>
      <c r="DQ6" s="684">
        <v>205305</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5859</v>
      </c>
      <c r="S7" s="679"/>
      <c r="T7" s="679"/>
      <c r="U7" s="679"/>
      <c r="V7" s="679"/>
      <c r="W7" s="679"/>
      <c r="X7" s="679"/>
      <c r="Y7" s="680"/>
      <c r="Z7" s="715">
        <v>0</v>
      </c>
      <c r="AA7" s="715"/>
      <c r="AB7" s="715"/>
      <c r="AC7" s="715"/>
      <c r="AD7" s="716">
        <v>5859</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3693901</v>
      </c>
      <c r="BH7" s="679"/>
      <c r="BI7" s="679"/>
      <c r="BJ7" s="679"/>
      <c r="BK7" s="679"/>
      <c r="BL7" s="679"/>
      <c r="BM7" s="679"/>
      <c r="BN7" s="680"/>
      <c r="BO7" s="715">
        <v>48.9</v>
      </c>
      <c r="BP7" s="715"/>
      <c r="BQ7" s="715"/>
      <c r="BR7" s="715"/>
      <c r="BS7" s="716" t="s">
        <v>130</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2038900</v>
      </c>
      <c r="CS7" s="679"/>
      <c r="CT7" s="679"/>
      <c r="CU7" s="679"/>
      <c r="CV7" s="679"/>
      <c r="CW7" s="679"/>
      <c r="CX7" s="679"/>
      <c r="CY7" s="680"/>
      <c r="CZ7" s="715">
        <v>9.1999999999999993</v>
      </c>
      <c r="DA7" s="715"/>
      <c r="DB7" s="715"/>
      <c r="DC7" s="715"/>
      <c r="DD7" s="684">
        <v>149835</v>
      </c>
      <c r="DE7" s="679"/>
      <c r="DF7" s="679"/>
      <c r="DG7" s="679"/>
      <c r="DH7" s="679"/>
      <c r="DI7" s="679"/>
      <c r="DJ7" s="679"/>
      <c r="DK7" s="679"/>
      <c r="DL7" s="679"/>
      <c r="DM7" s="679"/>
      <c r="DN7" s="679"/>
      <c r="DO7" s="679"/>
      <c r="DP7" s="680"/>
      <c r="DQ7" s="684">
        <v>1638347</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40801</v>
      </c>
      <c r="S8" s="679"/>
      <c r="T8" s="679"/>
      <c r="U8" s="679"/>
      <c r="V8" s="679"/>
      <c r="W8" s="679"/>
      <c r="X8" s="679"/>
      <c r="Y8" s="680"/>
      <c r="Z8" s="715">
        <v>0.2</v>
      </c>
      <c r="AA8" s="715"/>
      <c r="AB8" s="715"/>
      <c r="AC8" s="715"/>
      <c r="AD8" s="716">
        <v>40801</v>
      </c>
      <c r="AE8" s="716"/>
      <c r="AF8" s="716"/>
      <c r="AG8" s="716"/>
      <c r="AH8" s="716"/>
      <c r="AI8" s="716"/>
      <c r="AJ8" s="716"/>
      <c r="AK8" s="716"/>
      <c r="AL8" s="681">
        <v>0.3</v>
      </c>
      <c r="AM8" s="682"/>
      <c r="AN8" s="682"/>
      <c r="AO8" s="717"/>
      <c r="AP8" s="675" t="s">
        <v>239</v>
      </c>
      <c r="AQ8" s="676"/>
      <c r="AR8" s="676"/>
      <c r="AS8" s="676"/>
      <c r="AT8" s="676"/>
      <c r="AU8" s="676"/>
      <c r="AV8" s="676"/>
      <c r="AW8" s="676"/>
      <c r="AX8" s="676"/>
      <c r="AY8" s="676"/>
      <c r="AZ8" s="676"/>
      <c r="BA8" s="676"/>
      <c r="BB8" s="676"/>
      <c r="BC8" s="676"/>
      <c r="BD8" s="676"/>
      <c r="BE8" s="676"/>
      <c r="BF8" s="677"/>
      <c r="BG8" s="678">
        <v>126509</v>
      </c>
      <c r="BH8" s="679"/>
      <c r="BI8" s="679"/>
      <c r="BJ8" s="679"/>
      <c r="BK8" s="679"/>
      <c r="BL8" s="679"/>
      <c r="BM8" s="679"/>
      <c r="BN8" s="680"/>
      <c r="BO8" s="715">
        <v>1.7</v>
      </c>
      <c r="BP8" s="715"/>
      <c r="BQ8" s="715"/>
      <c r="BR8" s="715"/>
      <c r="BS8" s="684" t="s">
        <v>130</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9496590</v>
      </c>
      <c r="CS8" s="679"/>
      <c r="CT8" s="679"/>
      <c r="CU8" s="679"/>
      <c r="CV8" s="679"/>
      <c r="CW8" s="679"/>
      <c r="CX8" s="679"/>
      <c r="CY8" s="680"/>
      <c r="CZ8" s="715">
        <v>42.7</v>
      </c>
      <c r="DA8" s="715"/>
      <c r="DB8" s="715"/>
      <c r="DC8" s="715"/>
      <c r="DD8" s="684">
        <v>98707</v>
      </c>
      <c r="DE8" s="679"/>
      <c r="DF8" s="679"/>
      <c r="DG8" s="679"/>
      <c r="DH8" s="679"/>
      <c r="DI8" s="679"/>
      <c r="DJ8" s="679"/>
      <c r="DK8" s="679"/>
      <c r="DL8" s="679"/>
      <c r="DM8" s="679"/>
      <c r="DN8" s="679"/>
      <c r="DO8" s="679"/>
      <c r="DP8" s="680"/>
      <c r="DQ8" s="684">
        <v>4553909</v>
      </c>
      <c r="DR8" s="679"/>
      <c r="DS8" s="679"/>
      <c r="DT8" s="679"/>
      <c r="DU8" s="679"/>
      <c r="DV8" s="679"/>
      <c r="DW8" s="679"/>
      <c r="DX8" s="679"/>
      <c r="DY8" s="679"/>
      <c r="DZ8" s="679"/>
      <c r="EA8" s="679"/>
      <c r="EB8" s="679"/>
      <c r="EC8" s="722"/>
    </row>
    <row r="9" spans="2:143" ht="11.25" customHeight="1" x14ac:dyDescent="0.15">
      <c r="B9" s="675" t="s">
        <v>241</v>
      </c>
      <c r="C9" s="676"/>
      <c r="D9" s="676"/>
      <c r="E9" s="676"/>
      <c r="F9" s="676"/>
      <c r="G9" s="676"/>
      <c r="H9" s="676"/>
      <c r="I9" s="676"/>
      <c r="J9" s="676"/>
      <c r="K9" s="676"/>
      <c r="L9" s="676"/>
      <c r="M9" s="676"/>
      <c r="N9" s="676"/>
      <c r="O9" s="676"/>
      <c r="P9" s="676"/>
      <c r="Q9" s="677"/>
      <c r="R9" s="678">
        <v>26852</v>
      </c>
      <c r="S9" s="679"/>
      <c r="T9" s="679"/>
      <c r="U9" s="679"/>
      <c r="V9" s="679"/>
      <c r="W9" s="679"/>
      <c r="X9" s="679"/>
      <c r="Y9" s="680"/>
      <c r="Z9" s="715">
        <v>0.1</v>
      </c>
      <c r="AA9" s="715"/>
      <c r="AB9" s="715"/>
      <c r="AC9" s="715"/>
      <c r="AD9" s="716">
        <v>26852</v>
      </c>
      <c r="AE9" s="716"/>
      <c r="AF9" s="716"/>
      <c r="AG9" s="716"/>
      <c r="AH9" s="716"/>
      <c r="AI9" s="716"/>
      <c r="AJ9" s="716"/>
      <c r="AK9" s="716"/>
      <c r="AL9" s="681">
        <v>0.2</v>
      </c>
      <c r="AM9" s="682"/>
      <c r="AN9" s="682"/>
      <c r="AO9" s="717"/>
      <c r="AP9" s="675" t="s">
        <v>242</v>
      </c>
      <c r="AQ9" s="676"/>
      <c r="AR9" s="676"/>
      <c r="AS9" s="676"/>
      <c r="AT9" s="676"/>
      <c r="AU9" s="676"/>
      <c r="AV9" s="676"/>
      <c r="AW9" s="676"/>
      <c r="AX9" s="676"/>
      <c r="AY9" s="676"/>
      <c r="AZ9" s="676"/>
      <c r="BA9" s="676"/>
      <c r="BB9" s="676"/>
      <c r="BC9" s="676"/>
      <c r="BD9" s="676"/>
      <c r="BE9" s="676"/>
      <c r="BF9" s="677"/>
      <c r="BG9" s="678">
        <v>3150384</v>
      </c>
      <c r="BH9" s="679"/>
      <c r="BI9" s="679"/>
      <c r="BJ9" s="679"/>
      <c r="BK9" s="679"/>
      <c r="BL9" s="679"/>
      <c r="BM9" s="679"/>
      <c r="BN9" s="680"/>
      <c r="BO9" s="715">
        <v>41.7</v>
      </c>
      <c r="BP9" s="715"/>
      <c r="BQ9" s="715"/>
      <c r="BR9" s="715"/>
      <c r="BS9" s="684" t="s">
        <v>243</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2051038</v>
      </c>
      <c r="CS9" s="679"/>
      <c r="CT9" s="679"/>
      <c r="CU9" s="679"/>
      <c r="CV9" s="679"/>
      <c r="CW9" s="679"/>
      <c r="CX9" s="679"/>
      <c r="CY9" s="680"/>
      <c r="CZ9" s="715">
        <v>9.1999999999999993</v>
      </c>
      <c r="DA9" s="715"/>
      <c r="DB9" s="715"/>
      <c r="DC9" s="715"/>
      <c r="DD9" s="684">
        <v>20702</v>
      </c>
      <c r="DE9" s="679"/>
      <c r="DF9" s="679"/>
      <c r="DG9" s="679"/>
      <c r="DH9" s="679"/>
      <c r="DI9" s="679"/>
      <c r="DJ9" s="679"/>
      <c r="DK9" s="679"/>
      <c r="DL9" s="679"/>
      <c r="DM9" s="679"/>
      <c r="DN9" s="679"/>
      <c r="DO9" s="679"/>
      <c r="DP9" s="680"/>
      <c r="DQ9" s="684">
        <v>1810651</v>
      </c>
      <c r="DR9" s="679"/>
      <c r="DS9" s="679"/>
      <c r="DT9" s="679"/>
      <c r="DU9" s="679"/>
      <c r="DV9" s="679"/>
      <c r="DW9" s="679"/>
      <c r="DX9" s="679"/>
      <c r="DY9" s="679"/>
      <c r="DZ9" s="679"/>
      <c r="EA9" s="679"/>
      <c r="EB9" s="679"/>
      <c r="EC9" s="722"/>
    </row>
    <row r="10" spans="2:143" ht="11.25" customHeight="1" x14ac:dyDescent="0.15">
      <c r="B10" s="675" t="s">
        <v>245</v>
      </c>
      <c r="C10" s="676"/>
      <c r="D10" s="676"/>
      <c r="E10" s="676"/>
      <c r="F10" s="676"/>
      <c r="G10" s="676"/>
      <c r="H10" s="676"/>
      <c r="I10" s="676"/>
      <c r="J10" s="676"/>
      <c r="K10" s="676"/>
      <c r="L10" s="676"/>
      <c r="M10" s="676"/>
      <c r="N10" s="676"/>
      <c r="O10" s="676"/>
      <c r="P10" s="676"/>
      <c r="Q10" s="677"/>
      <c r="R10" s="678" t="s">
        <v>243</v>
      </c>
      <c r="S10" s="679"/>
      <c r="T10" s="679"/>
      <c r="U10" s="679"/>
      <c r="V10" s="679"/>
      <c r="W10" s="679"/>
      <c r="X10" s="679"/>
      <c r="Y10" s="680"/>
      <c r="Z10" s="715" t="s">
        <v>130</v>
      </c>
      <c r="AA10" s="715"/>
      <c r="AB10" s="715"/>
      <c r="AC10" s="715"/>
      <c r="AD10" s="716" t="s">
        <v>130</v>
      </c>
      <c r="AE10" s="716"/>
      <c r="AF10" s="716"/>
      <c r="AG10" s="716"/>
      <c r="AH10" s="716"/>
      <c r="AI10" s="716"/>
      <c r="AJ10" s="716"/>
      <c r="AK10" s="716"/>
      <c r="AL10" s="681" t="s">
        <v>176</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173368</v>
      </c>
      <c r="BH10" s="679"/>
      <c r="BI10" s="679"/>
      <c r="BJ10" s="679"/>
      <c r="BK10" s="679"/>
      <c r="BL10" s="679"/>
      <c r="BM10" s="679"/>
      <c r="BN10" s="680"/>
      <c r="BO10" s="715">
        <v>2.2999999999999998</v>
      </c>
      <c r="BP10" s="715"/>
      <c r="BQ10" s="715"/>
      <c r="BR10" s="715"/>
      <c r="BS10" s="684" t="s">
        <v>130</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t="s">
        <v>243</v>
      </c>
      <c r="CS10" s="679"/>
      <c r="CT10" s="679"/>
      <c r="CU10" s="679"/>
      <c r="CV10" s="679"/>
      <c r="CW10" s="679"/>
      <c r="CX10" s="679"/>
      <c r="CY10" s="680"/>
      <c r="CZ10" s="715" t="s">
        <v>243</v>
      </c>
      <c r="DA10" s="715"/>
      <c r="DB10" s="715"/>
      <c r="DC10" s="715"/>
      <c r="DD10" s="684" t="s">
        <v>130</v>
      </c>
      <c r="DE10" s="679"/>
      <c r="DF10" s="679"/>
      <c r="DG10" s="679"/>
      <c r="DH10" s="679"/>
      <c r="DI10" s="679"/>
      <c r="DJ10" s="679"/>
      <c r="DK10" s="679"/>
      <c r="DL10" s="679"/>
      <c r="DM10" s="679"/>
      <c r="DN10" s="679"/>
      <c r="DO10" s="679"/>
      <c r="DP10" s="680"/>
      <c r="DQ10" s="684" t="s">
        <v>130</v>
      </c>
      <c r="DR10" s="679"/>
      <c r="DS10" s="679"/>
      <c r="DT10" s="679"/>
      <c r="DU10" s="679"/>
      <c r="DV10" s="679"/>
      <c r="DW10" s="679"/>
      <c r="DX10" s="679"/>
      <c r="DY10" s="679"/>
      <c r="DZ10" s="679"/>
      <c r="EA10" s="679"/>
      <c r="EB10" s="679"/>
      <c r="EC10" s="722"/>
    </row>
    <row r="11" spans="2:143" ht="11.25" customHeight="1" x14ac:dyDescent="0.15">
      <c r="B11" s="675" t="s">
        <v>248</v>
      </c>
      <c r="C11" s="676"/>
      <c r="D11" s="676"/>
      <c r="E11" s="676"/>
      <c r="F11" s="676"/>
      <c r="G11" s="676"/>
      <c r="H11" s="676"/>
      <c r="I11" s="676"/>
      <c r="J11" s="676"/>
      <c r="K11" s="676"/>
      <c r="L11" s="676"/>
      <c r="M11" s="676"/>
      <c r="N11" s="676"/>
      <c r="O11" s="676"/>
      <c r="P11" s="676"/>
      <c r="Q11" s="677"/>
      <c r="R11" s="678">
        <v>1167763</v>
      </c>
      <c r="S11" s="679"/>
      <c r="T11" s="679"/>
      <c r="U11" s="679"/>
      <c r="V11" s="679"/>
      <c r="W11" s="679"/>
      <c r="X11" s="679"/>
      <c r="Y11" s="680"/>
      <c r="Z11" s="681">
        <v>5</v>
      </c>
      <c r="AA11" s="682"/>
      <c r="AB11" s="682"/>
      <c r="AC11" s="683"/>
      <c r="AD11" s="684">
        <v>1167763</v>
      </c>
      <c r="AE11" s="679"/>
      <c r="AF11" s="679"/>
      <c r="AG11" s="679"/>
      <c r="AH11" s="679"/>
      <c r="AI11" s="679"/>
      <c r="AJ11" s="679"/>
      <c r="AK11" s="680"/>
      <c r="AL11" s="681">
        <v>9.1</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243640</v>
      </c>
      <c r="BH11" s="679"/>
      <c r="BI11" s="679"/>
      <c r="BJ11" s="679"/>
      <c r="BK11" s="679"/>
      <c r="BL11" s="679"/>
      <c r="BM11" s="679"/>
      <c r="BN11" s="680"/>
      <c r="BO11" s="715">
        <v>3.2</v>
      </c>
      <c r="BP11" s="715"/>
      <c r="BQ11" s="715"/>
      <c r="BR11" s="715"/>
      <c r="BS11" s="684" t="s">
        <v>130</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261322</v>
      </c>
      <c r="CS11" s="679"/>
      <c r="CT11" s="679"/>
      <c r="CU11" s="679"/>
      <c r="CV11" s="679"/>
      <c r="CW11" s="679"/>
      <c r="CX11" s="679"/>
      <c r="CY11" s="680"/>
      <c r="CZ11" s="715">
        <v>1.2</v>
      </c>
      <c r="DA11" s="715"/>
      <c r="DB11" s="715"/>
      <c r="DC11" s="715"/>
      <c r="DD11" s="684">
        <v>23309</v>
      </c>
      <c r="DE11" s="679"/>
      <c r="DF11" s="679"/>
      <c r="DG11" s="679"/>
      <c r="DH11" s="679"/>
      <c r="DI11" s="679"/>
      <c r="DJ11" s="679"/>
      <c r="DK11" s="679"/>
      <c r="DL11" s="679"/>
      <c r="DM11" s="679"/>
      <c r="DN11" s="679"/>
      <c r="DO11" s="679"/>
      <c r="DP11" s="680"/>
      <c r="DQ11" s="684">
        <v>196507</v>
      </c>
      <c r="DR11" s="679"/>
      <c r="DS11" s="679"/>
      <c r="DT11" s="679"/>
      <c r="DU11" s="679"/>
      <c r="DV11" s="679"/>
      <c r="DW11" s="679"/>
      <c r="DX11" s="679"/>
      <c r="DY11" s="679"/>
      <c r="DZ11" s="679"/>
      <c r="EA11" s="679"/>
      <c r="EB11" s="679"/>
      <c r="EC11" s="722"/>
    </row>
    <row r="12" spans="2:143" ht="11.25" customHeight="1" x14ac:dyDescent="0.15">
      <c r="B12" s="675" t="s">
        <v>251</v>
      </c>
      <c r="C12" s="676"/>
      <c r="D12" s="676"/>
      <c r="E12" s="676"/>
      <c r="F12" s="676"/>
      <c r="G12" s="676"/>
      <c r="H12" s="676"/>
      <c r="I12" s="676"/>
      <c r="J12" s="676"/>
      <c r="K12" s="676"/>
      <c r="L12" s="676"/>
      <c r="M12" s="676"/>
      <c r="N12" s="676"/>
      <c r="O12" s="676"/>
      <c r="P12" s="676"/>
      <c r="Q12" s="677"/>
      <c r="R12" s="678">
        <v>19034</v>
      </c>
      <c r="S12" s="679"/>
      <c r="T12" s="679"/>
      <c r="U12" s="679"/>
      <c r="V12" s="679"/>
      <c r="W12" s="679"/>
      <c r="X12" s="679"/>
      <c r="Y12" s="680"/>
      <c r="Z12" s="715">
        <v>0.1</v>
      </c>
      <c r="AA12" s="715"/>
      <c r="AB12" s="715"/>
      <c r="AC12" s="715"/>
      <c r="AD12" s="716">
        <v>19034</v>
      </c>
      <c r="AE12" s="716"/>
      <c r="AF12" s="716"/>
      <c r="AG12" s="716"/>
      <c r="AH12" s="716"/>
      <c r="AI12" s="716"/>
      <c r="AJ12" s="716"/>
      <c r="AK12" s="716"/>
      <c r="AL12" s="681">
        <v>0.1</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2926109</v>
      </c>
      <c r="BH12" s="679"/>
      <c r="BI12" s="679"/>
      <c r="BJ12" s="679"/>
      <c r="BK12" s="679"/>
      <c r="BL12" s="679"/>
      <c r="BM12" s="679"/>
      <c r="BN12" s="680"/>
      <c r="BO12" s="715">
        <v>38.700000000000003</v>
      </c>
      <c r="BP12" s="715"/>
      <c r="BQ12" s="715"/>
      <c r="BR12" s="715"/>
      <c r="BS12" s="684" t="s">
        <v>130</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121054</v>
      </c>
      <c r="CS12" s="679"/>
      <c r="CT12" s="679"/>
      <c r="CU12" s="679"/>
      <c r="CV12" s="679"/>
      <c r="CW12" s="679"/>
      <c r="CX12" s="679"/>
      <c r="CY12" s="680"/>
      <c r="CZ12" s="715">
        <v>0.5</v>
      </c>
      <c r="DA12" s="715"/>
      <c r="DB12" s="715"/>
      <c r="DC12" s="715"/>
      <c r="DD12" s="684" t="s">
        <v>130</v>
      </c>
      <c r="DE12" s="679"/>
      <c r="DF12" s="679"/>
      <c r="DG12" s="679"/>
      <c r="DH12" s="679"/>
      <c r="DI12" s="679"/>
      <c r="DJ12" s="679"/>
      <c r="DK12" s="679"/>
      <c r="DL12" s="679"/>
      <c r="DM12" s="679"/>
      <c r="DN12" s="679"/>
      <c r="DO12" s="679"/>
      <c r="DP12" s="680"/>
      <c r="DQ12" s="684">
        <v>81590</v>
      </c>
      <c r="DR12" s="679"/>
      <c r="DS12" s="679"/>
      <c r="DT12" s="679"/>
      <c r="DU12" s="679"/>
      <c r="DV12" s="679"/>
      <c r="DW12" s="679"/>
      <c r="DX12" s="679"/>
      <c r="DY12" s="679"/>
      <c r="DZ12" s="679"/>
      <c r="EA12" s="679"/>
      <c r="EB12" s="679"/>
      <c r="EC12" s="722"/>
    </row>
    <row r="13" spans="2:143" ht="11.25" customHeight="1" x14ac:dyDescent="0.15">
      <c r="B13" s="675" t="s">
        <v>254</v>
      </c>
      <c r="C13" s="676"/>
      <c r="D13" s="676"/>
      <c r="E13" s="676"/>
      <c r="F13" s="676"/>
      <c r="G13" s="676"/>
      <c r="H13" s="676"/>
      <c r="I13" s="676"/>
      <c r="J13" s="676"/>
      <c r="K13" s="676"/>
      <c r="L13" s="676"/>
      <c r="M13" s="676"/>
      <c r="N13" s="676"/>
      <c r="O13" s="676"/>
      <c r="P13" s="676"/>
      <c r="Q13" s="677"/>
      <c r="R13" s="678" t="s">
        <v>243</v>
      </c>
      <c r="S13" s="679"/>
      <c r="T13" s="679"/>
      <c r="U13" s="679"/>
      <c r="V13" s="679"/>
      <c r="W13" s="679"/>
      <c r="X13" s="679"/>
      <c r="Y13" s="680"/>
      <c r="Z13" s="715" t="s">
        <v>130</v>
      </c>
      <c r="AA13" s="715"/>
      <c r="AB13" s="715"/>
      <c r="AC13" s="715"/>
      <c r="AD13" s="716" t="s">
        <v>130</v>
      </c>
      <c r="AE13" s="716"/>
      <c r="AF13" s="716"/>
      <c r="AG13" s="716"/>
      <c r="AH13" s="716"/>
      <c r="AI13" s="716"/>
      <c r="AJ13" s="716"/>
      <c r="AK13" s="716"/>
      <c r="AL13" s="681" t="s">
        <v>243</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2921502</v>
      </c>
      <c r="BH13" s="679"/>
      <c r="BI13" s="679"/>
      <c r="BJ13" s="679"/>
      <c r="BK13" s="679"/>
      <c r="BL13" s="679"/>
      <c r="BM13" s="679"/>
      <c r="BN13" s="680"/>
      <c r="BO13" s="715">
        <v>38.6</v>
      </c>
      <c r="BP13" s="715"/>
      <c r="BQ13" s="715"/>
      <c r="BR13" s="715"/>
      <c r="BS13" s="684" t="s">
        <v>130</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1187092</v>
      </c>
      <c r="CS13" s="679"/>
      <c r="CT13" s="679"/>
      <c r="CU13" s="679"/>
      <c r="CV13" s="679"/>
      <c r="CW13" s="679"/>
      <c r="CX13" s="679"/>
      <c r="CY13" s="680"/>
      <c r="CZ13" s="715">
        <v>5.3</v>
      </c>
      <c r="DA13" s="715"/>
      <c r="DB13" s="715"/>
      <c r="DC13" s="715"/>
      <c r="DD13" s="684">
        <v>451882</v>
      </c>
      <c r="DE13" s="679"/>
      <c r="DF13" s="679"/>
      <c r="DG13" s="679"/>
      <c r="DH13" s="679"/>
      <c r="DI13" s="679"/>
      <c r="DJ13" s="679"/>
      <c r="DK13" s="679"/>
      <c r="DL13" s="679"/>
      <c r="DM13" s="679"/>
      <c r="DN13" s="679"/>
      <c r="DO13" s="679"/>
      <c r="DP13" s="680"/>
      <c r="DQ13" s="684">
        <v>854872</v>
      </c>
      <c r="DR13" s="679"/>
      <c r="DS13" s="679"/>
      <c r="DT13" s="679"/>
      <c r="DU13" s="679"/>
      <c r="DV13" s="679"/>
      <c r="DW13" s="679"/>
      <c r="DX13" s="679"/>
      <c r="DY13" s="679"/>
      <c r="DZ13" s="679"/>
      <c r="EA13" s="679"/>
      <c r="EB13" s="679"/>
      <c r="EC13" s="722"/>
    </row>
    <row r="14" spans="2:143" ht="11.25" customHeight="1" x14ac:dyDescent="0.15">
      <c r="B14" s="675" t="s">
        <v>257</v>
      </c>
      <c r="C14" s="676"/>
      <c r="D14" s="676"/>
      <c r="E14" s="676"/>
      <c r="F14" s="676"/>
      <c r="G14" s="676"/>
      <c r="H14" s="676"/>
      <c r="I14" s="676"/>
      <c r="J14" s="676"/>
      <c r="K14" s="676"/>
      <c r="L14" s="676"/>
      <c r="M14" s="676"/>
      <c r="N14" s="676"/>
      <c r="O14" s="676"/>
      <c r="P14" s="676"/>
      <c r="Q14" s="677"/>
      <c r="R14" s="678">
        <v>35886</v>
      </c>
      <c r="S14" s="679"/>
      <c r="T14" s="679"/>
      <c r="U14" s="679"/>
      <c r="V14" s="679"/>
      <c r="W14" s="679"/>
      <c r="X14" s="679"/>
      <c r="Y14" s="680"/>
      <c r="Z14" s="715">
        <v>0.2</v>
      </c>
      <c r="AA14" s="715"/>
      <c r="AB14" s="715"/>
      <c r="AC14" s="715"/>
      <c r="AD14" s="716">
        <v>35886</v>
      </c>
      <c r="AE14" s="716"/>
      <c r="AF14" s="716"/>
      <c r="AG14" s="716"/>
      <c r="AH14" s="716"/>
      <c r="AI14" s="716"/>
      <c r="AJ14" s="716"/>
      <c r="AK14" s="716"/>
      <c r="AL14" s="681">
        <v>0.3</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222715</v>
      </c>
      <c r="BH14" s="679"/>
      <c r="BI14" s="679"/>
      <c r="BJ14" s="679"/>
      <c r="BK14" s="679"/>
      <c r="BL14" s="679"/>
      <c r="BM14" s="679"/>
      <c r="BN14" s="680"/>
      <c r="BO14" s="715">
        <v>2.9</v>
      </c>
      <c r="BP14" s="715"/>
      <c r="BQ14" s="715"/>
      <c r="BR14" s="715"/>
      <c r="BS14" s="684" t="s">
        <v>130</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1356811</v>
      </c>
      <c r="CS14" s="679"/>
      <c r="CT14" s="679"/>
      <c r="CU14" s="679"/>
      <c r="CV14" s="679"/>
      <c r="CW14" s="679"/>
      <c r="CX14" s="679"/>
      <c r="CY14" s="680"/>
      <c r="CZ14" s="715">
        <v>6.1</v>
      </c>
      <c r="DA14" s="715"/>
      <c r="DB14" s="715"/>
      <c r="DC14" s="715"/>
      <c r="DD14" s="684">
        <v>34840</v>
      </c>
      <c r="DE14" s="679"/>
      <c r="DF14" s="679"/>
      <c r="DG14" s="679"/>
      <c r="DH14" s="679"/>
      <c r="DI14" s="679"/>
      <c r="DJ14" s="679"/>
      <c r="DK14" s="679"/>
      <c r="DL14" s="679"/>
      <c r="DM14" s="679"/>
      <c r="DN14" s="679"/>
      <c r="DO14" s="679"/>
      <c r="DP14" s="680"/>
      <c r="DQ14" s="684">
        <v>1327072</v>
      </c>
      <c r="DR14" s="679"/>
      <c r="DS14" s="679"/>
      <c r="DT14" s="679"/>
      <c r="DU14" s="679"/>
      <c r="DV14" s="679"/>
      <c r="DW14" s="679"/>
      <c r="DX14" s="679"/>
      <c r="DY14" s="679"/>
      <c r="DZ14" s="679"/>
      <c r="EA14" s="679"/>
      <c r="EB14" s="679"/>
      <c r="EC14" s="722"/>
    </row>
    <row r="15" spans="2:143" ht="11.25" customHeight="1" x14ac:dyDescent="0.15">
      <c r="B15" s="675" t="s">
        <v>260</v>
      </c>
      <c r="C15" s="676"/>
      <c r="D15" s="676"/>
      <c r="E15" s="676"/>
      <c r="F15" s="676"/>
      <c r="G15" s="676"/>
      <c r="H15" s="676"/>
      <c r="I15" s="676"/>
      <c r="J15" s="676"/>
      <c r="K15" s="676"/>
      <c r="L15" s="676"/>
      <c r="M15" s="676"/>
      <c r="N15" s="676"/>
      <c r="O15" s="676"/>
      <c r="P15" s="676"/>
      <c r="Q15" s="677"/>
      <c r="R15" s="678" t="s">
        <v>130</v>
      </c>
      <c r="S15" s="679"/>
      <c r="T15" s="679"/>
      <c r="U15" s="679"/>
      <c r="V15" s="679"/>
      <c r="W15" s="679"/>
      <c r="X15" s="679"/>
      <c r="Y15" s="680"/>
      <c r="Z15" s="715" t="s">
        <v>243</v>
      </c>
      <c r="AA15" s="715"/>
      <c r="AB15" s="715"/>
      <c r="AC15" s="715"/>
      <c r="AD15" s="716" t="s">
        <v>130</v>
      </c>
      <c r="AE15" s="716"/>
      <c r="AF15" s="716"/>
      <c r="AG15" s="716"/>
      <c r="AH15" s="716"/>
      <c r="AI15" s="716"/>
      <c r="AJ15" s="716"/>
      <c r="AK15" s="716"/>
      <c r="AL15" s="681" t="s">
        <v>243</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595132</v>
      </c>
      <c r="BH15" s="679"/>
      <c r="BI15" s="679"/>
      <c r="BJ15" s="679"/>
      <c r="BK15" s="679"/>
      <c r="BL15" s="679"/>
      <c r="BM15" s="679"/>
      <c r="BN15" s="680"/>
      <c r="BO15" s="715">
        <v>7.9</v>
      </c>
      <c r="BP15" s="715"/>
      <c r="BQ15" s="715"/>
      <c r="BR15" s="715"/>
      <c r="BS15" s="684" t="s">
        <v>130</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3533121</v>
      </c>
      <c r="CS15" s="679"/>
      <c r="CT15" s="679"/>
      <c r="CU15" s="679"/>
      <c r="CV15" s="679"/>
      <c r="CW15" s="679"/>
      <c r="CX15" s="679"/>
      <c r="CY15" s="680"/>
      <c r="CZ15" s="715">
        <v>15.9</v>
      </c>
      <c r="DA15" s="715"/>
      <c r="DB15" s="715"/>
      <c r="DC15" s="715"/>
      <c r="DD15" s="684">
        <v>1587999</v>
      </c>
      <c r="DE15" s="679"/>
      <c r="DF15" s="679"/>
      <c r="DG15" s="679"/>
      <c r="DH15" s="679"/>
      <c r="DI15" s="679"/>
      <c r="DJ15" s="679"/>
      <c r="DK15" s="679"/>
      <c r="DL15" s="679"/>
      <c r="DM15" s="679"/>
      <c r="DN15" s="679"/>
      <c r="DO15" s="679"/>
      <c r="DP15" s="680"/>
      <c r="DQ15" s="684">
        <v>1712335</v>
      </c>
      <c r="DR15" s="679"/>
      <c r="DS15" s="679"/>
      <c r="DT15" s="679"/>
      <c r="DU15" s="679"/>
      <c r="DV15" s="679"/>
      <c r="DW15" s="679"/>
      <c r="DX15" s="679"/>
      <c r="DY15" s="679"/>
      <c r="DZ15" s="679"/>
      <c r="EA15" s="679"/>
      <c r="EB15" s="679"/>
      <c r="EC15" s="722"/>
    </row>
    <row r="16" spans="2:143" ht="11.25" customHeight="1" x14ac:dyDescent="0.15">
      <c r="B16" s="675" t="s">
        <v>263</v>
      </c>
      <c r="C16" s="676"/>
      <c r="D16" s="676"/>
      <c r="E16" s="676"/>
      <c r="F16" s="676"/>
      <c r="G16" s="676"/>
      <c r="H16" s="676"/>
      <c r="I16" s="676"/>
      <c r="J16" s="676"/>
      <c r="K16" s="676"/>
      <c r="L16" s="676"/>
      <c r="M16" s="676"/>
      <c r="N16" s="676"/>
      <c r="O16" s="676"/>
      <c r="P16" s="676"/>
      <c r="Q16" s="677"/>
      <c r="R16" s="678">
        <v>10486</v>
      </c>
      <c r="S16" s="679"/>
      <c r="T16" s="679"/>
      <c r="U16" s="679"/>
      <c r="V16" s="679"/>
      <c r="W16" s="679"/>
      <c r="X16" s="679"/>
      <c r="Y16" s="680"/>
      <c r="Z16" s="715">
        <v>0</v>
      </c>
      <c r="AA16" s="715"/>
      <c r="AB16" s="715"/>
      <c r="AC16" s="715"/>
      <c r="AD16" s="716">
        <v>10486</v>
      </c>
      <c r="AE16" s="716"/>
      <c r="AF16" s="716"/>
      <c r="AG16" s="716"/>
      <c r="AH16" s="716"/>
      <c r="AI16" s="716"/>
      <c r="AJ16" s="716"/>
      <c r="AK16" s="716"/>
      <c r="AL16" s="681">
        <v>0.1</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130</v>
      </c>
      <c r="BH16" s="679"/>
      <c r="BI16" s="679"/>
      <c r="BJ16" s="679"/>
      <c r="BK16" s="679"/>
      <c r="BL16" s="679"/>
      <c r="BM16" s="679"/>
      <c r="BN16" s="680"/>
      <c r="BO16" s="715" t="s">
        <v>243</v>
      </c>
      <c r="BP16" s="715"/>
      <c r="BQ16" s="715"/>
      <c r="BR16" s="715"/>
      <c r="BS16" s="684" t="s">
        <v>130</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143530</v>
      </c>
      <c r="CS16" s="679"/>
      <c r="CT16" s="679"/>
      <c r="CU16" s="679"/>
      <c r="CV16" s="679"/>
      <c r="CW16" s="679"/>
      <c r="CX16" s="679"/>
      <c r="CY16" s="680"/>
      <c r="CZ16" s="715">
        <v>0.6</v>
      </c>
      <c r="DA16" s="715"/>
      <c r="DB16" s="715"/>
      <c r="DC16" s="715"/>
      <c r="DD16" s="684" t="s">
        <v>130</v>
      </c>
      <c r="DE16" s="679"/>
      <c r="DF16" s="679"/>
      <c r="DG16" s="679"/>
      <c r="DH16" s="679"/>
      <c r="DI16" s="679"/>
      <c r="DJ16" s="679"/>
      <c r="DK16" s="679"/>
      <c r="DL16" s="679"/>
      <c r="DM16" s="679"/>
      <c r="DN16" s="679"/>
      <c r="DO16" s="679"/>
      <c r="DP16" s="680"/>
      <c r="DQ16" s="684">
        <v>49451</v>
      </c>
      <c r="DR16" s="679"/>
      <c r="DS16" s="679"/>
      <c r="DT16" s="679"/>
      <c r="DU16" s="679"/>
      <c r="DV16" s="679"/>
      <c r="DW16" s="679"/>
      <c r="DX16" s="679"/>
      <c r="DY16" s="679"/>
      <c r="DZ16" s="679"/>
      <c r="EA16" s="679"/>
      <c r="EB16" s="679"/>
      <c r="EC16" s="722"/>
    </row>
    <row r="17" spans="2:133" ht="11.25" customHeight="1" x14ac:dyDescent="0.15">
      <c r="B17" s="675" t="s">
        <v>266</v>
      </c>
      <c r="C17" s="676"/>
      <c r="D17" s="676"/>
      <c r="E17" s="676"/>
      <c r="F17" s="676"/>
      <c r="G17" s="676"/>
      <c r="H17" s="676"/>
      <c r="I17" s="676"/>
      <c r="J17" s="676"/>
      <c r="K17" s="676"/>
      <c r="L17" s="676"/>
      <c r="M17" s="676"/>
      <c r="N17" s="676"/>
      <c r="O17" s="676"/>
      <c r="P17" s="676"/>
      <c r="Q17" s="677"/>
      <c r="R17" s="678">
        <v>139297</v>
      </c>
      <c r="S17" s="679"/>
      <c r="T17" s="679"/>
      <c r="U17" s="679"/>
      <c r="V17" s="679"/>
      <c r="W17" s="679"/>
      <c r="X17" s="679"/>
      <c r="Y17" s="680"/>
      <c r="Z17" s="715">
        <v>0.6</v>
      </c>
      <c r="AA17" s="715"/>
      <c r="AB17" s="715"/>
      <c r="AC17" s="715"/>
      <c r="AD17" s="716">
        <v>139297</v>
      </c>
      <c r="AE17" s="716"/>
      <c r="AF17" s="716"/>
      <c r="AG17" s="716"/>
      <c r="AH17" s="716"/>
      <c r="AI17" s="716"/>
      <c r="AJ17" s="716"/>
      <c r="AK17" s="716"/>
      <c r="AL17" s="681">
        <v>1.1000000000000001</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243</v>
      </c>
      <c r="BH17" s="679"/>
      <c r="BI17" s="679"/>
      <c r="BJ17" s="679"/>
      <c r="BK17" s="679"/>
      <c r="BL17" s="679"/>
      <c r="BM17" s="679"/>
      <c r="BN17" s="680"/>
      <c r="BO17" s="715" t="s">
        <v>243</v>
      </c>
      <c r="BP17" s="715"/>
      <c r="BQ17" s="715"/>
      <c r="BR17" s="715"/>
      <c r="BS17" s="684" t="s">
        <v>243</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1870647</v>
      </c>
      <c r="CS17" s="679"/>
      <c r="CT17" s="679"/>
      <c r="CU17" s="679"/>
      <c r="CV17" s="679"/>
      <c r="CW17" s="679"/>
      <c r="CX17" s="679"/>
      <c r="CY17" s="680"/>
      <c r="CZ17" s="715">
        <v>8.4</v>
      </c>
      <c r="DA17" s="715"/>
      <c r="DB17" s="715"/>
      <c r="DC17" s="715"/>
      <c r="DD17" s="684" t="s">
        <v>130</v>
      </c>
      <c r="DE17" s="679"/>
      <c r="DF17" s="679"/>
      <c r="DG17" s="679"/>
      <c r="DH17" s="679"/>
      <c r="DI17" s="679"/>
      <c r="DJ17" s="679"/>
      <c r="DK17" s="679"/>
      <c r="DL17" s="679"/>
      <c r="DM17" s="679"/>
      <c r="DN17" s="679"/>
      <c r="DO17" s="679"/>
      <c r="DP17" s="680"/>
      <c r="DQ17" s="684">
        <v>1870647</v>
      </c>
      <c r="DR17" s="679"/>
      <c r="DS17" s="679"/>
      <c r="DT17" s="679"/>
      <c r="DU17" s="679"/>
      <c r="DV17" s="679"/>
      <c r="DW17" s="679"/>
      <c r="DX17" s="679"/>
      <c r="DY17" s="679"/>
      <c r="DZ17" s="679"/>
      <c r="EA17" s="679"/>
      <c r="EB17" s="679"/>
      <c r="EC17" s="722"/>
    </row>
    <row r="18" spans="2:133" ht="11.25" customHeight="1" x14ac:dyDescent="0.15">
      <c r="B18" s="675" t="s">
        <v>269</v>
      </c>
      <c r="C18" s="676"/>
      <c r="D18" s="676"/>
      <c r="E18" s="676"/>
      <c r="F18" s="676"/>
      <c r="G18" s="676"/>
      <c r="H18" s="676"/>
      <c r="I18" s="676"/>
      <c r="J18" s="676"/>
      <c r="K18" s="676"/>
      <c r="L18" s="676"/>
      <c r="M18" s="676"/>
      <c r="N18" s="676"/>
      <c r="O18" s="676"/>
      <c r="P18" s="676"/>
      <c r="Q18" s="677"/>
      <c r="R18" s="678">
        <v>36851</v>
      </c>
      <c r="S18" s="679"/>
      <c r="T18" s="679"/>
      <c r="U18" s="679"/>
      <c r="V18" s="679"/>
      <c r="W18" s="679"/>
      <c r="X18" s="679"/>
      <c r="Y18" s="680"/>
      <c r="Z18" s="715">
        <v>0.2</v>
      </c>
      <c r="AA18" s="715"/>
      <c r="AB18" s="715"/>
      <c r="AC18" s="715"/>
      <c r="AD18" s="716">
        <v>36851</v>
      </c>
      <c r="AE18" s="716"/>
      <c r="AF18" s="716"/>
      <c r="AG18" s="716"/>
      <c r="AH18" s="716"/>
      <c r="AI18" s="716"/>
      <c r="AJ18" s="716"/>
      <c r="AK18" s="716"/>
      <c r="AL18" s="681">
        <v>0.3</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243</v>
      </c>
      <c r="BH18" s="679"/>
      <c r="BI18" s="679"/>
      <c r="BJ18" s="679"/>
      <c r="BK18" s="679"/>
      <c r="BL18" s="679"/>
      <c r="BM18" s="679"/>
      <c r="BN18" s="680"/>
      <c r="BO18" s="715" t="s">
        <v>130</v>
      </c>
      <c r="BP18" s="715"/>
      <c r="BQ18" s="715"/>
      <c r="BR18" s="715"/>
      <c r="BS18" s="684" t="s">
        <v>130</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130</v>
      </c>
      <c r="CS18" s="679"/>
      <c r="CT18" s="679"/>
      <c r="CU18" s="679"/>
      <c r="CV18" s="679"/>
      <c r="CW18" s="679"/>
      <c r="CX18" s="679"/>
      <c r="CY18" s="680"/>
      <c r="CZ18" s="715" t="s">
        <v>130</v>
      </c>
      <c r="DA18" s="715"/>
      <c r="DB18" s="715"/>
      <c r="DC18" s="715"/>
      <c r="DD18" s="684" t="s">
        <v>243</v>
      </c>
      <c r="DE18" s="679"/>
      <c r="DF18" s="679"/>
      <c r="DG18" s="679"/>
      <c r="DH18" s="679"/>
      <c r="DI18" s="679"/>
      <c r="DJ18" s="679"/>
      <c r="DK18" s="679"/>
      <c r="DL18" s="679"/>
      <c r="DM18" s="679"/>
      <c r="DN18" s="679"/>
      <c r="DO18" s="679"/>
      <c r="DP18" s="680"/>
      <c r="DQ18" s="684" t="s">
        <v>243</v>
      </c>
      <c r="DR18" s="679"/>
      <c r="DS18" s="679"/>
      <c r="DT18" s="679"/>
      <c r="DU18" s="679"/>
      <c r="DV18" s="679"/>
      <c r="DW18" s="679"/>
      <c r="DX18" s="679"/>
      <c r="DY18" s="679"/>
      <c r="DZ18" s="679"/>
      <c r="EA18" s="679"/>
      <c r="EB18" s="679"/>
      <c r="EC18" s="722"/>
    </row>
    <row r="19" spans="2:133" ht="11.25" customHeight="1" x14ac:dyDescent="0.15">
      <c r="B19" s="675" t="s">
        <v>272</v>
      </c>
      <c r="C19" s="676"/>
      <c r="D19" s="676"/>
      <c r="E19" s="676"/>
      <c r="F19" s="676"/>
      <c r="G19" s="676"/>
      <c r="H19" s="676"/>
      <c r="I19" s="676"/>
      <c r="J19" s="676"/>
      <c r="K19" s="676"/>
      <c r="L19" s="676"/>
      <c r="M19" s="676"/>
      <c r="N19" s="676"/>
      <c r="O19" s="676"/>
      <c r="P19" s="676"/>
      <c r="Q19" s="677"/>
      <c r="R19" s="678">
        <v>4961</v>
      </c>
      <c r="S19" s="679"/>
      <c r="T19" s="679"/>
      <c r="U19" s="679"/>
      <c r="V19" s="679"/>
      <c r="W19" s="679"/>
      <c r="X19" s="679"/>
      <c r="Y19" s="680"/>
      <c r="Z19" s="715">
        <v>0</v>
      </c>
      <c r="AA19" s="715"/>
      <c r="AB19" s="715"/>
      <c r="AC19" s="715"/>
      <c r="AD19" s="716">
        <v>4961</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v>121674</v>
      </c>
      <c r="BH19" s="679"/>
      <c r="BI19" s="679"/>
      <c r="BJ19" s="679"/>
      <c r="BK19" s="679"/>
      <c r="BL19" s="679"/>
      <c r="BM19" s="679"/>
      <c r="BN19" s="680"/>
      <c r="BO19" s="715">
        <v>1.6</v>
      </c>
      <c r="BP19" s="715"/>
      <c r="BQ19" s="715"/>
      <c r="BR19" s="715"/>
      <c r="BS19" s="684" t="s">
        <v>130</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243</v>
      </c>
      <c r="CS19" s="679"/>
      <c r="CT19" s="679"/>
      <c r="CU19" s="679"/>
      <c r="CV19" s="679"/>
      <c r="CW19" s="679"/>
      <c r="CX19" s="679"/>
      <c r="CY19" s="680"/>
      <c r="CZ19" s="715" t="s">
        <v>130</v>
      </c>
      <c r="DA19" s="715"/>
      <c r="DB19" s="715"/>
      <c r="DC19" s="715"/>
      <c r="DD19" s="684" t="s">
        <v>130</v>
      </c>
      <c r="DE19" s="679"/>
      <c r="DF19" s="679"/>
      <c r="DG19" s="679"/>
      <c r="DH19" s="679"/>
      <c r="DI19" s="679"/>
      <c r="DJ19" s="679"/>
      <c r="DK19" s="679"/>
      <c r="DL19" s="679"/>
      <c r="DM19" s="679"/>
      <c r="DN19" s="679"/>
      <c r="DO19" s="679"/>
      <c r="DP19" s="680"/>
      <c r="DQ19" s="684" t="s">
        <v>130</v>
      </c>
      <c r="DR19" s="679"/>
      <c r="DS19" s="679"/>
      <c r="DT19" s="679"/>
      <c r="DU19" s="679"/>
      <c r="DV19" s="679"/>
      <c r="DW19" s="679"/>
      <c r="DX19" s="679"/>
      <c r="DY19" s="679"/>
      <c r="DZ19" s="679"/>
      <c r="EA19" s="679"/>
      <c r="EB19" s="679"/>
      <c r="EC19" s="722"/>
    </row>
    <row r="20" spans="2:133" ht="11.25" customHeight="1" x14ac:dyDescent="0.15">
      <c r="B20" s="675" t="s">
        <v>275</v>
      </c>
      <c r="C20" s="676"/>
      <c r="D20" s="676"/>
      <c r="E20" s="676"/>
      <c r="F20" s="676"/>
      <c r="G20" s="676"/>
      <c r="H20" s="676"/>
      <c r="I20" s="676"/>
      <c r="J20" s="676"/>
      <c r="K20" s="676"/>
      <c r="L20" s="676"/>
      <c r="M20" s="676"/>
      <c r="N20" s="676"/>
      <c r="O20" s="676"/>
      <c r="P20" s="676"/>
      <c r="Q20" s="677"/>
      <c r="R20" s="678">
        <v>1993</v>
      </c>
      <c r="S20" s="679"/>
      <c r="T20" s="679"/>
      <c r="U20" s="679"/>
      <c r="V20" s="679"/>
      <c r="W20" s="679"/>
      <c r="X20" s="679"/>
      <c r="Y20" s="680"/>
      <c r="Z20" s="715">
        <v>0</v>
      </c>
      <c r="AA20" s="715"/>
      <c r="AB20" s="715"/>
      <c r="AC20" s="715"/>
      <c r="AD20" s="716">
        <v>1993</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v>121674</v>
      </c>
      <c r="BH20" s="679"/>
      <c r="BI20" s="679"/>
      <c r="BJ20" s="679"/>
      <c r="BK20" s="679"/>
      <c r="BL20" s="679"/>
      <c r="BM20" s="679"/>
      <c r="BN20" s="680"/>
      <c r="BO20" s="715">
        <v>1.6</v>
      </c>
      <c r="BP20" s="715"/>
      <c r="BQ20" s="715"/>
      <c r="BR20" s="715"/>
      <c r="BS20" s="684" t="s">
        <v>130</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22265410</v>
      </c>
      <c r="CS20" s="679"/>
      <c r="CT20" s="679"/>
      <c r="CU20" s="679"/>
      <c r="CV20" s="679"/>
      <c r="CW20" s="679"/>
      <c r="CX20" s="679"/>
      <c r="CY20" s="680"/>
      <c r="CZ20" s="715">
        <v>100</v>
      </c>
      <c r="DA20" s="715"/>
      <c r="DB20" s="715"/>
      <c r="DC20" s="715"/>
      <c r="DD20" s="684">
        <v>2367274</v>
      </c>
      <c r="DE20" s="679"/>
      <c r="DF20" s="679"/>
      <c r="DG20" s="679"/>
      <c r="DH20" s="679"/>
      <c r="DI20" s="679"/>
      <c r="DJ20" s="679"/>
      <c r="DK20" s="679"/>
      <c r="DL20" s="679"/>
      <c r="DM20" s="679"/>
      <c r="DN20" s="679"/>
      <c r="DO20" s="679"/>
      <c r="DP20" s="680"/>
      <c r="DQ20" s="684">
        <v>14300686</v>
      </c>
      <c r="DR20" s="679"/>
      <c r="DS20" s="679"/>
      <c r="DT20" s="679"/>
      <c r="DU20" s="679"/>
      <c r="DV20" s="679"/>
      <c r="DW20" s="679"/>
      <c r="DX20" s="679"/>
      <c r="DY20" s="679"/>
      <c r="DZ20" s="679"/>
      <c r="EA20" s="679"/>
      <c r="EB20" s="679"/>
      <c r="EC20" s="722"/>
    </row>
    <row r="21" spans="2:133" ht="11.25" customHeight="1" x14ac:dyDescent="0.15">
      <c r="B21" s="675" t="s">
        <v>278</v>
      </c>
      <c r="C21" s="676"/>
      <c r="D21" s="676"/>
      <c r="E21" s="676"/>
      <c r="F21" s="676"/>
      <c r="G21" s="676"/>
      <c r="H21" s="676"/>
      <c r="I21" s="676"/>
      <c r="J21" s="676"/>
      <c r="K21" s="676"/>
      <c r="L21" s="676"/>
      <c r="M21" s="676"/>
      <c r="N21" s="676"/>
      <c r="O21" s="676"/>
      <c r="P21" s="676"/>
      <c r="Q21" s="677"/>
      <c r="R21" s="678">
        <v>95492</v>
      </c>
      <c r="S21" s="679"/>
      <c r="T21" s="679"/>
      <c r="U21" s="679"/>
      <c r="V21" s="679"/>
      <c r="W21" s="679"/>
      <c r="X21" s="679"/>
      <c r="Y21" s="680"/>
      <c r="Z21" s="715">
        <v>0.4</v>
      </c>
      <c r="AA21" s="715"/>
      <c r="AB21" s="715"/>
      <c r="AC21" s="715"/>
      <c r="AD21" s="716">
        <v>95492</v>
      </c>
      <c r="AE21" s="716"/>
      <c r="AF21" s="716"/>
      <c r="AG21" s="716"/>
      <c r="AH21" s="716"/>
      <c r="AI21" s="716"/>
      <c r="AJ21" s="716"/>
      <c r="AK21" s="716"/>
      <c r="AL21" s="681">
        <v>0.7</v>
      </c>
      <c r="AM21" s="682"/>
      <c r="AN21" s="682"/>
      <c r="AO21" s="717"/>
      <c r="AP21" s="772" t="s">
        <v>279</v>
      </c>
      <c r="AQ21" s="780"/>
      <c r="AR21" s="780"/>
      <c r="AS21" s="780"/>
      <c r="AT21" s="780"/>
      <c r="AU21" s="780"/>
      <c r="AV21" s="780"/>
      <c r="AW21" s="780"/>
      <c r="AX21" s="780"/>
      <c r="AY21" s="780"/>
      <c r="AZ21" s="780"/>
      <c r="BA21" s="780"/>
      <c r="BB21" s="780"/>
      <c r="BC21" s="780"/>
      <c r="BD21" s="780"/>
      <c r="BE21" s="780"/>
      <c r="BF21" s="774"/>
      <c r="BG21" s="678" t="s">
        <v>130</v>
      </c>
      <c r="BH21" s="679"/>
      <c r="BI21" s="679"/>
      <c r="BJ21" s="679"/>
      <c r="BK21" s="679"/>
      <c r="BL21" s="679"/>
      <c r="BM21" s="679"/>
      <c r="BN21" s="680"/>
      <c r="BO21" s="715" t="s">
        <v>130</v>
      </c>
      <c r="BP21" s="715"/>
      <c r="BQ21" s="715"/>
      <c r="BR21" s="715"/>
      <c r="BS21" s="684" t="s">
        <v>243</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280</v>
      </c>
      <c r="C22" s="676"/>
      <c r="D22" s="676"/>
      <c r="E22" s="676"/>
      <c r="F22" s="676"/>
      <c r="G22" s="676"/>
      <c r="H22" s="676"/>
      <c r="I22" s="676"/>
      <c r="J22" s="676"/>
      <c r="K22" s="676"/>
      <c r="L22" s="676"/>
      <c r="M22" s="676"/>
      <c r="N22" s="676"/>
      <c r="O22" s="676"/>
      <c r="P22" s="676"/>
      <c r="Q22" s="677"/>
      <c r="R22" s="678">
        <v>4058601</v>
      </c>
      <c r="S22" s="679"/>
      <c r="T22" s="679"/>
      <c r="U22" s="679"/>
      <c r="V22" s="679"/>
      <c r="W22" s="679"/>
      <c r="X22" s="679"/>
      <c r="Y22" s="680"/>
      <c r="Z22" s="715">
        <v>17.5</v>
      </c>
      <c r="AA22" s="715"/>
      <c r="AB22" s="715"/>
      <c r="AC22" s="715"/>
      <c r="AD22" s="716">
        <v>3654280</v>
      </c>
      <c r="AE22" s="716"/>
      <c r="AF22" s="716"/>
      <c r="AG22" s="716"/>
      <c r="AH22" s="716"/>
      <c r="AI22" s="716"/>
      <c r="AJ22" s="716"/>
      <c r="AK22" s="716"/>
      <c r="AL22" s="681">
        <v>28.6</v>
      </c>
      <c r="AM22" s="682"/>
      <c r="AN22" s="682"/>
      <c r="AO22" s="717"/>
      <c r="AP22" s="772" t="s">
        <v>281</v>
      </c>
      <c r="AQ22" s="780"/>
      <c r="AR22" s="780"/>
      <c r="AS22" s="780"/>
      <c r="AT22" s="780"/>
      <c r="AU22" s="780"/>
      <c r="AV22" s="780"/>
      <c r="AW22" s="780"/>
      <c r="AX22" s="780"/>
      <c r="AY22" s="780"/>
      <c r="AZ22" s="780"/>
      <c r="BA22" s="780"/>
      <c r="BB22" s="780"/>
      <c r="BC22" s="780"/>
      <c r="BD22" s="780"/>
      <c r="BE22" s="780"/>
      <c r="BF22" s="774"/>
      <c r="BG22" s="678" t="s">
        <v>130</v>
      </c>
      <c r="BH22" s="679"/>
      <c r="BI22" s="679"/>
      <c r="BJ22" s="679"/>
      <c r="BK22" s="679"/>
      <c r="BL22" s="679"/>
      <c r="BM22" s="679"/>
      <c r="BN22" s="680"/>
      <c r="BO22" s="715" t="s">
        <v>130</v>
      </c>
      <c r="BP22" s="715"/>
      <c r="BQ22" s="715"/>
      <c r="BR22" s="715"/>
      <c r="BS22" s="684" t="s">
        <v>130</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283</v>
      </c>
      <c r="C23" s="676"/>
      <c r="D23" s="676"/>
      <c r="E23" s="676"/>
      <c r="F23" s="676"/>
      <c r="G23" s="676"/>
      <c r="H23" s="676"/>
      <c r="I23" s="676"/>
      <c r="J23" s="676"/>
      <c r="K23" s="676"/>
      <c r="L23" s="676"/>
      <c r="M23" s="676"/>
      <c r="N23" s="676"/>
      <c r="O23" s="676"/>
      <c r="P23" s="676"/>
      <c r="Q23" s="677"/>
      <c r="R23" s="678">
        <v>3654280</v>
      </c>
      <c r="S23" s="679"/>
      <c r="T23" s="679"/>
      <c r="U23" s="679"/>
      <c r="V23" s="679"/>
      <c r="W23" s="679"/>
      <c r="X23" s="679"/>
      <c r="Y23" s="680"/>
      <c r="Z23" s="715">
        <v>15.8</v>
      </c>
      <c r="AA23" s="715"/>
      <c r="AB23" s="715"/>
      <c r="AC23" s="715"/>
      <c r="AD23" s="716">
        <v>3654280</v>
      </c>
      <c r="AE23" s="716"/>
      <c r="AF23" s="716"/>
      <c r="AG23" s="716"/>
      <c r="AH23" s="716"/>
      <c r="AI23" s="716"/>
      <c r="AJ23" s="716"/>
      <c r="AK23" s="716"/>
      <c r="AL23" s="681">
        <v>28.6</v>
      </c>
      <c r="AM23" s="682"/>
      <c r="AN23" s="682"/>
      <c r="AO23" s="717"/>
      <c r="AP23" s="772" t="s">
        <v>284</v>
      </c>
      <c r="AQ23" s="780"/>
      <c r="AR23" s="780"/>
      <c r="AS23" s="780"/>
      <c r="AT23" s="780"/>
      <c r="AU23" s="780"/>
      <c r="AV23" s="780"/>
      <c r="AW23" s="780"/>
      <c r="AX23" s="780"/>
      <c r="AY23" s="780"/>
      <c r="AZ23" s="780"/>
      <c r="BA23" s="780"/>
      <c r="BB23" s="780"/>
      <c r="BC23" s="780"/>
      <c r="BD23" s="780"/>
      <c r="BE23" s="780"/>
      <c r="BF23" s="774"/>
      <c r="BG23" s="678">
        <v>121674</v>
      </c>
      <c r="BH23" s="679"/>
      <c r="BI23" s="679"/>
      <c r="BJ23" s="679"/>
      <c r="BK23" s="679"/>
      <c r="BL23" s="679"/>
      <c r="BM23" s="679"/>
      <c r="BN23" s="680"/>
      <c r="BO23" s="715">
        <v>1.6</v>
      </c>
      <c r="BP23" s="715"/>
      <c r="BQ23" s="715"/>
      <c r="BR23" s="715"/>
      <c r="BS23" s="684" t="s">
        <v>130</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x14ac:dyDescent="0.15">
      <c r="B24" s="675" t="s">
        <v>290</v>
      </c>
      <c r="C24" s="676"/>
      <c r="D24" s="676"/>
      <c r="E24" s="676"/>
      <c r="F24" s="676"/>
      <c r="G24" s="676"/>
      <c r="H24" s="676"/>
      <c r="I24" s="676"/>
      <c r="J24" s="676"/>
      <c r="K24" s="676"/>
      <c r="L24" s="676"/>
      <c r="M24" s="676"/>
      <c r="N24" s="676"/>
      <c r="O24" s="676"/>
      <c r="P24" s="676"/>
      <c r="Q24" s="677"/>
      <c r="R24" s="678">
        <v>404216</v>
      </c>
      <c r="S24" s="679"/>
      <c r="T24" s="679"/>
      <c r="U24" s="679"/>
      <c r="V24" s="679"/>
      <c r="W24" s="679"/>
      <c r="X24" s="679"/>
      <c r="Y24" s="680"/>
      <c r="Z24" s="715">
        <v>1.7</v>
      </c>
      <c r="AA24" s="715"/>
      <c r="AB24" s="715"/>
      <c r="AC24" s="715"/>
      <c r="AD24" s="716" t="s">
        <v>243</v>
      </c>
      <c r="AE24" s="716"/>
      <c r="AF24" s="716"/>
      <c r="AG24" s="716"/>
      <c r="AH24" s="716"/>
      <c r="AI24" s="716"/>
      <c r="AJ24" s="716"/>
      <c r="AK24" s="716"/>
      <c r="AL24" s="681" t="s">
        <v>130</v>
      </c>
      <c r="AM24" s="682"/>
      <c r="AN24" s="682"/>
      <c r="AO24" s="717"/>
      <c r="AP24" s="772" t="s">
        <v>291</v>
      </c>
      <c r="AQ24" s="780"/>
      <c r="AR24" s="780"/>
      <c r="AS24" s="780"/>
      <c r="AT24" s="780"/>
      <c r="AU24" s="780"/>
      <c r="AV24" s="780"/>
      <c r="AW24" s="780"/>
      <c r="AX24" s="780"/>
      <c r="AY24" s="780"/>
      <c r="AZ24" s="780"/>
      <c r="BA24" s="780"/>
      <c r="BB24" s="780"/>
      <c r="BC24" s="780"/>
      <c r="BD24" s="780"/>
      <c r="BE24" s="780"/>
      <c r="BF24" s="774"/>
      <c r="BG24" s="678" t="s">
        <v>130</v>
      </c>
      <c r="BH24" s="679"/>
      <c r="BI24" s="679"/>
      <c r="BJ24" s="679"/>
      <c r="BK24" s="679"/>
      <c r="BL24" s="679"/>
      <c r="BM24" s="679"/>
      <c r="BN24" s="680"/>
      <c r="BO24" s="715" t="s">
        <v>130</v>
      </c>
      <c r="BP24" s="715"/>
      <c r="BQ24" s="715"/>
      <c r="BR24" s="715"/>
      <c r="BS24" s="684" t="s">
        <v>130</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11550907</v>
      </c>
      <c r="CS24" s="734"/>
      <c r="CT24" s="734"/>
      <c r="CU24" s="734"/>
      <c r="CV24" s="734"/>
      <c r="CW24" s="734"/>
      <c r="CX24" s="734"/>
      <c r="CY24" s="777"/>
      <c r="CZ24" s="778">
        <v>51.9</v>
      </c>
      <c r="DA24" s="749"/>
      <c r="DB24" s="749"/>
      <c r="DC24" s="781"/>
      <c r="DD24" s="776">
        <v>7266573</v>
      </c>
      <c r="DE24" s="734"/>
      <c r="DF24" s="734"/>
      <c r="DG24" s="734"/>
      <c r="DH24" s="734"/>
      <c r="DI24" s="734"/>
      <c r="DJ24" s="734"/>
      <c r="DK24" s="777"/>
      <c r="DL24" s="776">
        <v>7174996</v>
      </c>
      <c r="DM24" s="734"/>
      <c r="DN24" s="734"/>
      <c r="DO24" s="734"/>
      <c r="DP24" s="734"/>
      <c r="DQ24" s="734"/>
      <c r="DR24" s="734"/>
      <c r="DS24" s="734"/>
      <c r="DT24" s="734"/>
      <c r="DU24" s="734"/>
      <c r="DV24" s="777"/>
      <c r="DW24" s="778">
        <v>53.1</v>
      </c>
      <c r="DX24" s="749"/>
      <c r="DY24" s="749"/>
      <c r="DZ24" s="749"/>
      <c r="EA24" s="749"/>
      <c r="EB24" s="749"/>
      <c r="EC24" s="779"/>
    </row>
    <row r="25" spans="2:133" ht="11.25" customHeight="1" x14ac:dyDescent="0.15">
      <c r="B25" s="675" t="s">
        <v>293</v>
      </c>
      <c r="C25" s="676"/>
      <c r="D25" s="676"/>
      <c r="E25" s="676"/>
      <c r="F25" s="676"/>
      <c r="G25" s="676"/>
      <c r="H25" s="676"/>
      <c r="I25" s="676"/>
      <c r="J25" s="676"/>
      <c r="K25" s="676"/>
      <c r="L25" s="676"/>
      <c r="M25" s="676"/>
      <c r="N25" s="676"/>
      <c r="O25" s="676"/>
      <c r="P25" s="676"/>
      <c r="Q25" s="677"/>
      <c r="R25" s="678">
        <v>105</v>
      </c>
      <c r="S25" s="679"/>
      <c r="T25" s="679"/>
      <c r="U25" s="679"/>
      <c r="V25" s="679"/>
      <c r="W25" s="679"/>
      <c r="X25" s="679"/>
      <c r="Y25" s="680"/>
      <c r="Z25" s="715">
        <v>0</v>
      </c>
      <c r="AA25" s="715"/>
      <c r="AB25" s="715"/>
      <c r="AC25" s="715"/>
      <c r="AD25" s="716" t="s">
        <v>130</v>
      </c>
      <c r="AE25" s="716"/>
      <c r="AF25" s="716"/>
      <c r="AG25" s="716"/>
      <c r="AH25" s="716"/>
      <c r="AI25" s="716"/>
      <c r="AJ25" s="716"/>
      <c r="AK25" s="716"/>
      <c r="AL25" s="681" t="s">
        <v>130</v>
      </c>
      <c r="AM25" s="682"/>
      <c r="AN25" s="682"/>
      <c r="AO25" s="717"/>
      <c r="AP25" s="772" t="s">
        <v>294</v>
      </c>
      <c r="AQ25" s="780"/>
      <c r="AR25" s="780"/>
      <c r="AS25" s="780"/>
      <c r="AT25" s="780"/>
      <c r="AU25" s="780"/>
      <c r="AV25" s="780"/>
      <c r="AW25" s="780"/>
      <c r="AX25" s="780"/>
      <c r="AY25" s="780"/>
      <c r="AZ25" s="780"/>
      <c r="BA25" s="780"/>
      <c r="BB25" s="780"/>
      <c r="BC25" s="780"/>
      <c r="BD25" s="780"/>
      <c r="BE25" s="780"/>
      <c r="BF25" s="774"/>
      <c r="BG25" s="678" t="s">
        <v>130</v>
      </c>
      <c r="BH25" s="679"/>
      <c r="BI25" s="679"/>
      <c r="BJ25" s="679"/>
      <c r="BK25" s="679"/>
      <c r="BL25" s="679"/>
      <c r="BM25" s="679"/>
      <c r="BN25" s="680"/>
      <c r="BO25" s="715" t="s">
        <v>130</v>
      </c>
      <c r="BP25" s="715"/>
      <c r="BQ25" s="715"/>
      <c r="BR25" s="715"/>
      <c r="BS25" s="684" t="s">
        <v>176</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3876396</v>
      </c>
      <c r="CS25" s="697"/>
      <c r="CT25" s="697"/>
      <c r="CU25" s="697"/>
      <c r="CV25" s="697"/>
      <c r="CW25" s="697"/>
      <c r="CX25" s="697"/>
      <c r="CY25" s="698"/>
      <c r="CZ25" s="681">
        <v>17.399999999999999</v>
      </c>
      <c r="DA25" s="699"/>
      <c r="DB25" s="699"/>
      <c r="DC25" s="700"/>
      <c r="DD25" s="684">
        <v>3588879</v>
      </c>
      <c r="DE25" s="697"/>
      <c r="DF25" s="697"/>
      <c r="DG25" s="697"/>
      <c r="DH25" s="697"/>
      <c r="DI25" s="697"/>
      <c r="DJ25" s="697"/>
      <c r="DK25" s="698"/>
      <c r="DL25" s="684">
        <v>3501010</v>
      </c>
      <c r="DM25" s="697"/>
      <c r="DN25" s="697"/>
      <c r="DO25" s="697"/>
      <c r="DP25" s="697"/>
      <c r="DQ25" s="697"/>
      <c r="DR25" s="697"/>
      <c r="DS25" s="697"/>
      <c r="DT25" s="697"/>
      <c r="DU25" s="697"/>
      <c r="DV25" s="698"/>
      <c r="DW25" s="681">
        <v>25.9</v>
      </c>
      <c r="DX25" s="699"/>
      <c r="DY25" s="699"/>
      <c r="DZ25" s="699"/>
      <c r="EA25" s="699"/>
      <c r="EB25" s="699"/>
      <c r="EC25" s="714"/>
    </row>
    <row r="26" spans="2:133" ht="11.25" customHeight="1" x14ac:dyDescent="0.15">
      <c r="B26" s="675" t="s">
        <v>296</v>
      </c>
      <c r="C26" s="676"/>
      <c r="D26" s="676"/>
      <c r="E26" s="676"/>
      <c r="F26" s="676"/>
      <c r="G26" s="676"/>
      <c r="H26" s="676"/>
      <c r="I26" s="676"/>
      <c r="J26" s="676"/>
      <c r="K26" s="676"/>
      <c r="L26" s="676"/>
      <c r="M26" s="676"/>
      <c r="N26" s="676"/>
      <c r="O26" s="676"/>
      <c r="P26" s="676"/>
      <c r="Q26" s="677"/>
      <c r="R26" s="678">
        <v>13238306</v>
      </c>
      <c r="S26" s="679"/>
      <c r="T26" s="679"/>
      <c r="U26" s="679"/>
      <c r="V26" s="679"/>
      <c r="W26" s="679"/>
      <c r="X26" s="679"/>
      <c r="Y26" s="680"/>
      <c r="Z26" s="715">
        <v>57.1</v>
      </c>
      <c r="AA26" s="715"/>
      <c r="AB26" s="715"/>
      <c r="AC26" s="715"/>
      <c r="AD26" s="716">
        <v>12712311</v>
      </c>
      <c r="AE26" s="716"/>
      <c r="AF26" s="716"/>
      <c r="AG26" s="716"/>
      <c r="AH26" s="716"/>
      <c r="AI26" s="716"/>
      <c r="AJ26" s="716"/>
      <c r="AK26" s="716"/>
      <c r="AL26" s="681">
        <v>99.6</v>
      </c>
      <c r="AM26" s="682"/>
      <c r="AN26" s="682"/>
      <c r="AO26" s="717"/>
      <c r="AP26" s="772" t="s">
        <v>297</v>
      </c>
      <c r="AQ26" s="773"/>
      <c r="AR26" s="773"/>
      <c r="AS26" s="773"/>
      <c r="AT26" s="773"/>
      <c r="AU26" s="773"/>
      <c r="AV26" s="773"/>
      <c r="AW26" s="773"/>
      <c r="AX26" s="773"/>
      <c r="AY26" s="773"/>
      <c r="AZ26" s="773"/>
      <c r="BA26" s="773"/>
      <c r="BB26" s="773"/>
      <c r="BC26" s="773"/>
      <c r="BD26" s="773"/>
      <c r="BE26" s="773"/>
      <c r="BF26" s="774"/>
      <c r="BG26" s="678" t="s">
        <v>130</v>
      </c>
      <c r="BH26" s="679"/>
      <c r="BI26" s="679"/>
      <c r="BJ26" s="679"/>
      <c r="BK26" s="679"/>
      <c r="BL26" s="679"/>
      <c r="BM26" s="679"/>
      <c r="BN26" s="680"/>
      <c r="BO26" s="715" t="s">
        <v>130</v>
      </c>
      <c r="BP26" s="715"/>
      <c r="BQ26" s="715"/>
      <c r="BR26" s="715"/>
      <c r="BS26" s="684" t="s">
        <v>243</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2911872</v>
      </c>
      <c r="CS26" s="679"/>
      <c r="CT26" s="679"/>
      <c r="CU26" s="679"/>
      <c r="CV26" s="679"/>
      <c r="CW26" s="679"/>
      <c r="CX26" s="679"/>
      <c r="CY26" s="680"/>
      <c r="CZ26" s="681">
        <v>13.1</v>
      </c>
      <c r="DA26" s="699"/>
      <c r="DB26" s="699"/>
      <c r="DC26" s="700"/>
      <c r="DD26" s="684">
        <v>2641980</v>
      </c>
      <c r="DE26" s="679"/>
      <c r="DF26" s="679"/>
      <c r="DG26" s="679"/>
      <c r="DH26" s="679"/>
      <c r="DI26" s="679"/>
      <c r="DJ26" s="679"/>
      <c r="DK26" s="680"/>
      <c r="DL26" s="684" t="s">
        <v>130</v>
      </c>
      <c r="DM26" s="679"/>
      <c r="DN26" s="679"/>
      <c r="DO26" s="679"/>
      <c r="DP26" s="679"/>
      <c r="DQ26" s="679"/>
      <c r="DR26" s="679"/>
      <c r="DS26" s="679"/>
      <c r="DT26" s="679"/>
      <c r="DU26" s="679"/>
      <c r="DV26" s="680"/>
      <c r="DW26" s="681" t="s">
        <v>130</v>
      </c>
      <c r="DX26" s="699"/>
      <c r="DY26" s="699"/>
      <c r="DZ26" s="699"/>
      <c r="EA26" s="699"/>
      <c r="EB26" s="699"/>
      <c r="EC26" s="714"/>
    </row>
    <row r="27" spans="2:133" ht="11.25" customHeight="1" x14ac:dyDescent="0.15">
      <c r="B27" s="675" t="s">
        <v>299</v>
      </c>
      <c r="C27" s="676"/>
      <c r="D27" s="676"/>
      <c r="E27" s="676"/>
      <c r="F27" s="676"/>
      <c r="G27" s="676"/>
      <c r="H27" s="676"/>
      <c r="I27" s="676"/>
      <c r="J27" s="676"/>
      <c r="K27" s="676"/>
      <c r="L27" s="676"/>
      <c r="M27" s="676"/>
      <c r="N27" s="676"/>
      <c r="O27" s="676"/>
      <c r="P27" s="676"/>
      <c r="Q27" s="677"/>
      <c r="R27" s="678">
        <v>6195</v>
      </c>
      <c r="S27" s="679"/>
      <c r="T27" s="679"/>
      <c r="U27" s="679"/>
      <c r="V27" s="679"/>
      <c r="W27" s="679"/>
      <c r="X27" s="679"/>
      <c r="Y27" s="680"/>
      <c r="Z27" s="715">
        <v>0</v>
      </c>
      <c r="AA27" s="715"/>
      <c r="AB27" s="715"/>
      <c r="AC27" s="715"/>
      <c r="AD27" s="716">
        <v>6195</v>
      </c>
      <c r="AE27" s="716"/>
      <c r="AF27" s="716"/>
      <c r="AG27" s="716"/>
      <c r="AH27" s="716"/>
      <c r="AI27" s="716"/>
      <c r="AJ27" s="716"/>
      <c r="AK27" s="716"/>
      <c r="AL27" s="681">
        <v>0</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7559531</v>
      </c>
      <c r="BH27" s="679"/>
      <c r="BI27" s="679"/>
      <c r="BJ27" s="679"/>
      <c r="BK27" s="679"/>
      <c r="BL27" s="679"/>
      <c r="BM27" s="679"/>
      <c r="BN27" s="680"/>
      <c r="BO27" s="715">
        <v>100</v>
      </c>
      <c r="BP27" s="715"/>
      <c r="BQ27" s="715"/>
      <c r="BR27" s="715"/>
      <c r="BS27" s="684" t="s">
        <v>130</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5803864</v>
      </c>
      <c r="CS27" s="697"/>
      <c r="CT27" s="697"/>
      <c r="CU27" s="697"/>
      <c r="CV27" s="697"/>
      <c r="CW27" s="697"/>
      <c r="CX27" s="697"/>
      <c r="CY27" s="698"/>
      <c r="CZ27" s="681">
        <v>26.1</v>
      </c>
      <c r="DA27" s="699"/>
      <c r="DB27" s="699"/>
      <c r="DC27" s="700"/>
      <c r="DD27" s="684">
        <v>1807047</v>
      </c>
      <c r="DE27" s="697"/>
      <c r="DF27" s="697"/>
      <c r="DG27" s="697"/>
      <c r="DH27" s="697"/>
      <c r="DI27" s="697"/>
      <c r="DJ27" s="697"/>
      <c r="DK27" s="698"/>
      <c r="DL27" s="684">
        <v>1803339</v>
      </c>
      <c r="DM27" s="697"/>
      <c r="DN27" s="697"/>
      <c r="DO27" s="697"/>
      <c r="DP27" s="697"/>
      <c r="DQ27" s="697"/>
      <c r="DR27" s="697"/>
      <c r="DS27" s="697"/>
      <c r="DT27" s="697"/>
      <c r="DU27" s="697"/>
      <c r="DV27" s="698"/>
      <c r="DW27" s="681">
        <v>13.3</v>
      </c>
      <c r="DX27" s="699"/>
      <c r="DY27" s="699"/>
      <c r="DZ27" s="699"/>
      <c r="EA27" s="699"/>
      <c r="EB27" s="699"/>
      <c r="EC27" s="714"/>
    </row>
    <row r="28" spans="2:133" ht="11.25" customHeight="1" x14ac:dyDescent="0.15">
      <c r="B28" s="675" t="s">
        <v>302</v>
      </c>
      <c r="C28" s="676"/>
      <c r="D28" s="676"/>
      <c r="E28" s="676"/>
      <c r="F28" s="676"/>
      <c r="G28" s="676"/>
      <c r="H28" s="676"/>
      <c r="I28" s="676"/>
      <c r="J28" s="676"/>
      <c r="K28" s="676"/>
      <c r="L28" s="676"/>
      <c r="M28" s="676"/>
      <c r="N28" s="676"/>
      <c r="O28" s="676"/>
      <c r="P28" s="676"/>
      <c r="Q28" s="677"/>
      <c r="R28" s="678">
        <v>37335</v>
      </c>
      <c r="S28" s="679"/>
      <c r="T28" s="679"/>
      <c r="U28" s="679"/>
      <c r="V28" s="679"/>
      <c r="W28" s="679"/>
      <c r="X28" s="679"/>
      <c r="Y28" s="680"/>
      <c r="Z28" s="715">
        <v>0.2</v>
      </c>
      <c r="AA28" s="715"/>
      <c r="AB28" s="715"/>
      <c r="AC28" s="715"/>
      <c r="AD28" s="716">
        <v>561</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1870647</v>
      </c>
      <c r="CS28" s="679"/>
      <c r="CT28" s="679"/>
      <c r="CU28" s="679"/>
      <c r="CV28" s="679"/>
      <c r="CW28" s="679"/>
      <c r="CX28" s="679"/>
      <c r="CY28" s="680"/>
      <c r="CZ28" s="681">
        <v>8.4</v>
      </c>
      <c r="DA28" s="699"/>
      <c r="DB28" s="699"/>
      <c r="DC28" s="700"/>
      <c r="DD28" s="684">
        <v>1870647</v>
      </c>
      <c r="DE28" s="679"/>
      <c r="DF28" s="679"/>
      <c r="DG28" s="679"/>
      <c r="DH28" s="679"/>
      <c r="DI28" s="679"/>
      <c r="DJ28" s="679"/>
      <c r="DK28" s="680"/>
      <c r="DL28" s="684">
        <v>1870647</v>
      </c>
      <c r="DM28" s="679"/>
      <c r="DN28" s="679"/>
      <c r="DO28" s="679"/>
      <c r="DP28" s="679"/>
      <c r="DQ28" s="679"/>
      <c r="DR28" s="679"/>
      <c r="DS28" s="679"/>
      <c r="DT28" s="679"/>
      <c r="DU28" s="679"/>
      <c r="DV28" s="680"/>
      <c r="DW28" s="681">
        <v>13.8</v>
      </c>
      <c r="DX28" s="699"/>
      <c r="DY28" s="699"/>
      <c r="DZ28" s="699"/>
      <c r="EA28" s="699"/>
      <c r="EB28" s="699"/>
      <c r="EC28" s="714"/>
    </row>
    <row r="29" spans="2:133" ht="11.25" customHeight="1" x14ac:dyDescent="0.15">
      <c r="B29" s="675" t="s">
        <v>304</v>
      </c>
      <c r="C29" s="676"/>
      <c r="D29" s="676"/>
      <c r="E29" s="676"/>
      <c r="F29" s="676"/>
      <c r="G29" s="676"/>
      <c r="H29" s="676"/>
      <c r="I29" s="676"/>
      <c r="J29" s="676"/>
      <c r="K29" s="676"/>
      <c r="L29" s="676"/>
      <c r="M29" s="676"/>
      <c r="N29" s="676"/>
      <c r="O29" s="676"/>
      <c r="P29" s="676"/>
      <c r="Q29" s="677"/>
      <c r="R29" s="678">
        <v>232205</v>
      </c>
      <c r="S29" s="679"/>
      <c r="T29" s="679"/>
      <c r="U29" s="679"/>
      <c r="V29" s="679"/>
      <c r="W29" s="679"/>
      <c r="X29" s="679"/>
      <c r="Y29" s="680"/>
      <c r="Z29" s="715">
        <v>1</v>
      </c>
      <c r="AA29" s="715"/>
      <c r="AB29" s="715"/>
      <c r="AC29" s="715"/>
      <c r="AD29" s="716">
        <v>25756</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305</v>
      </c>
      <c r="CE29" s="764"/>
      <c r="CF29" s="711" t="s">
        <v>70</v>
      </c>
      <c r="CG29" s="712"/>
      <c r="CH29" s="712"/>
      <c r="CI29" s="712"/>
      <c r="CJ29" s="712"/>
      <c r="CK29" s="712"/>
      <c r="CL29" s="712"/>
      <c r="CM29" s="712"/>
      <c r="CN29" s="712"/>
      <c r="CO29" s="712"/>
      <c r="CP29" s="712"/>
      <c r="CQ29" s="713"/>
      <c r="CR29" s="678">
        <v>1870645</v>
      </c>
      <c r="CS29" s="697"/>
      <c r="CT29" s="697"/>
      <c r="CU29" s="697"/>
      <c r="CV29" s="697"/>
      <c r="CW29" s="697"/>
      <c r="CX29" s="697"/>
      <c r="CY29" s="698"/>
      <c r="CZ29" s="681">
        <v>8.4</v>
      </c>
      <c r="DA29" s="699"/>
      <c r="DB29" s="699"/>
      <c r="DC29" s="700"/>
      <c r="DD29" s="684">
        <v>1870645</v>
      </c>
      <c r="DE29" s="697"/>
      <c r="DF29" s="697"/>
      <c r="DG29" s="697"/>
      <c r="DH29" s="697"/>
      <c r="DI29" s="697"/>
      <c r="DJ29" s="697"/>
      <c r="DK29" s="698"/>
      <c r="DL29" s="684">
        <v>1870645</v>
      </c>
      <c r="DM29" s="697"/>
      <c r="DN29" s="697"/>
      <c r="DO29" s="697"/>
      <c r="DP29" s="697"/>
      <c r="DQ29" s="697"/>
      <c r="DR29" s="697"/>
      <c r="DS29" s="697"/>
      <c r="DT29" s="697"/>
      <c r="DU29" s="697"/>
      <c r="DV29" s="698"/>
      <c r="DW29" s="681">
        <v>13.8</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147375</v>
      </c>
      <c r="S30" s="679"/>
      <c r="T30" s="679"/>
      <c r="U30" s="679"/>
      <c r="V30" s="679"/>
      <c r="W30" s="679"/>
      <c r="X30" s="679"/>
      <c r="Y30" s="680"/>
      <c r="Z30" s="715">
        <v>0.6</v>
      </c>
      <c r="AA30" s="715"/>
      <c r="AB30" s="715"/>
      <c r="AC30" s="715"/>
      <c r="AD30" s="716" t="s">
        <v>130</v>
      </c>
      <c r="AE30" s="716"/>
      <c r="AF30" s="716"/>
      <c r="AG30" s="716"/>
      <c r="AH30" s="716"/>
      <c r="AI30" s="716"/>
      <c r="AJ30" s="716"/>
      <c r="AK30" s="716"/>
      <c r="AL30" s="681" t="s">
        <v>243</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307</v>
      </c>
      <c r="BH30" s="752"/>
      <c r="BI30" s="752"/>
      <c r="BJ30" s="752"/>
      <c r="BK30" s="752"/>
      <c r="BL30" s="752"/>
      <c r="BM30" s="752"/>
      <c r="BN30" s="752"/>
      <c r="BO30" s="752"/>
      <c r="BP30" s="752"/>
      <c r="BQ30" s="753"/>
      <c r="BR30" s="739" t="s">
        <v>308</v>
      </c>
      <c r="BS30" s="752"/>
      <c r="BT30" s="752"/>
      <c r="BU30" s="752"/>
      <c r="BV30" s="752"/>
      <c r="BW30" s="752"/>
      <c r="BX30" s="752"/>
      <c r="BY30" s="752"/>
      <c r="BZ30" s="752"/>
      <c r="CA30" s="752"/>
      <c r="CB30" s="753"/>
      <c r="CD30" s="765"/>
      <c r="CE30" s="766"/>
      <c r="CF30" s="711" t="s">
        <v>309</v>
      </c>
      <c r="CG30" s="712"/>
      <c r="CH30" s="712"/>
      <c r="CI30" s="712"/>
      <c r="CJ30" s="712"/>
      <c r="CK30" s="712"/>
      <c r="CL30" s="712"/>
      <c r="CM30" s="712"/>
      <c r="CN30" s="712"/>
      <c r="CO30" s="712"/>
      <c r="CP30" s="712"/>
      <c r="CQ30" s="713"/>
      <c r="CR30" s="678">
        <v>1773032</v>
      </c>
      <c r="CS30" s="679"/>
      <c r="CT30" s="679"/>
      <c r="CU30" s="679"/>
      <c r="CV30" s="679"/>
      <c r="CW30" s="679"/>
      <c r="CX30" s="679"/>
      <c r="CY30" s="680"/>
      <c r="CZ30" s="681">
        <v>8</v>
      </c>
      <c r="DA30" s="699"/>
      <c r="DB30" s="699"/>
      <c r="DC30" s="700"/>
      <c r="DD30" s="684">
        <v>1773032</v>
      </c>
      <c r="DE30" s="679"/>
      <c r="DF30" s="679"/>
      <c r="DG30" s="679"/>
      <c r="DH30" s="679"/>
      <c r="DI30" s="679"/>
      <c r="DJ30" s="679"/>
      <c r="DK30" s="680"/>
      <c r="DL30" s="684">
        <v>1773032</v>
      </c>
      <c r="DM30" s="679"/>
      <c r="DN30" s="679"/>
      <c r="DO30" s="679"/>
      <c r="DP30" s="679"/>
      <c r="DQ30" s="679"/>
      <c r="DR30" s="679"/>
      <c r="DS30" s="679"/>
      <c r="DT30" s="679"/>
      <c r="DU30" s="679"/>
      <c r="DV30" s="680"/>
      <c r="DW30" s="681">
        <v>13.1</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3809614</v>
      </c>
      <c r="S31" s="679"/>
      <c r="T31" s="679"/>
      <c r="U31" s="679"/>
      <c r="V31" s="679"/>
      <c r="W31" s="679"/>
      <c r="X31" s="679"/>
      <c r="Y31" s="680"/>
      <c r="Z31" s="715">
        <v>16.399999999999999</v>
      </c>
      <c r="AA31" s="715"/>
      <c r="AB31" s="715"/>
      <c r="AC31" s="715"/>
      <c r="AD31" s="716" t="s">
        <v>243</v>
      </c>
      <c r="AE31" s="716"/>
      <c r="AF31" s="716"/>
      <c r="AG31" s="716"/>
      <c r="AH31" s="716"/>
      <c r="AI31" s="716"/>
      <c r="AJ31" s="716"/>
      <c r="AK31" s="716"/>
      <c r="AL31" s="681" t="s">
        <v>130</v>
      </c>
      <c r="AM31" s="682"/>
      <c r="AN31" s="682"/>
      <c r="AO31" s="717"/>
      <c r="AP31" s="754" t="s">
        <v>311</v>
      </c>
      <c r="AQ31" s="755"/>
      <c r="AR31" s="755"/>
      <c r="AS31" s="755"/>
      <c r="AT31" s="760" t="s">
        <v>312</v>
      </c>
      <c r="AU31" s="231"/>
      <c r="AV31" s="231"/>
      <c r="AW31" s="231"/>
      <c r="AX31" s="744" t="s">
        <v>188</v>
      </c>
      <c r="AY31" s="745"/>
      <c r="AZ31" s="745"/>
      <c r="BA31" s="745"/>
      <c r="BB31" s="745"/>
      <c r="BC31" s="745"/>
      <c r="BD31" s="745"/>
      <c r="BE31" s="745"/>
      <c r="BF31" s="746"/>
      <c r="BG31" s="747">
        <v>97.6</v>
      </c>
      <c r="BH31" s="748"/>
      <c r="BI31" s="748"/>
      <c r="BJ31" s="748"/>
      <c r="BK31" s="748"/>
      <c r="BL31" s="748"/>
      <c r="BM31" s="749">
        <v>87.5</v>
      </c>
      <c r="BN31" s="748"/>
      <c r="BO31" s="748"/>
      <c r="BP31" s="748"/>
      <c r="BQ31" s="750"/>
      <c r="BR31" s="747">
        <v>97.2</v>
      </c>
      <c r="BS31" s="748"/>
      <c r="BT31" s="748"/>
      <c r="BU31" s="748"/>
      <c r="BV31" s="748"/>
      <c r="BW31" s="748"/>
      <c r="BX31" s="749">
        <v>85.9</v>
      </c>
      <c r="BY31" s="748"/>
      <c r="BZ31" s="748"/>
      <c r="CA31" s="748"/>
      <c r="CB31" s="750"/>
      <c r="CD31" s="765"/>
      <c r="CE31" s="766"/>
      <c r="CF31" s="711" t="s">
        <v>313</v>
      </c>
      <c r="CG31" s="712"/>
      <c r="CH31" s="712"/>
      <c r="CI31" s="712"/>
      <c r="CJ31" s="712"/>
      <c r="CK31" s="712"/>
      <c r="CL31" s="712"/>
      <c r="CM31" s="712"/>
      <c r="CN31" s="712"/>
      <c r="CO31" s="712"/>
      <c r="CP31" s="712"/>
      <c r="CQ31" s="713"/>
      <c r="CR31" s="678">
        <v>97613</v>
      </c>
      <c r="CS31" s="697"/>
      <c r="CT31" s="697"/>
      <c r="CU31" s="697"/>
      <c r="CV31" s="697"/>
      <c r="CW31" s="697"/>
      <c r="CX31" s="697"/>
      <c r="CY31" s="698"/>
      <c r="CZ31" s="681">
        <v>0.4</v>
      </c>
      <c r="DA31" s="699"/>
      <c r="DB31" s="699"/>
      <c r="DC31" s="700"/>
      <c r="DD31" s="684">
        <v>97613</v>
      </c>
      <c r="DE31" s="697"/>
      <c r="DF31" s="697"/>
      <c r="DG31" s="697"/>
      <c r="DH31" s="697"/>
      <c r="DI31" s="697"/>
      <c r="DJ31" s="697"/>
      <c r="DK31" s="698"/>
      <c r="DL31" s="684">
        <v>97613</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15">
      <c r="B32" s="769" t="s">
        <v>314</v>
      </c>
      <c r="C32" s="770"/>
      <c r="D32" s="770"/>
      <c r="E32" s="770"/>
      <c r="F32" s="770"/>
      <c r="G32" s="770"/>
      <c r="H32" s="770"/>
      <c r="I32" s="770"/>
      <c r="J32" s="770"/>
      <c r="K32" s="770"/>
      <c r="L32" s="770"/>
      <c r="M32" s="770"/>
      <c r="N32" s="770"/>
      <c r="O32" s="770"/>
      <c r="P32" s="770"/>
      <c r="Q32" s="771"/>
      <c r="R32" s="678" t="s">
        <v>130</v>
      </c>
      <c r="S32" s="679"/>
      <c r="T32" s="679"/>
      <c r="U32" s="679"/>
      <c r="V32" s="679"/>
      <c r="W32" s="679"/>
      <c r="X32" s="679"/>
      <c r="Y32" s="680"/>
      <c r="Z32" s="715" t="s">
        <v>130</v>
      </c>
      <c r="AA32" s="715"/>
      <c r="AB32" s="715"/>
      <c r="AC32" s="715"/>
      <c r="AD32" s="716" t="s">
        <v>243</v>
      </c>
      <c r="AE32" s="716"/>
      <c r="AF32" s="716"/>
      <c r="AG32" s="716"/>
      <c r="AH32" s="716"/>
      <c r="AI32" s="716"/>
      <c r="AJ32" s="716"/>
      <c r="AK32" s="716"/>
      <c r="AL32" s="681" t="s">
        <v>176</v>
      </c>
      <c r="AM32" s="682"/>
      <c r="AN32" s="682"/>
      <c r="AO32" s="717"/>
      <c r="AP32" s="756"/>
      <c r="AQ32" s="757"/>
      <c r="AR32" s="757"/>
      <c r="AS32" s="757"/>
      <c r="AT32" s="761"/>
      <c r="AU32" s="230" t="s">
        <v>315</v>
      </c>
      <c r="AV32" s="230"/>
      <c r="AW32" s="230"/>
      <c r="AX32" s="675" t="s">
        <v>316</v>
      </c>
      <c r="AY32" s="676"/>
      <c r="AZ32" s="676"/>
      <c r="BA32" s="676"/>
      <c r="BB32" s="676"/>
      <c r="BC32" s="676"/>
      <c r="BD32" s="676"/>
      <c r="BE32" s="676"/>
      <c r="BF32" s="677"/>
      <c r="BG32" s="751">
        <v>97.7</v>
      </c>
      <c r="BH32" s="697"/>
      <c r="BI32" s="697"/>
      <c r="BJ32" s="697"/>
      <c r="BK32" s="697"/>
      <c r="BL32" s="697"/>
      <c r="BM32" s="682">
        <v>88.7</v>
      </c>
      <c r="BN32" s="743"/>
      <c r="BO32" s="743"/>
      <c r="BP32" s="743"/>
      <c r="BQ32" s="721"/>
      <c r="BR32" s="751">
        <v>97</v>
      </c>
      <c r="BS32" s="697"/>
      <c r="BT32" s="697"/>
      <c r="BU32" s="697"/>
      <c r="BV32" s="697"/>
      <c r="BW32" s="697"/>
      <c r="BX32" s="682">
        <v>86.9</v>
      </c>
      <c r="BY32" s="743"/>
      <c r="BZ32" s="743"/>
      <c r="CA32" s="743"/>
      <c r="CB32" s="721"/>
      <c r="CD32" s="767"/>
      <c r="CE32" s="768"/>
      <c r="CF32" s="711" t="s">
        <v>317</v>
      </c>
      <c r="CG32" s="712"/>
      <c r="CH32" s="712"/>
      <c r="CI32" s="712"/>
      <c r="CJ32" s="712"/>
      <c r="CK32" s="712"/>
      <c r="CL32" s="712"/>
      <c r="CM32" s="712"/>
      <c r="CN32" s="712"/>
      <c r="CO32" s="712"/>
      <c r="CP32" s="712"/>
      <c r="CQ32" s="713"/>
      <c r="CR32" s="678">
        <v>2</v>
      </c>
      <c r="CS32" s="679"/>
      <c r="CT32" s="679"/>
      <c r="CU32" s="679"/>
      <c r="CV32" s="679"/>
      <c r="CW32" s="679"/>
      <c r="CX32" s="679"/>
      <c r="CY32" s="680"/>
      <c r="CZ32" s="681">
        <v>0</v>
      </c>
      <c r="DA32" s="699"/>
      <c r="DB32" s="699"/>
      <c r="DC32" s="700"/>
      <c r="DD32" s="684">
        <v>2</v>
      </c>
      <c r="DE32" s="679"/>
      <c r="DF32" s="679"/>
      <c r="DG32" s="679"/>
      <c r="DH32" s="679"/>
      <c r="DI32" s="679"/>
      <c r="DJ32" s="679"/>
      <c r="DK32" s="680"/>
      <c r="DL32" s="684">
        <v>2</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1487030</v>
      </c>
      <c r="S33" s="679"/>
      <c r="T33" s="679"/>
      <c r="U33" s="679"/>
      <c r="V33" s="679"/>
      <c r="W33" s="679"/>
      <c r="X33" s="679"/>
      <c r="Y33" s="680"/>
      <c r="Z33" s="715">
        <v>6.4</v>
      </c>
      <c r="AA33" s="715"/>
      <c r="AB33" s="715"/>
      <c r="AC33" s="715"/>
      <c r="AD33" s="716" t="s">
        <v>243</v>
      </c>
      <c r="AE33" s="716"/>
      <c r="AF33" s="716"/>
      <c r="AG33" s="716"/>
      <c r="AH33" s="716"/>
      <c r="AI33" s="716"/>
      <c r="AJ33" s="716"/>
      <c r="AK33" s="716"/>
      <c r="AL33" s="681" t="s">
        <v>130</v>
      </c>
      <c r="AM33" s="682"/>
      <c r="AN33" s="682"/>
      <c r="AO33" s="717"/>
      <c r="AP33" s="758"/>
      <c r="AQ33" s="759"/>
      <c r="AR33" s="759"/>
      <c r="AS33" s="759"/>
      <c r="AT33" s="762"/>
      <c r="AU33" s="232"/>
      <c r="AV33" s="232"/>
      <c r="AW33" s="232"/>
      <c r="AX33" s="659" t="s">
        <v>319</v>
      </c>
      <c r="AY33" s="660"/>
      <c r="AZ33" s="660"/>
      <c r="BA33" s="660"/>
      <c r="BB33" s="660"/>
      <c r="BC33" s="660"/>
      <c r="BD33" s="660"/>
      <c r="BE33" s="660"/>
      <c r="BF33" s="661"/>
      <c r="BG33" s="742">
        <v>97.3</v>
      </c>
      <c r="BH33" s="663"/>
      <c r="BI33" s="663"/>
      <c r="BJ33" s="663"/>
      <c r="BK33" s="663"/>
      <c r="BL33" s="663"/>
      <c r="BM33" s="706">
        <v>84.5</v>
      </c>
      <c r="BN33" s="663"/>
      <c r="BO33" s="663"/>
      <c r="BP33" s="663"/>
      <c r="BQ33" s="727"/>
      <c r="BR33" s="742">
        <v>97</v>
      </c>
      <c r="BS33" s="663"/>
      <c r="BT33" s="663"/>
      <c r="BU33" s="663"/>
      <c r="BV33" s="663"/>
      <c r="BW33" s="663"/>
      <c r="BX33" s="706">
        <v>82.7</v>
      </c>
      <c r="BY33" s="663"/>
      <c r="BZ33" s="663"/>
      <c r="CA33" s="663"/>
      <c r="CB33" s="727"/>
      <c r="CD33" s="711" t="s">
        <v>320</v>
      </c>
      <c r="CE33" s="712"/>
      <c r="CF33" s="712"/>
      <c r="CG33" s="712"/>
      <c r="CH33" s="712"/>
      <c r="CI33" s="712"/>
      <c r="CJ33" s="712"/>
      <c r="CK33" s="712"/>
      <c r="CL33" s="712"/>
      <c r="CM33" s="712"/>
      <c r="CN33" s="712"/>
      <c r="CO33" s="712"/>
      <c r="CP33" s="712"/>
      <c r="CQ33" s="713"/>
      <c r="CR33" s="678">
        <v>8203699</v>
      </c>
      <c r="CS33" s="697"/>
      <c r="CT33" s="697"/>
      <c r="CU33" s="697"/>
      <c r="CV33" s="697"/>
      <c r="CW33" s="697"/>
      <c r="CX33" s="697"/>
      <c r="CY33" s="698"/>
      <c r="CZ33" s="681">
        <v>36.799999999999997</v>
      </c>
      <c r="DA33" s="699"/>
      <c r="DB33" s="699"/>
      <c r="DC33" s="700"/>
      <c r="DD33" s="684">
        <v>6626557</v>
      </c>
      <c r="DE33" s="697"/>
      <c r="DF33" s="697"/>
      <c r="DG33" s="697"/>
      <c r="DH33" s="697"/>
      <c r="DI33" s="697"/>
      <c r="DJ33" s="697"/>
      <c r="DK33" s="698"/>
      <c r="DL33" s="684">
        <v>5726666</v>
      </c>
      <c r="DM33" s="697"/>
      <c r="DN33" s="697"/>
      <c r="DO33" s="697"/>
      <c r="DP33" s="697"/>
      <c r="DQ33" s="697"/>
      <c r="DR33" s="697"/>
      <c r="DS33" s="697"/>
      <c r="DT33" s="697"/>
      <c r="DU33" s="697"/>
      <c r="DV33" s="698"/>
      <c r="DW33" s="681">
        <v>42.4</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14709</v>
      </c>
      <c r="S34" s="679"/>
      <c r="T34" s="679"/>
      <c r="U34" s="679"/>
      <c r="V34" s="679"/>
      <c r="W34" s="679"/>
      <c r="X34" s="679"/>
      <c r="Y34" s="680"/>
      <c r="Z34" s="715">
        <v>0.1</v>
      </c>
      <c r="AA34" s="715"/>
      <c r="AB34" s="715"/>
      <c r="AC34" s="715"/>
      <c r="AD34" s="716">
        <v>9549</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3346053</v>
      </c>
      <c r="CS34" s="679"/>
      <c r="CT34" s="679"/>
      <c r="CU34" s="679"/>
      <c r="CV34" s="679"/>
      <c r="CW34" s="679"/>
      <c r="CX34" s="679"/>
      <c r="CY34" s="680"/>
      <c r="CZ34" s="681">
        <v>15</v>
      </c>
      <c r="DA34" s="699"/>
      <c r="DB34" s="699"/>
      <c r="DC34" s="700"/>
      <c r="DD34" s="684">
        <v>2561619</v>
      </c>
      <c r="DE34" s="679"/>
      <c r="DF34" s="679"/>
      <c r="DG34" s="679"/>
      <c r="DH34" s="679"/>
      <c r="DI34" s="679"/>
      <c r="DJ34" s="679"/>
      <c r="DK34" s="680"/>
      <c r="DL34" s="684">
        <v>2405321</v>
      </c>
      <c r="DM34" s="679"/>
      <c r="DN34" s="679"/>
      <c r="DO34" s="679"/>
      <c r="DP34" s="679"/>
      <c r="DQ34" s="679"/>
      <c r="DR34" s="679"/>
      <c r="DS34" s="679"/>
      <c r="DT34" s="679"/>
      <c r="DU34" s="679"/>
      <c r="DV34" s="680"/>
      <c r="DW34" s="681">
        <v>17.8</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82110</v>
      </c>
      <c r="S35" s="679"/>
      <c r="T35" s="679"/>
      <c r="U35" s="679"/>
      <c r="V35" s="679"/>
      <c r="W35" s="679"/>
      <c r="X35" s="679"/>
      <c r="Y35" s="680"/>
      <c r="Z35" s="715">
        <v>0.4</v>
      </c>
      <c r="AA35" s="715"/>
      <c r="AB35" s="715"/>
      <c r="AC35" s="715"/>
      <c r="AD35" s="716" t="s">
        <v>130</v>
      </c>
      <c r="AE35" s="716"/>
      <c r="AF35" s="716"/>
      <c r="AG35" s="716"/>
      <c r="AH35" s="716"/>
      <c r="AI35" s="716"/>
      <c r="AJ35" s="716"/>
      <c r="AK35" s="716"/>
      <c r="AL35" s="681" t="s">
        <v>130</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123932</v>
      </c>
      <c r="CS35" s="697"/>
      <c r="CT35" s="697"/>
      <c r="CU35" s="697"/>
      <c r="CV35" s="697"/>
      <c r="CW35" s="697"/>
      <c r="CX35" s="697"/>
      <c r="CY35" s="698"/>
      <c r="CZ35" s="681">
        <v>0.6</v>
      </c>
      <c r="DA35" s="699"/>
      <c r="DB35" s="699"/>
      <c r="DC35" s="700"/>
      <c r="DD35" s="684">
        <v>97348</v>
      </c>
      <c r="DE35" s="697"/>
      <c r="DF35" s="697"/>
      <c r="DG35" s="697"/>
      <c r="DH35" s="697"/>
      <c r="DI35" s="697"/>
      <c r="DJ35" s="697"/>
      <c r="DK35" s="698"/>
      <c r="DL35" s="684">
        <v>91530</v>
      </c>
      <c r="DM35" s="697"/>
      <c r="DN35" s="697"/>
      <c r="DO35" s="697"/>
      <c r="DP35" s="697"/>
      <c r="DQ35" s="697"/>
      <c r="DR35" s="697"/>
      <c r="DS35" s="697"/>
      <c r="DT35" s="697"/>
      <c r="DU35" s="697"/>
      <c r="DV35" s="698"/>
      <c r="DW35" s="681">
        <v>0.7</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879702</v>
      </c>
      <c r="S36" s="679"/>
      <c r="T36" s="679"/>
      <c r="U36" s="679"/>
      <c r="V36" s="679"/>
      <c r="W36" s="679"/>
      <c r="X36" s="679"/>
      <c r="Y36" s="680"/>
      <c r="Z36" s="715">
        <v>3.8</v>
      </c>
      <c r="AA36" s="715"/>
      <c r="AB36" s="715"/>
      <c r="AC36" s="715"/>
      <c r="AD36" s="716" t="s">
        <v>130</v>
      </c>
      <c r="AE36" s="716"/>
      <c r="AF36" s="716"/>
      <c r="AG36" s="716"/>
      <c r="AH36" s="716"/>
      <c r="AI36" s="716"/>
      <c r="AJ36" s="716"/>
      <c r="AK36" s="716"/>
      <c r="AL36" s="681" t="s">
        <v>130</v>
      </c>
      <c r="AM36" s="682"/>
      <c r="AN36" s="682"/>
      <c r="AO36" s="717"/>
      <c r="AP36" s="235"/>
      <c r="AQ36" s="730" t="s">
        <v>328</v>
      </c>
      <c r="AR36" s="731"/>
      <c r="AS36" s="731"/>
      <c r="AT36" s="731"/>
      <c r="AU36" s="731"/>
      <c r="AV36" s="731"/>
      <c r="AW36" s="731"/>
      <c r="AX36" s="731"/>
      <c r="AY36" s="732"/>
      <c r="AZ36" s="733">
        <v>2576737</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29612</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2187981</v>
      </c>
      <c r="CS36" s="679"/>
      <c r="CT36" s="679"/>
      <c r="CU36" s="679"/>
      <c r="CV36" s="679"/>
      <c r="CW36" s="679"/>
      <c r="CX36" s="679"/>
      <c r="CY36" s="680"/>
      <c r="CZ36" s="681">
        <v>9.8000000000000007</v>
      </c>
      <c r="DA36" s="699"/>
      <c r="DB36" s="699"/>
      <c r="DC36" s="700"/>
      <c r="DD36" s="684">
        <v>2017551</v>
      </c>
      <c r="DE36" s="679"/>
      <c r="DF36" s="679"/>
      <c r="DG36" s="679"/>
      <c r="DH36" s="679"/>
      <c r="DI36" s="679"/>
      <c r="DJ36" s="679"/>
      <c r="DK36" s="680"/>
      <c r="DL36" s="684">
        <v>1386872</v>
      </c>
      <c r="DM36" s="679"/>
      <c r="DN36" s="679"/>
      <c r="DO36" s="679"/>
      <c r="DP36" s="679"/>
      <c r="DQ36" s="679"/>
      <c r="DR36" s="679"/>
      <c r="DS36" s="679"/>
      <c r="DT36" s="679"/>
      <c r="DU36" s="679"/>
      <c r="DV36" s="680"/>
      <c r="DW36" s="681">
        <v>10.3</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224323</v>
      </c>
      <c r="S37" s="679"/>
      <c r="T37" s="679"/>
      <c r="U37" s="679"/>
      <c r="V37" s="679"/>
      <c r="W37" s="679"/>
      <c r="X37" s="679"/>
      <c r="Y37" s="680"/>
      <c r="Z37" s="715">
        <v>1</v>
      </c>
      <c r="AA37" s="715"/>
      <c r="AB37" s="715"/>
      <c r="AC37" s="715"/>
      <c r="AD37" s="716" t="s">
        <v>130</v>
      </c>
      <c r="AE37" s="716"/>
      <c r="AF37" s="716"/>
      <c r="AG37" s="716"/>
      <c r="AH37" s="716"/>
      <c r="AI37" s="716"/>
      <c r="AJ37" s="716"/>
      <c r="AK37" s="716"/>
      <c r="AL37" s="681" t="s">
        <v>130</v>
      </c>
      <c r="AM37" s="682"/>
      <c r="AN37" s="682"/>
      <c r="AO37" s="717"/>
      <c r="AQ37" s="718" t="s">
        <v>332</v>
      </c>
      <c r="AR37" s="719"/>
      <c r="AS37" s="719"/>
      <c r="AT37" s="719"/>
      <c r="AU37" s="719"/>
      <c r="AV37" s="719"/>
      <c r="AW37" s="719"/>
      <c r="AX37" s="719"/>
      <c r="AY37" s="720"/>
      <c r="AZ37" s="678">
        <v>281287</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15295</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1381817</v>
      </c>
      <c r="CS37" s="697"/>
      <c r="CT37" s="697"/>
      <c r="CU37" s="697"/>
      <c r="CV37" s="697"/>
      <c r="CW37" s="697"/>
      <c r="CX37" s="697"/>
      <c r="CY37" s="698"/>
      <c r="CZ37" s="681">
        <v>6.2</v>
      </c>
      <c r="DA37" s="699"/>
      <c r="DB37" s="699"/>
      <c r="DC37" s="700"/>
      <c r="DD37" s="684">
        <v>1381817</v>
      </c>
      <c r="DE37" s="697"/>
      <c r="DF37" s="697"/>
      <c r="DG37" s="697"/>
      <c r="DH37" s="697"/>
      <c r="DI37" s="697"/>
      <c r="DJ37" s="697"/>
      <c r="DK37" s="698"/>
      <c r="DL37" s="684">
        <v>1257360</v>
      </c>
      <c r="DM37" s="697"/>
      <c r="DN37" s="697"/>
      <c r="DO37" s="697"/>
      <c r="DP37" s="697"/>
      <c r="DQ37" s="697"/>
      <c r="DR37" s="697"/>
      <c r="DS37" s="697"/>
      <c r="DT37" s="697"/>
      <c r="DU37" s="697"/>
      <c r="DV37" s="698"/>
      <c r="DW37" s="681">
        <v>9.3000000000000007</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579792</v>
      </c>
      <c r="S38" s="679"/>
      <c r="T38" s="679"/>
      <c r="U38" s="679"/>
      <c r="V38" s="679"/>
      <c r="W38" s="679"/>
      <c r="X38" s="679"/>
      <c r="Y38" s="680"/>
      <c r="Z38" s="715">
        <v>2.5</v>
      </c>
      <c r="AA38" s="715"/>
      <c r="AB38" s="715"/>
      <c r="AC38" s="715"/>
      <c r="AD38" s="716">
        <v>9905</v>
      </c>
      <c r="AE38" s="716"/>
      <c r="AF38" s="716"/>
      <c r="AG38" s="716"/>
      <c r="AH38" s="716"/>
      <c r="AI38" s="716"/>
      <c r="AJ38" s="716"/>
      <c r="AK38" s="716"/>
      <c r="AL38" s="681">
        <v>0.1</v>
      </c>
      <c r="AM38" s="682"/>
      <c r="AN38" s="682"/>
      <c r="AO38" s="717"/>
      <c r="AQ38" s="718" t="s">
        <v>336</v>
      </c>
      <c r="AR38" s="719"/>
      <c r="AS38" s="719"/>
      <c r="AT38" s="719"/>
      <c r="AU38" s="719"/>
      <c r="AV38" s="719"/>
      <c r="AW38" s="719"/>
      <c r="AX38" s="719"/>
      <c r="AY38" s="720"/>
      <c r="AZ38" s="678">
        <v>187427</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12159</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2389310</v>
      </c>
      <c r="CS38" s="679"/>
      <c r="CT38" s="679"/>
      <c r="CU38" s="679"/>
      <c r="CV38" s="679"/>
      <c r="CW38" s="679"/>
      <c r="CX38" s="679"/>
      <c r="CY38" s="680"/>
      <c r="CZ38" s="681">
        <v>10.7</v>
      </c>
      <c r="DA38" s="699"/>
      <c r="DB38" s="699"/>
      <c r="DC38" s="700"/>
      <c r="DD38" s="684">
        <v>1902110</v>
      </c>
      <c r="DE38" s="679"/>
      <c r="DF38" s="679"/>
      <c r="DG38" s="679"/>
      <c r="DH38" s="679"/>
      <c r="DI38" s="679"/>
      <c r="DJ38" s="679"/>
      <c r="DK38" s="680"/>
      <c r="DL38" s="684">
        <v>1842943</v>
      </c>
      <c r="DM38" s="679"/>
      <c r="DN38" s="679"/>
      <c r="DO38" s="679"/>
      <c r="DP38" s="679"/>
      <c r="DQ38" s="679"/>
      <c r="DR38" s="679"/>
      <c r="DS38" s="679"/>
      <c r="DT38" s="679"/>
      <c r="DU38" s="679"/>
      <c r="DV38" s="680"/>
      <c r="DW38" s="681">
        <v>13.6</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2429400</v>
      </c>
      <c r="S39" s="679"/>
      <c r="T39" s="679"/>
      <c r="U39" s="679"/>
      <c r="V39" s="679"/>
      <c r="W39" s="679"/>
      <c r="X39" s="679"/>
      <c r="Y39" s="680"/>
      <c r="Z39" s="715">
        <v>10.5</v>
      </c>
      <c r="AA39" s="715"/>
      <c r="AB39" s="715"/>
      <c r="AC39" s="715"/>
      <c r="AD39" s="716" t="s">
        <v>130</v>
      </c>
      <c r="AE39" s="716"/>
      <c r="AF39" s="716"/>
      <c r="AG39" s="716"/>
      <c r="AH39" s="716"/>
      <c r="AI39" s="716"/>
      <c r="AJ39" s="716"/>
      <c r="AK39" s="716"/>
      <c r="AL39" s="681" t="s">
        <v>130</v>
      </c>
      <c r="AM39" s="682"/>
      <c r="AN39" s="682"/>
      <c r="AO39" s="717"/>
      <c r="AQ39" s="718" t="s">
        <v>340</v>
      </c>
      <c r="AR39" s="719"/>
      <c r="AS39" s="719"/>
      <c r="AT39" s="719"/>
      <c r="AU39" s="719"/>
      <c r="AV39" s="719"/>
      <c r="AW39" s="719"/>
      <c r="AX39" s="719"/>
      <c r="AY39" s="720"/>
      <c r="AZ39" s="678" t="s">
        <v>130</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19929</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110060</v>
      </c>
      <c r="CS39" s="697"/>
      <c r="CT39" s="697"/>
      <c r="CU39" s="697"/>
      <c r="CV39" s="697"/>
      <c r="CW39" s="697"/>
      <c r="CX39" s="697"/>
      <c r="CY39" s="698"/>
      <c r="CZ39" s="681">
        <v>0.5</v>
      </c>
      <c r="DA39" s="699"/>
      <c r="DB39" s="699"/>
      <c r="DC39" s="700"/>
      <c r="DD39" s="684">
        <v>44266</v>
      </c>
      <c r="DE39" s="697"/>
      <c r="DF39" s="697"/>
      <c r="DG39" s="697"/>
      <c r="DH39" s="697"/>
      <c r="DI39" s="697"/>
      <c r="DJ39" s="697"/>
      <c r="DK39" s="698"/>
      <c r="DL39" s="684" t="s">
        <v>130</v>
      </c>
      <c r="DM39" s="697"/>
      <c r="DN39" s="697"/>
      <c r="DO39" s="697"/>
      <c r="DP39" s="697"/>
      <c r="DQ39" s="697"/>
      <c r="DR39" s="697"/>
      <c r="DS39" s="697"/>
      <c r="DT39" s="697"/>
      <c r="DU39" s="697"/>
      <c r="DV39" s="698"/>
      <c r="DW39" s="681" t="s">
        <v>243</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t="s">
        <v>243</v>
      </c>
      <c r="S40" s="679"/>
      <c r="T40" s="679"/>
      <c r="U40" s="679"/>
      <c r="V40" s="679"/>
      <c r="W40" s="679"/>
      <c r="X40" s="679"/>
      <c r="Y40" s="680"/>
      <c r="Z40" s="715" t="s">
        <v>243</v>
      </c>
      <c r="AA40" s="715"/>
      <c r="AB40" s="715"/>
      <c r="AC40" s="715"/>
      <c r="AD40" s="716" t="s">
        <v>130</v>
      </c>
      <c r="AE40" s="716"/>
      <c r="AF40" s="716"/>
      <c r="AG40" s="716"/>
      <c r="AH40" s="716"/>
      <c r="AI40" s="716"/>
      <c r="AJ40" s="716"/>
      <c r="AK40" s="716"/>
      <c r="AL40" s="681" t="s">
        <v>130</v>
      </c>
      <c r="AM40" s="682"/>
      <c r="AN40" s="682"/>
      <c r="AO40" s="717"/>
      <c r="AQ40" s="718" t="s">
        <v>344</v>
      </c>
      <c r="AR40" s="719"/>
      <c r="AS40" s="719"/>
      <c r="AT40" s="719"/>
      <c r="AU40" s="719"/>
      <c r="AV40" s="719"/>
      <c r="AW40" s="719"/>
      <c r="AX40" s="719"/>
      <c r="AY40" s="720"/>
      <c r="AZ40" s="678" t="s">
        <v>130</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101</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46363</v>
      </c>
      <c r="CS40" s="679"/>
      <c r="CT40" s="679"/>
      <c r="CU40" s="679"/>
      <c r="CV40" s="679"/>
      <c r="CW40" s="679"/>
      <c r="CX40" s="679"/>
      <c r="CY40" s="680"/>
      <c r="CZ40" s="681">
        <v>0.2</v>
      </c>
      <c r="DA40" s="699"/>
      <c r="DB40" s="699"/>
      <c r="DC40" s="700"/>
      <c r="DD40" s="684">
        <v>3663</v>
      </c>
      <c r="DE40" s="679"/>
      <c r="DF40" s="679"/>
      <c r="DG40" s="679"/>
      <c r="DH40" s="679"/>
      <c r="DI40" s="679"/>
      <c r="DJ40" s="679"/>
      <c r="DK40" s="680"/>
      <c r="DL40" s="684" t="s">
        <v>130</v>
      </c>
      <c r="DM40" s="679"/>
      <c r="DN40" s="679"/>
      <c r="DO40" s="679"/>
      <c r="DP40" s="679"/>
      <c r="DQ40" s="679"/>
      <c r="DR40" s="679"/>
      <c r="DS40" s="679"/>
      <c r="DT40" s="679"/>
      <c r="DU40" s="679"/>
      <c r="DV40" s="680"/>
      <c r="DW40" s="681" t="s">
        <v>243</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744400</v>
      </c>
      <c r="S41" s="679"/>
      <c r="T41" s="679"/>
      <c r="U41" s="679"/>
      <c r="V41" s="679"/>
      <c r="W41" s="679"/>
      <c r="X41" s="679"/>
      <c r="Y41" s="680"/>
      <c r="Z41" s="715">
        <v>3.2</v>
      </c>
      <c r="AA41" s="715"/>
      <c r="AB41" s="715"/>
      <c r="AC41" s="715"/>
      <c r="AD41" s="716" t="s">
        <v>243</v>
      </c>
      <c r="AE41" s="716"/>
      <c r="AF41" s="716"/>
      <c r="AG41" s="716"/>
      <c r="AH41" s="716"/>
      <c r="AI41" s="716"/>
      <c r="AJ41" s="716"/>
      <c r="AK41" s="716"/>
      <c r="AL41" s="681" t="s">
        <v>243</v>
      </c>
      <c r="AM41" s="682"/>
      <c r="AN41" s="682"/>
      <c r="AO41" s="717"/>
      <c r="AQ41" s="718" t="s">
        <v>349</v>
      </c>
      <c r="AR41" s="719"/>
      <c r="AS41" s="719"/>
      <c r="AT41" s="719"/>
      <c r="AU41" s="719"/>
      <c r="AV41" s="719"/>
      <c r="AW41" s="719"/>
      <c r="AX41" s="719"/>
      <c r="AY41" s="720"/>
      <c r="AZ41" s="678">
        <v>634146</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130</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176</v>
      </c>
      <c r="CS41" s="697"/>
      <c r="CT41" s="697"/>
      <c r="CU41" s="697"/>
      <c r="CV41" s="697"/>
      <c r="CW41" s="697"/>
      <c r="CX41" s="697"/>
      <c r="CY41" s="698"/>
      <c r="CZ41" s="681" t="s">
        <v>176</v>
      </c>
      <c r="DA41" s="699"/>
      <c r="DB41" s="699"/>
      <c r="DC41" s="700"/>
      <c r="DD41" s="684" t="s">
        <v>243</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23168096</v>
      </c>
      <c r="S42" s="701"/>
      <c r="T42" s="701"/>
      <c r="U42" s="701"/>
      <c r="V42" s="701"/>
      <c r="W42" s="701"/>
      <c r="X42" s="701"/>
      <c r="Y42" s="703"/>
      <c r="Z42" s="704">
        <v>100</v>
      </c>
      <c r="AA42" s="704"/>
      <c r="AB42" s="704"/>
      <c r="AC42" s="704"/>
      <c r="AD42" s="705">
        <v>12764277</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1473877</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295</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2510804</v>
      </c>
      <c r="CS42" s="679"/>
      <c r="CT42" s="679"/>
      <c r="CU42" s="679"/>
      <c r="CV42" s="679"/>
      <c r="CW42" s="679"/>
      <c r="CX42" s="679"/>
      <c r="CY42" s="680"/>
      <c r="CZ42" s="681">
        <v>11.3</v>
      </c>
      <c r="DA42" s="682"/>
      <c r="DB42" s="682"/>
      <c r="DC42" s="683"/>
      <c r="DD42" s="684">
        <v>407556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106856</v>
      </c>
      <c r="CS43" s="697"/>
      <c r="CT43" s="697"/>
      <c r="CU43" s="697"/>
      <c r="CV43" s="697"/>
      <c r="CW43" s="697"/>
      <c r="CX43" s="697"/>
      <c r="CY43" s="698"/>
      <c r="CZ43" s="681">
        <v>0.5</v>
      </c>
      <c r="DA43" s="699"/>
      <c r="DB43" s="699"/>
      <c r="DC43" s="700"/>
      <c r="DD43" s="684">
        <v>104309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305</v>
      </c>
      <c r="CE44" s="692"/>
      <c r="CF44" s="675" t="s">
        <v>357</v>
      </c>
      <c r="CG44" s="676"/>
      <c r="CH44" s="676"/>
      <c r="CI44" s="676"/>
      <c r="CJ44" s="676"/>
      <c r="CK44" s="676"/>
      <c r="CL44" s="676"/>
      <c r="CM44" s="676"/>
      <c r="CN44" s="676"/>
      <c r="CO44" s="676"/>
      <c r="CP44" s="676"/>
      <c r="CQ44" s="677"/>
      <c r="CR44" s="678">
        <v>2367274</v>
      </c>
      <c r="CS44" s="679"/>
      <c r="CT44" s="679"/>
      <c r="CU44" s="679"/>
      <c r="CV44" s="679"/>
      <c r="CW44" s="679"/>
      <c r="CX44" s="679"/>
      <c r="CY44" s="680"/>
      <c r="CZ44" s="681">
        <v>10.6</v>
      </c>
      <c r="DA44" s="682"/>
      <c r="DB44" s="682"/>
      <c r="DC44" s="683"/>
      <c r="DD44" s="684">
        <v>358105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906772</v>
      </c>
      <c r="CS45" s="697"/>
      <c r="CT45" s="697"/>
      <c r="CU45" s="697"/>
      <c r="CV45" s="697"/>
      <c r="CW45" s="697"/>
      <c r="CX45" s="697"/>
      <c r="CY45" s="698"/>
      <c r="CZ45" s="681">
        <v>4.0999999999999996</v>
      </c>
      <c r="DA45" s="699"/>
      <c r="DB45" s="699"/>
      <c r="DC45" s="700"/>
      <c r="DD45" s="684">
        <v>68331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1456859</v>
      </c>
      <c r="CS46" s="679"/>
      <c r="CT46" s="679"/>
      <c r="CU46" s="679"/>
      <c r="CV46" s="679"/>
      <c r="CW46" s="679"/>
      <c r="CX46" s="679"/>
      <c r="CY46" s="680"/>
      <c r="CZ46" s="681">
        <v>6.5</v>
      </c>
      <c r="DA46" s="682"/>
      <c r="DB46" s="682"/>
      <c r="DC46" s="683"/>
      <c r="DD46" s="684">
        <v>289331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143530</v>
      </c>
      <c r="CS47" s="697"/>
      <c r="CT47" s="697"/>
      <c r="CU47" s="697"/>
      <c r="CV47" s="697"/>
      <c r="CW47" s="697"/>
      <c r="CX47" s="697"/>
      <c r="CY47" s="698"/>
      <c r="CZ47" s="681">
        <v>0.6</v>
      </c>
      <c r="DA47" s="699"/>
      <c r="DB47" s="699"/>
      <c r="DC47" s="700"/>
      <c r="DD47" s="684">
        <v>49451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363</v>
      </c>
      <c r="CD48" s="695"/>
      <c r="CE48" s="696"/>
      <c r="CF48" s="675" t="s">
        <v>364</v>
      </c>
      <c r="CG48" s="676"/>
      <c r="CH48" s="676"/>
      <c r="CI48" s="676"/>
      <c r="CJ48" s="676"/>
      <c r="CK48" s="676"/>
      <c r="CL48" s="676"/>
      <c r="CM48" s="676"/>
      <c r="CN48" s="676"/>
      <c r="CO48" s="676"/>
      <c r="CP48" s="676"/>
      <c r="CQ48" s="677"/>
      <c r="CR48" s="678" t="s">
        <v>130</v>
      </c>
      <c r="CS48" s="679"/>
      <c r="CT48" s="679"/>
      <c r="CU48" s="679"/>
      <c r="CV48" s="679"/>
      <c r="CW48" s="679"/>
      <c r="CX48" s="679"/>
      <c r="CY48" s="680"/>
      <c r="CZ48" s="681" t="s">
        <v>130</v>
      </c>
      <c r="DA48" s="682"/>
      <c r="DB48" s="682"/>
      <c r="DC48" s="683"/>
      <c r="DD48" s="684" t="s">
        <v>130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365</v>
      </c>
      <c r="CE49" s="660"/>
      <c r="CF49" s="660"/>
      <c r="CG49" s="660"/>
      <c r="CH49" s="660"/>
      <c r="CI49" s="660"/>
      <c r="CJ49" s="660"/>
      <c r="CK49" s="660"/>
      <c r="CL49" s="660"/>
      <c r="CM49" s="660"/>
      <c r="CN49" s="660"/>
      <c r="CO49" s="660"/>
      <c r="CP49" s="660"/>
      <c r="CQ49" s="661"/>
      <c r="CR49" s="662">
        <v>22265410</v>
      </c>
      <c r="CS49" s="663"/>
      <c r="CT49" s="663"/>
      <c r="CU49" s="663"/>
      <c r="CV49" s="663"/>
      <c r="CW49" s="663"/>
      <c r="CX49" s="663"/>
      <c r="CY49" s="664"/>
      <c r="CZ49" s="665">
        <v>100</v>
      </c>
      <c r="DA49" s="666"/>
      <c r="DB49" s="666"/>
      <c r="DC49" s="667"/>
      <c r="DD49" s="668">
        <v>14300686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DSxshK9jg3qsEuD9fRc1QVGPVfrLABIOFkIRlfcH/kLdOygl0P5TPIGLxKGHQ9arH4Gw6wux/bSiELWHQwtU6w==" saltValue="e8Sr1vGbnP4ygR2Nmk4wm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388</v>
      </c>
      <c r="C7" s="1144"/>
      <c r="D7" s="1144"/>
      <c r="E7" s="1144"/>
      <c r="F7" s="1144"/>
      <c r="G7" s="1144"/>
      <c r="H7" s="1144"/>
      <c r="I7" s="1144"/>
      <c r="J7" s="1144"/>
      <c r="K7" s="1144"/>
      <c r="L7" s="1144"/>
      <c r="M7" s="1144"/>
      <c r="N7" s="1144"/>
      <c r="O7" s="1144"/>
      <c r="P7" s="1145"/>
      <c r="Q7" s="1197">
        <v>23182</v>
      </c>
      <c r="R7" s="1198"/>
      <c r="S7" s="1198"/>
      <c r="T7" s="1198"/>
      <c r="U7" s="1198"/>
      <c r="V7" s="1198">
        <v>22279</v>
      </c>
      <c r="W7" s="1198"/>
      <c r="X7" s="1198"/>
      <c r="Y7" s="1198"/>
      <c r="Z7" s="1198"/>
      <c r="AA7" s="1198">
        <v>903</v>
      </c>
      <c r="AB7" s="1198"/>
      <c r="AC7" s="1198"/>
      <c r="AD7" s="1198"/>
      <c r="AE7" s="1199"/>
      <c r="AF7" s="1200">
        <v>421</v>
      </c>
      <c r="AG7" s="1201"/>
      <c r="AH7" s="1201"/>
      <c r="AI7" s="1201"/>
      <c r="AJ7" s="1202"/>
      <c r="AK7" s="1184">
        <v>880</v>
      </c>
      <c r="AL7" s="1185"/>
      <c r="AM7" s="1185"/>
      <c r="AN7" s="1185"/>
      <c r="AO7" s="1185"/>
      <c r="AP7" s="1185">
        <v>18188</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390</v>
      </c>
      <c r="B23" s="1037" t="s">
        <v>391</v>
      </c>
      <c r="C23" s="1038"/>
      <c r="D23" s="1038"/>
      <c r="E23" s="1038"/>
      <c r="F23" s="1038"/>
      <c r="G23" s="1038"/>
      <c r="H23" s="1038"/>
      <c r="I23" s="1038"/>
      <c r="J23" s="1038"/>
      <c r="K23" s="1038"/>
      <c r="L23" s="1038"/>
      <c r="M23" s="1038"/>
      <c r="N23" s="1038"/>
      <c r="O23" s="1038"/>
      <c r="P23" s="1039"/>
      <c r="Q23" s="1161">
        <v>23182</v>
      </c>
      <c r="R23" s="1162"/>
      <c r="S23" s="1162"/>
      <c r="T23" s="1162"/>
      <c r="U23" s="1162"/>
      <c r="V23" s="1162">
        <v>22279</v>
      </c>
      <c r="W23" s="1162"/>
      <c r="X23" s="1162"/>
      <c r="Y23" s="1162"/>
      <c r="Z23" s="1162"/>
      <c r="AA23" s="1162">
        <v>903</v>
      </c>
      <c r="AB23" s="1162"/>
      <c r="AC23" s="1162"/>
      <c r="AD23" s="1162"/>
      <c r="AE23" s="1163"/>
      <c r="AF23" s="1164">
        <v>421</v>
      </c>
      <c r="AG23" s="1162"/>
      <c r="AH23" s="1162"/>
      <c r="AI23" s="1162"/>
      <c r="AJ23" s="1165"/>
      <c r="AK23" s="1166"/>
      <c r="AL23" s="1167"/>
      <c r="AM23" s="1167"/>
      <c r="AN23" s="1167"/>
      <c r="AO23" s="1167"/>
      <c r="AP23" s="1162">
        <v>18188</v>
      </c>
      <c r="AQ23" s="1162"/>
      <c r="AR23" s="1162"/>
      <c r="AS23" s="1162"/>
      <c r="AT23" s="1162"/>
      <c r="AU23" s="1168"/>
      <c r="AV23" s="1168"/>
      <c r="AW23" s="1168"/>
      <c r="AX23" s="1168"/>
      <c r="AY23" s="1169"/>
      <c r="AZ23" s="1158" t="s">
        <v>130</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371</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2" t="s">
        <v>397</v>
      </c>
      <c r="AG26" s="1101"/>
      <c r="AH26" s="1101"/>
      <c r="AI26" s="1101"/>
      <c r="AJ26" s="1153"/>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402</v>
      </c>
      <c r="C28" s="1144"/>
      <c r="D28" s="1144"/>
      <c r="E28" s="1144"/>
      <c r="F28" s="1144"/>
      <c r="G28" s="1144"/>
      <c r="H28" s="1144"/>
      <c r="I28" s="1144"/>
      <c r="J28" s="1144"/>
      <c r="K28" s="1144"/>
      <c r="L28" s="1144"/>
      <c r="M28" s="1144"/>
      <c r="N28" s="1144"/>
      <c r="O28" s="1144"/>
      <c r="P28" s="1145"/>
      <c r="Q28" s="1146">
        <v>8789</v>
      </c>
      <c r="R28" s="1147"/>
      <c r="S28" s="1147"/>
      <c r="T28" s="1147"/>
      <c r="U28" s="1147"/>
      <c r="V28" s="1147">
        <v>8759</v>
      </c>
      <c r="W28" s="1147"/>
      <c r="X28" s="1147"/>
      <c r="Y28" s="1147"/>
      <c r="Z28" s="1147"/>
      <c r="AA28" s="1147">
        <v>30</v>
      </c>
      <c r="AB28" s="1147"/>
      <c r="AC28" s="1147"/>
      <c r="AD28" s="1147"/>
      <c r="AE28" s="1148"/>
      <c r="AF28" s="1149">
        <v>30</v>
      </c>
      <c r="AG28" s="1147"/>
      <c r="AH28" s="1147"/>
      <c r="AI28" s="1147"/>
      <c r="AJ28" s="1150"/>
      <c r="AK28" s="1151">
        <v>548</v>
      </c>
      <c r="AL28" s="1139"/>
      <c r="AM28" s="1139"/>
      <c r="AN28" s="1139"/>
      <c r="AO28" s="1139"/>
      <c r="AP28" s="1139" t="s">
        <v>510</v>
      </c>
      <c r="AQ28" s="1139"/>
      <c r="AR28" s="1139"/>
      <c r="AS28" s="1139"/>
      <c r="AT28" s="1139"/>
      <c r="AU28" s="1139" t="s">
        <v>510</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403</v>
      </c>
      <c r="C29" s="1131"/>
      <c r="D29" s="1131"/>
      <c r="E29" s="1131"/>
      <c r="F29" s="1131"/>
      <c r="G29" s="1131"/>
      <c r="H29" s="1131"/>
      <c r="I29" s="1131"/>
      <c r="J29" s="1131"/>
      <c r="K29" s="1131"/>
      <c r="L29" s="1131"/>
      <c r="M29" s="1131"/>
      <c r="N29" s="1131"/>
      <c r="O29" s="1131"/>
      <c r="P29" s="1132"/>
      <c r="Q29" s="1136">
        <v>640</v>
      </c>
      <c r="R29" s="1137"/>
      <c r="S29" s="1137"/>
      <c r="T29" s="1137"/>
      <c r="U29" s="1137"/>
      <c r="V29" s="1137">
        <v>636</v>
      </c>
      <c r="W29" s="1137"/>
      <c r="X29" s="1137"/>
      <c r="Y29" s="1137"/>
      <c r="Z29" s="1137"/>
      <c r="AA29" s="1137">
        <v>4</v>
      </c>
      <c r="AB29" s="1137"/>
      <c r="AC29" s="1137"/>
      <c r="AD29" s="1137"/>
      <c r="AE29" s="1138"/>
      <c r="AF29" s="1112">
        <v>4</v>
      </c>
      <c r="AG29" s="1113"/>
      <c r="AH29" s="1113"/>
      <c r="AI29" s="1113"/>
      <c r="AJ29" s="1114"/>
      <c r="AK29" s="1073">
        <v>137</v>
      </c>
      <c r="AL29" s="1064"/>
      <c r="AM29" s="1064"/>
      <c r="AN29" s="1064"/>
      <c r="AO29" s="1064"/>
      <c r="AP29" s="1064" t="s">
        <v>510</v>
      </c>
      <c r="AQ29" s="1064"/>
      <c r="AR29" s="1064"/>
      <c r="AS29" s="1064"/>
      <c r="AT29" s="1064"/>
      <c r="AU29" s="1064" t="s">
        <v>510</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404</v>
      </c>
      <c r="C30" s="1131"/>
      <c r="D30" s="1131"/>
      <c r="E30" s="1131"/>
      <c r="F30" s="1131"/>
      <c r="G30" s="1131"/>
      <c r="H30" s="1131"/>
      <c r="I30" s="1131"/>
      <c r="J30" s="1131"/>
      <c r="K30" s="1131"/>
      <c r="L30" s="1131"/>
      <c r="M30" s="1131"/>
      <c r="N30" s="1131"/>
      <c r="O30" s="1131"/>
      <c r="P30" s="1132"/>
      <c r="Q30" s="1136">
        <v>4594</v>
      </c>
      <c r="R30" s="1137"/>
      <c r="S30" s="1137"/>
      <c r="T30" s="1137"/>
      <c r="U30" s="1137"/>
      <c r="V30" s="1137">
        <v>4518</v>
      </c>
      <c r="W30" s="1137"/>
      <c r="X30" s="1137"/>
      <c r="Y30" s="1137"/>
      <c r="Z30" s="1137"/>
      <c r="AA30" s="1137">
        <v>76</v>
      </c>
      <c r="AB30" s="1137"/>
      <c r="AC30" s="1137"/>
      <c r="AD30" s="1137"/>
      <c r="AE30" s="1138"/>
      <c r="AF30" s="1112">
        <v>76</v>
      </c>
      <c r="AG30" s="1113"/>
      <c r="AH30" s="1113"/>
      <c r="AI30" s="1113"/>
      <c r="AJ30" s="1114"/>
      <c r="AK30" s="1073">
        <v>672</v>
      </c>
      <c r="AL30" s="1064"/>
      <c r="AM30" s="1064"/>
      <c r="AN30" s="1064"/>
      <c r="AO30" s="1064"/>
      <c r="AP30" s="1064" t="s">
        <v>510</v>
      </c>
      <c r="AQ30" s="1064"/>
      <c r="AR30" s="1064"/>
      <c r="AS30" s="1064"/>
      <c r="AT30" s="1064"/>
      <c r="AU30" s="1064" t="s">
        <v>510</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405</v>
      </c>
      <c r="C31" s="1131"/>
      <c r="D31" s="1131"/>
      <c r="E31" s="1131"/>
      <c r="F31" s="1131"/>
      <c r="G31" s="1131"/>
      <c r="H31" s="1131"/>
      <c r="I31" s="1131"/>
      <c r="J31" s="1131"/>
      <c r="K31" s="1131"/>
      <c r="L31" s="1131"/>
      <c r="M31" s="1131"/>
      <c r="N31" s="1131"/>
      <c r="O31" s="1131"/>
      <c r="P31" s="1132"/>
      <c r="Q31" s="1136">
        <v>1118</v>
      </c>
      <c r="R31" s="1137"/>
      <c r="S31" s="1137"/>
      <c r="T31" s="1137"/>
      <c r="U31" s="1137"/>
      <c r="V31" s="1137">
        <v>971</v>
      </c>
      <c r="W31" s="1137"/>
      <c r="X31" s="1137"/>
      <c r="Y31" s="1137"/>
      <c r="Z31" s="1137"/>
      <c r="AA31" s="1137">
        <v>147</v>
      </c>
      <c r="AB31" s="1137"/>
      <c r="AC31" s="1137"/>
      <c r="AD31" s="1137"/>
      <c r="AE31" s="1138"/>
      <c r="AF31" s="1112">
        <v>438</v>
      </c>
      <c r="AG31" s="1113"/>
      <c r="AH31" s="1113"/>
      <c r="AI31" s="1113"/>
      <c r="AJ31" s="1114"/>
      <c r="AK31" s="1073">
        <v>165</v>
      </c>
      <c r="AL31" s="1064"/>
      <c r="AM31" s="1064"/>
      <c r="AN31" s="1064"/>
      <c r="AO31" s="1064"/>
      <c r="AP31" s="1064">
        <v>2063</v>
      </c>
      <c r="AQ31" s="1064"/>
      <c r="AR31" s="1064"/>
      <c r="AS31" s="1064"/>
      <c r="AT31" s="1064"/>
      <c r="AU31" s="1064">
        <v>342</v>
      </c>
      <c r="AV31" s="1064"/>
      <c r="AW31" s="1064"/>
      <c r="AX31" s="1064"/>
      <c r="AY31" s="1064"/>
      <c r="AZ31" s="1135" t="s">
        <v>510</v>
      </c>
      <c r="BA31" s="1135"/>
      <c r="BB31" s="1135"/>
      <c r="BC31" s="1135"/>
      <c r="BD31" s="1135"/>
      <c r="BE31" s="1125" t="s">
        <v>406</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407</v>
      </c>
      <c r="C32" s="1131"/>
      <c r="D32" s="1131"/>
      <c r="E32" s="1131"/>
      <c r="F32" s="1131"/>
      <c r="G32" s="1131"/>
      <c r="H32" s="1131"/>
      <c r="I32" s="1131"/>
      <c r="J32" s="1131"/>
      <c r="K32" s="1131"/>
      <c r="L32" s="1131"/>
      <c r="M32" s="1131"/>
      <c r="N32" s="1131"/>
      <c r="O32" s="1131"/>
      <c r="P32" s="1132"/>
      <c r="Q32" s="1136">
        <v>822</v>
      </c>
      <c r="R32" s="1137"/>
      <c r="S32" s="1137"/>
      <c r="T32" s="1137"/>
      <c r="U32" s="1137"/>
      <c r="V32" s="1137">
        <v>779</v>
      </c>
      <c r="W32" s="1137"/>
      <c r="X32" s="1137"/>
      <c r="Y32" s="1137"/>
      <c r="Z32" s="1137"/>
      <c r="AA32" s="1137">
        <v>43</v>
      </c>
      <c r="AB32" s="1137"/>
      <c r="AC32" s="1137"/>
      <c r="AD32" s="1137"/>
      <c r="AE32" s="1138"/>
      <c r="AF32" s="1112">
        <v>42</v>
      </c>
      <c r="AG32" s="1113"/>
      <c r="AH32" s="1113"/>
      <c r="AI32" s="1113"/>
      <c r="AJ32" s="1114"/>
      <c r="AK32" s="1073">
        <v>281</v>
      </c>
      <c r="AL32" s="1064"/>
      <c r="AM32" s="1064"/>
      <c r="AN32" s="1064"/>
      <c r="AO32" s="1064"/>
      <c r="AP32" s="1064">
        <v>4076</v>
      </c>
      <c r="AQ32" s="1064"/>
      <c r="AR32" s="1064"/>
      <c r="AS32" s="1064"/>
      <c r="AT32" s="1064"/>
      <c r="AU32" s="1064">
        <v>3130</v>
      </c>
      <c r="AV32" s="1064"/>
      <c r="AW32" s="1064"/>
      <c r="AX32" s="1064"/>
      <c r="AY32" s="1064"/>
      <c r="AZ32" s="1135" t="s">
        <v>510</v>
      </c>
      <c r="BA32" s="1135"/>
      <c r="BB32" s="1135"/>
      <c r="BC32" s="1135"/>
      <c r="BD32" s="1135"/>
      <c r="BE32" s="1125" t="s">
        <v>408</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409</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390</v>
      </c>
      <c r="B63" s="1037" t="s">
        <v>410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590</v>
      </c>
      <c r="AG63" s="1052"/>
      <c r="AH63" s="1052"/>
      <c r="AI63" s="1052"/>
      <c r="AJ63" s="1123"/>
      <c r="AK63" s="1124"/>
      <c r="AL63" s="1056"/>
      <c r="AM63" s="1056"/>
      <c r="AN63" s="1056"/>
      <c r="AO63" s="1056"/>
      <c r="AP63" s="1052">
        <v>6139</v>
      </c>
      <c r="AQ63" s="1052"/>
      <c r="AR63" s="1052"/>
      <c r="AS63" s="1052"/>
      <c r="AT63" s="1052"/>
      <c r="AU63" s="1052">
        <v>3472</v>
      </c>
      <c r="AV63" s="1052"/>
      <c r="AW63" s="1052"/>
      <c r="AX63" s="1052"/>
      <c r="AY63" s="1052"/>
      <c r="AZ63" s="1118"/>
      <c r="BA63" s="1118"/>
      <c r="BB63" s="1118"/>
      <c r="BC63" s="1118"/>
      <c r="BD63" s="1118"/>
      <c r="BE63" s="1053"/>
      <c r="BF63" s="1053"/>
      <c r="BG63" s="1053"/>
      <c r="BH63" s="1053"/>
      <c r="BI63" s="1054"/>
      <c r="BJ63" s="1119" t="s">
        <v>411</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413</v>
      </c>
      <c r="B66" s="1089"/>
      <c r="C66" s="1089"/>
      <c r="D66" s="1089"/>
      <c r="E66" s="1089"/>
      <c r="F66" s="1089"/>
      <c r="G66" s="1089"/>
      <c r="H66" s="1089"/>
      <c r="I66" s="1089"/>
      <c r="J66" s="1089"/>
      <c r="K66" s="1089"/>
      <c r="L66" s="1089"/>
      <c r="M66" s="1089"/>
      <c r="N66" s="1089"/>
      <c r="O66" s="1089"/>
      <c r="P66" s="1090"/>
      <c r="Q66" s="1094" t="s">
        <v>414</v>
      </c>
      <c r="R66" s="1095"/>
      <c r="S66" s="1095"/>
      <c r="T66" s="1095"/>
      <c r="U66" s="1096"/>
      <c r="V66" s="1094" t="s">
        <v>415</v>
      </c>
      <c r="W66" s="1095"/>
      <c r="X66" s="1095"/>
      <c r="Y66" s="1095"/>
      <c r="Z66" s="1096"/>
      <c r="AA66" s="1094" t="s">
        <v>416</v>
      </c>
      <c r="AB66" s="1095"/>
      <c r="AC66" s="1095"/>
      <c r="AD66" s="1095"/>
      <c r="AE66" s="1096"/>
      <c r="AF66" s="1100" t="s">
        <v>417</v>
      </c>
      <c r="AG66" s="1101"/>
      <c r="AH66" s="1101"/>
      <c r="AI66" s="1101"/>
      <c r="AJ66" s="1102"/>
      <c r="AK66" s="1094" t="s">
        <v>398</v>
      </c>
      <c r="AL66" s="1089"/>
      <c r="AM66" s="1089"/>
      <c r="AN66" s="1089"/>
      <c r="AO66" s="1090"/>
      <c r="AP66" s="1094" t="s">
        <v>418</v>
      </c>
      <c r="AQ66" s="1095"/>
      <c r="AR66" s="1095"/>
      <c r="AS66" s="1095"/>
      <c r="AT66" s="1096"/>
      <c r="AU66" s="1094" t="s">
        <v>419</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576</v>
      </c>
      <c r="C68" s="1079"/>
      <c r="D68" s="1079"/>
      <c r="E68" s="1079"/>
      <c r="F68" s="1079"/>
      <c r="G68" s="1079"/>
      <c r="H68" s="1079"/>
      <c r="I68" s="1079"/>
      <c r="J68" s="1079"/>
      <c r="K68" s="1079"/>
      <c r="L68" s="1079"/>
      <c r="M68" s="1079"/>
      <c r="N68" s="1079"/>
      <c r="O68" s="1079"/>
      <c r="P68" s="1080"/>
      <c r="Q68" s="1081">
        <v>22428</v>
      </c>
      <c r="R68" s="1075"/>
      <c r="S68" s="1075"/>
      <c r="T68" s="1075"/>
      <c r="U68" s="1075"/>
      <c r="V68" s="1075">
        <v>21660</v>
      </c>
      <c r="W68" s="1075"/>
      <c r="X68" s="1075"/>
      <c r="Y68" s="1075"/>
      <c r="Z68" s="1075"/>
      <c r="AA68" s="1075">
        <v>768</v>
      </c>
      <c r="AB68" s="1075"/>
      <c r="AC68" s="1075"/>
      <c r="AD68" s="1075"/>
      <c r="AE68" s="1075"/>
      <c r="AF68" s="1075">
        <v>768</v>
      </c>
      <c r="AG68" s="1075"/>
      <c r="AH68" s="1075"/>
      <c r="AI68" s="1075"/>
      <c r="AJ68" s="1075"/>
      <c r="AK68" s="1075">
        <v>28</v>
      </c>
      <c r="AL68" s="1075"/>
      <c r="AM68" s="1075"/>
      <c r="AN68" s="1075"/>
      <c r="AO68" s="1075"/>
      <c r="AP68" s="1075" t="s">
        <v>586</v>
      </c>
      <c r="AQ68" s="1075"/>
      <c r="AR68" s="1075"/>
      <c r="AS68" s="1075"/>
      <c r="AT68" s="1075"/>
      <c r="AU68" s="1075" t="s">
        <v>586</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577</v>
      </c>
      <c r="C69" s="1068"/>
      <c r="D69" s="1068"/>
      <c r="E69" s="1068"/>
      <c r="F69" s="1068"/>
      <c r="G69" s="1068"/>
      <c r="H69" s="1068"/>
      <c r="I69" s="1068"/>
      <c r="J69" s="1068"/>
      <c r="K69" s="1068"/>
      <c r="L69" s="1068"/>
      <c r="M69" s="1068"/>
      <c r="N69" s="1068"/>
      <c r="O69" s="1068"/>
      <c r="P69" s="1069"/>
      <c r="Q69" s="1070">
        <v>193</v>
      </c>
      <c r="R69" s="1064"/>
      <c r="S69" s="1064"/>
      <c r="T69" s="1064"/>
      <c r="U69" s="1064"/>
      <c r="V69" s="1064">
        <v>137</v>
      </c>
      <c r="W69" s="1064"/>
      <c r="X69" s="1064"/>
      <c r="Y69" s="1064"/>
      <c r="Z69" s="1064"/>
      <c r="AA69" s="1064">
        <v>56</v>
      </c>
      <c r="AB69" s="1064"/>
      <c r="AC69" s="1064"/>
      <c r="AD69" s="1064"/>
      <c r="AE69" s="1064"/>
      <c r="AF69" s="1064">
        <v>56</v>
      </c>
      <c r="AG69" s="1064"/>
      <c r="AH69" s="1064"/>
      <c r="AI69" s="1064"/>
      <c r="AJ69" s="1064"/>
      <c r="AK69" s="1064" t="s">
        <v>586</v>
      </c>
      <c r="AL69" s="1064"/>
      <c r="AM69" s="1064"/>
      <c r="AN69" s="1064"/>
      <c r="AO69" s="1064"/>
      <c r="AP69" s="1064" t="s">
        <v>586</v>
      </c>
      <c r="AQ69" s="1064"/>
      <c r="AR69" s="1064"/>
      <c r="AS69" s="1064"/>
      <c r="AT69" s="1064"/>
      <c r="AU69" s="1064" t="s">
        <v>586</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578</v>
      </c>
      <c r="C70" s="1068"/>
      <c r="D70" s="1068"/>
      <c r="E70" s="1068"/>
      <c r="F70" s="1068"/>
      <c r="G70" s="1068"/>
      <c r="H70" s="1068"/>
      <c r="I70" s="1068"/>
      <c r="J70" s="1068"/>
      <c r="K70" s="1068"/>
      <c r="L70" s="1068"/>
      <c r="M70" s="1068"/>
      <c r="N70" s="1068"/>
      <c r="O70" s="1068"/>
      <c r="P70" s="1069"/>
      <c r="Q70" s="1070">
        <v>102</v>
      </c>
      <c r="R70" s="1064"/>
      <c r="S70" s="1064"/>
      <c r="T70" s="1064"/>
      <c r="U70" s="1064"/>
      <c r="V70" s="1064">
        <v>95</v>
      </c>
      <c r="W70" s="1064"/>
      <c r="X70" s="1064"/>
      <c r="Y70" s="1064"/>
      <c r="Z70" s="1064"/>
      <c r="AA70" s="1064">
        <v>7</v>
      </c>
      <c r="AB70" s="1064"/>
      <c r="AC70" s="1064"/>
      <c r="AD70" s="1064"/>
      <c r="AE70" s="1064"/>
      <c r="AF70" s="1064">
        <v>7</v>
      </c>
      <c r="AG70" s="1064"/>
      <c r="AH70" s="1064"/>
      <c r="AI70" s="1064"/>
      <c r="AJ70" s="1064"/>
      <c r="AK70" s="1064">
        <v>1</v>
      </c>
      <c r="AL70" s="1064"/>
      <c r="AM70" s="1064"/>
      <c r="AN70" s="1064"/>
      <c r="AO70" s="1064"/>
      <c r="AP70" s="1064" t="s">
        <v>586</v>
      </c>
      <c r="AQ70" s="1064"/>
      <c r="AR70" s="1064"/>
      <c r="AS70" s="1064"/>
      <c r="AT70" s="1064"/>
      <c r="AU70" s="1064" t="s">
        <v>586</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579</v>
      </c>
      <c r="C71" s="1068"/>
      <c r="D71" s="1068"/>
      <c r="E71" s="1068"/>
      <c r="F71" s="1068"/>
      <c r="G71" s="1068"/>
      <c r="H71" s="1068"/>
      <c r="I71" s="1068"/>
      <c r="J71" s="1068"/>
      <c r="K71" s="1068"/>
      <c r="L71" s="1068"/>
      <c r="M71" s="1068"/>
      <c r="N71" s="1068"/>
      <c r="O71" s="1068"/>
      <c r="P71" s="1069"/>
      <c r="Q71" s="1070">
        <v>108</v>
      </c>
      <c r="R71" s="1064"/>
      <c r="S71" s="1064"/>
      <c r="T71" s="1064"/>
      <c r="U71" s="1064"/>
      <c r="V71" s="1064">
        <v>74</v>
      </c>
      <c r="W71" s="1064"/>
      <c r="X71" s="1064"/>
      <c r="Y71" s="1064"/>
      <c r="Z71" s="1064"/>
      <c r="AA71" s="1064">
        <v>34</v>
      </c>
      <c r="AB71" s="1064"/>
      <c r="AC71" s="1064"/>
      <c r="AD71" s="1064"/>
      <c r="AE71" s="1064"/>
      <c r="AF71" s="1064">
        <v>34</v>
      </c>
      <c r="AG71" s="1064"/>
      <c r="AH71" s="1064"/>
      <c r="AI71" s="1064"/>
      <c r="AJ71" s="1064"/>
      <c r="AK71" s="1064" t="s">
        <v>586</v>
      </c>
      <c r="AL71" s="1064"/>
      <c r="AM71" s="1064"/>
      <c r="AN71" s="1064"/>
      <c r="AO71" s="1064"/>
      <c r="AP71" s="1064" t="s">
        <v>586</v>
      </c>
      <c r="AQ71" s="1064"/>
      <c r="AR71" s="1064"/>
      <c r="AS71" s="1064"/>
      <c r="AT71" s="1064"/>
      <c r="AU71" s="1064" t="s">
        <v>586</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580</v>
      </c>
      <c r="C72" s="1068"/>
      <c r="D72" s="1068"/>
      <c r="E72" s="1068"/>
      <c r="F72" s="1068"/>
      <c r="G72" s="1068"/>
      <c r="H72" s="1068"/>
      <c r="I72" s="1068"/>
      <c r="J72" s="1068"/>
      <c r="K72" s="1068"/>
      <c r="L72" s="1068"/>
      <c r="M72" s="1068"/>
      <c r="N72" s="1068"/>
      <c r="O72" s="1068"/>
      <c r="P72" s="1069"/>
      <c r="Q72" s="1070">
        <v>2588</v>
      </c>
      <c r="R72" s="1064"/>
      <c r="S72" s="1064"/>
      <c r="T72" s="1064"/>
      <c r="U72" s="1064"/>
      <c r="V72" s="1064">
        <v>2314</v>
      </c>
      <c r="W72" s="1064"/>
      <c r="X72" s="1064"/>
      <c r="Y72" s="1064"/>
      <c r="Z72" s="1064"/>
      <c r="AA72" s="1064">
        <v>274</v>
      </c>
      <c r="AB72" s="1064"/>
      <c r="AC72" s="1064"/>
      <c r="AD72" s="1064"/>
      <c r="AE72" s="1064"/>
      <c r="AF72" s="1064">
        <v>274</v>
      </c>
      <c r="AG72" s="1064"/>
      <c r="AH72" s="1064"/>
      <c r="AI72" s="1064"/>
      <c r="AJ72" s="1064"/>
      <c r="AK72" s="1064">
        <v>117</v>
      </c>
      <c r="AL72" s="1064"/>
      <c r="AM72" s="1064"/>
      <c r="AN72" s="1064"/>
      <c r="AO72" s="1064"/>
      <c r="AP72" s="1064" t="s">
        <v>586</v>
      </c>
      <c r="AQ72" s="1064"/>
      <c r="AR72" s="1064"/>
      <c r="AS72" s="1064"/>
      <c r="AT72" s="1064"/>
      <c r="AU72" s="1064" t="s">
        <v>586</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581</v>
      </c>
      <c r="C73" s="1068"/>
      <c r="D73" s="1068"/>
      <c r="E73" s="1068"/>
      <c r="F73" s="1068"/>
      <c r="G73" s="1068"/>
      <c r="H73" s="1068"/>
      <c r="I73" s="1068"/>
      <c r="J73" s="1068"/>
      <c r="K73" s="1068"/>
      <c r="L73" s="1068"/>
      <c r="M73" s="1068"/>
      <c r="N73" s="1068"/>
      <c r="O73" s="1068"/>
      <c r="P73" s="1069"/>
      <c r="Q73" s="1070">
        <v>657281</v>
      </c>
      <c r="R73" s="1064"/>
      <c r="S73" s="1064"/>
      <c r="T73" s="1064"/>
      <c r="U73" s="1064"/>
      <c r="V73" s="1064">
        <v>647955</v>
      </c>
      <c r="W73" s="1064"/>
      <c r="X73" s="1064"/>
      <c r="Y73" s="1064"/>
      <c r="Z73" s="1064"/>
      <c r="AA73" s="1064">
        <v>9326</v>
      </c>
      <c r="AB73" s="1064"/>
      <c r="AC73" s="1064"/>
      <c r="AD73" s="1064"/>
      <c r="AE73" s="1064"/>
      <c r="AF73" s="1064">
        <v>9326</v>
      </c>
      <c r="AG73" s="1064"/>
      <c r="AH73" s="1064"/>
      <c r="AI73" s="1064"/>
      <c r="AJ73" s="1064"/>
      <c r="AK73" s="1064">
        <v>3989</v>
      </c>
      <c r="AL73" s="1064"/>
      <c r="AM73" s="1064"/>
      <c r="AN73" s="1064"/>
      <c r="AO73" s="1064"/>
      <c r="AP73" s="1064" t="s">
        <v>586</v>
      </c>
      <c r="AQ73" s="1064"/>
      <c r="AR73" s="1064"/>
      <c r="AS73" s="1064"/>
      <c r="AT73" s="1064"/>
      <c r="AU73" s="1064" t="s">
        <v>586</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582</v>
      </c>
      <c r="C74" s="1068"/>
      <c r="D74" s="1068"/>
      <c r="E74" s="1068"/>
      <c r="F74" s="1068"/>
      <c r="G74" s="1068"/>
      <c r="H74" s="1068"/>
      <c r="I74" s="1068"/>
      <c r="J74" s="1068"/>
      <c r="K74" s="1068"/>
      <c r="L74" s="1068"/>
      <c r="M74" s="1068"/>
      <c r="N74" s="1068"/>
      <c r="O74" s="1068"/>
      <c r="P74" s="1069"/>
      <c r="Q74" s="1070">
        <v>199</v>
      </c>
      <c r="R74" s="1064"/>
      <c r="S74" s="1064"/>
      <c r="T74" s="1064"/>
      <c r="U74" s="1064"/>
      <c r="V74" s="1064">
        <v>195</v>
      </c>
      <c r="W74" s="1064"/>
      <c r="X74" s="1064"/>
      <c r="Y74" s="1064"/>
      <c r="Z74" s="1064"/>
      <c r="AA74" s="1064">
        <v>4</v>
      </c>
      <c r="AB74" s="1064"/>
      <c r="AC74" s="1064"/>
      <c r="AD74" s="1064"/>
      <c r="AE74" s="1064"/>
      <c r="AF74" s="1064">
        <v>4</v>
      </c>
      <c r="AG74" s="1064"/>
      <c r="AH74" s="1064"/>
      <c r="AI74" s="1064"/>
      <c r="AJ74" s="1064"/>
      <c r="AK74" s="1064" t="s">
        <v>586</v>
      </c>
      <c r="AL74" s="1064"/>
      <c r="AM74" s="1064"/>
      <c r="AN74" s="1064"/>
      <c r="AO74" s="1064"/>
      <c r="AP74" s="1064" t="s">
        <v>586</v>
      </c>
      <c r="AQ74" s="1064"/>
      <c r="AR74" s="1064"/>
      <c r="AS74" s="1064"/>
      <c r="AT74" s="1064"/>
      <c r="AU74" s="1064" t="s">
        <v>586</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583</v>
      </c>
      <c r="C75" s="1068"/>
      <c r="D75" s="1068"/>
      <c r="E75" s="1068"/>
      <c r="F75" s="1068"/>
      <c r="G75" s="1068"/>
      <c r="H75" s="1068"/>
      <c r="I75" s="1068"/>
      <c r="J75" s="1068"/>
      <c r="K75" s="1068"/>
      <c r="L75" s="1068"/>
      <c r="M75" s="1068"/>
      <c r="N75" s="1068"/>
      <c r="O75" s="1068"/>
      <c r="P75" s="1069"/>
      <c r="Q75" s="1071">
        <v>3289</v>
      </c>
      <c r="R75" s="1072"/>
      <c r="S75" s="1072"/>
      <c r="T75" s="1072"/>
      <c r="U75" s="1073"/>
      <c r="V75" s="1074">
        <v>2960</v>
      </c>
      <c r="W75" s="1072"/>
      <c r="X75" s="1072"/>
      <c r="Y75" s="1072"/>
      <c r="Z75" s="1073"/>
      <c r="AA75" s="1074">
        <v>329</v>
      </c>
      <c r="AB75" s="1072"/>
      <c r="AC75" s="1072"/>
      <c r="AD75" s="1072"/>
      <c r="AE75" s="1073"/>
      <c r="AF75" s="1074">
        <v>4668</v>
      </c>
      <c r="AG75" s="1072"/>
      <c r="AH75" s="1072"/>
      <c r="AI75" s="1072"/>
      <c r="AJ75" s="1073"/>
      <c r="AK75" s="1064" t="s">
        <v>586</v>
      </c>
      <c r="AL75" s="1064"/>
      <c r="AM75" s="1064"/>
      <c r="AN75" s="1064"/>
      <c r="AO75" s="1064"/>
      <c r="AP75" s="1074">
        <v>3538</v>
      </c>
      <c r="AQ75" s="1072"/>
      <c r="AR75" s="1072"/>
      <c r="AS75" s="1072"/>
      <c r="AT75" s="1073"/>
      <c r="AU75" s="1074" t="s">
        <v>586</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584</v>
      </c>
      <c r="C76" s="1068"/>
      <c r="D76" s="1068"/>
      <c r="E76" s="1068"/>
      <c r="F76" s="1068"/>
      <c r="G76" s="1068"/>
      <c r="H76" s="1068"/>
      <c r="I76" s="1068"/>
      <c r="J76" s="1068"/>
      <c r="K76" s="1068"/>
      <c r="L76" s="1068"/>
      <c r="M76" s="1068"/>
      <c r="N76" s="1068"/>
      <c r="O76" s="1068"/>
      <c r="P76" s="1069"/>
      <c r="Q76" s="1071">
        <v>360</v>
      </c>
      <c r="R76" s="1072"/>
      <c r="S76" s="1072"/>
      <c r="T76" s="1072"/>
      <c r="U76" s="1073"/>
      <c r="V76" s="1074">
        <v>350</v>
      </c>
      <c r="W76" s="1072"/>
      <c r="X76" s="1072"/>
      <c r="Y76" s="1072"/>
      <c r="Z76" s="1073"/>
      <c r="AA76" s="1074">
        <v>10</v>
      </c>
      <c r="AB76" s="1072"/>
      <c r="AC76" s="1072"/>
      <c r="AD76" s="1072"/>
      <c r="AE76" s="1073"/>
      <c r="AF76" s="1074">
        <v>10</v>
      </c>
      <c r="AG76" s="1072"/>
      <c r="AH76" s="1072"/>
      <c r="AI76" s="1072"/>
      <c r="AJ76" s="1073"/>
      <c r="AK76" s="1074">
        <v>10</v>
      </c>
      <c r="AL76" s="1072"/>
      <c r="AM76" s="1072"/>
      <c r="AN76" s="1072"/>
      <c r="AO76" s="1073"/>
      <c r="AP76" s="1074" t="s">
        <v>586</v>
      </c>
      <c r="AQ76" s="1072"/>
      <c r="AR76" s="1072"/>
      <c r="AS76" s="1072"/>
      <c r="AT76" s="1073"/>
      <c r="AU76" s="1074" t="s">
        <v>586</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585</v>
      </c>
      <c r="C77" s="1068"/>
      <c r="D77" s="1068"/>
      <c r="E77" s="1068"/>
      <c r="F77" s="1068"/>
      <c r="G77" s="1068"/>
      <c r="H77" s="1068"/>
      <c r="I77" s="1068"/>
      <c r="J77" s="1068"/>
      <c r="K77" s="1068"/>
      <c r="L77" s="1068"/>
      <c r="M77" s="1068"/>
      <c r="N77" s="1068"/>
      <c r="O77" s="1068"/>
      <c r="P77" s="1069"/>
      <c r="Q77" s="1071">
        <v>4764</v>
      </c>
      <c r="R77" s="1072"/>
      <c r="S77" s="1072"/>
      <c r="T77" s="1072"/>
      <c r="U77" s="1073"/>
      <c r="V77" s="1074">
        <v>4689</v>
      </c>
      <c r="W77" s="1072"/>
      <c r="X77" s="1072"/>
      <c r="Y77" s="1072"/>
      <c r="Z77" s="1073"/>
      <c r="AA77" s="1074">
        <v>75</v>
      </c>
      <c r="AB77" s="1072"/>
      <c r="AC77" s="1072"/>
      <c r="AD77" s="1072"/>
      <c r="AE77" s="1073"/>
      <c r="AF77" s="1074">
        <v>72</v>
      </c>
      <c r="AG77" s="1072"/>
      <c r="AH77" s="1072"/>
      <c r="AI77" s="1072"/>
      <c r="AJ77" s="1073"/>
      <c r="AK77" s="1064" t="s">
        <v>586</v>
      </c>
      <c r="AL77" s="1064"/>
      <c r="AM77" s="1064"/>
      <c r="AN77" s="1064"/>
      <c r="AO77" s="1064"/>
      <c r="AP77" s="1074">
        <v>2069</v>
      </c>
      <c r="AQ77" s="1072"/>
      <c r="AR77" s="1072"/>
      <c r="AS77" s="1072"/>
      <c r="AT77" s="1073"/>
      <c r="AU77" s="1074">
        <v>499</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390</v>
      </c>
      <c r="B88" s="1037" t="s">
        <v>420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15219</v>
      </c>
      <c r="AG88" s="1052"/>
      <c r="AH88" s="1052"/>
      <c r="AI88" s="1052"/>
      <c r="AJ88" s="1052"/>
      <c r="AK88" s="1056"/>
      <c r="AL88" s="1056"/>
      <c r="AM88" s="1056"/>
      <c r="AN88" s="1056"/>
      <c r="AO88" s="1056"/>
      <c r="AP88" s="1052">
        <v>5607</v>
      </c>
      <c r="AQ88" s="1052"/>
      <c r="AR88" s="1052"/>
      <c r="AS88" s="1052"/>
      <c r="AT88" s="1052"/>
      <c r="AU88" s="1052">
        <v>499</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421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429</v>
      </c>
      <c r="AB109" s="987"/>
      <c r="AC109" s="987"/>
      <c r="AD109" s="987"/>
      <c r="AE109" s="988"/>
      <c r="AF109" s="989" t="s">
        <v>308</v>
      </c>
      <c r="AG109" s="987"/>
      <c r="AH109" s="987"/>
      <c r="AI109" s="987"/>
      <c r="AJ109" s="988"/>
      <c r="AK109" s="989" t="s">
        <v>307</v>
      </c>
      <c r="AL109" s="987"/>
      <c r="AM109" s="987"/>
      <c r="AN109" s="987"/>
      <c r="AO109" s="988"/>
      <c r="AP109" s="989" t="s">
        <v>430</v>
      </c>
      <c r="AQ109" s="987"/>
      <c r="AR109" s="987"/>
      <c r="AS109" s="987"/>
      <c r="AT109" s="1018"/>
      <c r="AU109" s="986" t="s">
        <v>428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429</v>
      </c>
      <c r="BR109" s="987"/>
      <c r="BS109" s="987"/>
      <c r="BT109" s="987"/>
      <c r="BU109" s="988"/>
      <c r="BV109" s="989" t="s">
        <v>308</v>
      </c>
      <c r="BW109" s="987"/>
      <c r="BX109" s="987"/>
      <c r="BY109" s="987"/>
      <c r="BZ109" s="988"/>
      <c r="CA109" s="989" t="s">
        <v>307</v>
      </c>
      <c r="CB109" s="987"/>
      <c r="CC109" s="987"/>
      <c r="CD109" s="987"/>
      <c r="CE109" s="988"/>
      <c r="CF109" s="1025" t="s">
        <v>430</v>
      </c>
      <c r="CG109" s="1025"/>
      <c r="CH109" s="1025"/>
      <c r="CI109" s="1025"/>
      <c r="CJ109" s="1025"/>
      <c r="CK109" s="989" t="s">
        <v>431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429</v>
      </c>
      <c r="DH109" s="987"/>
      <c r="DI109" s="987"/>
      <c r="DJ109" s="987"/>
      <c r="DK109" s="988"/>
      <c r="DL109" s="989" t="s">
        <v>308</v>
      </c>
      <c r="DM109" s="987"/>
      <c r="DN109" s="987"/>
      <c r="DO109" s="987"/>
      <c r="DP109" s="988"/>
      <c r="DQ109" s="989" t="s">
        <v>307</v>
      </c>
      <c r="DR109" s="987"/>
      <c r="DS109" s="987"/>
      <c r="DT109" s="987"/>
      <c r="DU109" s="988"/>
      <c r="DV109" s="989" t="s">
        <v>430</v>
      </c>
      <c r="DW109" s="987"/>
      <c r="DX109" s="987"/>
      <c r="DY109" s="987"/>
      <c r="DZ109" s="1018"/>
    </row>
    <row r="110" spans="1:131" s="247" customFormat="1" ht="26.25" customHeight="1" x14ac:dyDescent="0.15">
      <c r="A110" s="889" t="s">
        <v>432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1940903</v>
      </c>
      <c r="AB110" s="980"/>
      <c r="AC110" s="980"/>
      <c r="AD110" s="980"/>
      <c r="AE110" s="981"/>
      <c r="AF110" s="982">
        <v>1881486</v>
      </c>
      <c r="AG110" s="980"/>
      <c r="AH110" s="980"/>
      <c r="AI110" s="980"/>
      <c r="AJ110" s="981"/>
      <c r="AK110" s="982">
        <v>1870645</v>
      </c>
      <c r="AL110" s="980"/>
      <c r="AM110" s="980"/>
      <c r="AN110" s="980"/>
      <c r="AO110" s="981"/>
      <c r="AP110" s="983">
        <v>15.9</v>
      </c>
      <c r="AQ110" s="984"/>
      <c r="AR110" s="984"/>
      <c r="AS110" s="984"/>
      <c r="AT110" s="985"/>
      <c r="AU110" s="1019" t="s">
        <v>73</v>
      </c>
      <c r="AV110" s="1020"/>
      <c r="AW110" s="1020"/>
      <c r="AX110" s="1020"/>
      <c r="AY110" s="1020"/>
      <c r="AZ110" s="945" t="s">
        <v>433</v>
      </c>
      <c r="BA110" s="890"/>
      <c r="BB110" s="890"/>
      <c r="BC110" s="890"/>
      <c r="BD110" s="890"/>
      <c r="BE110" s="890"/>
      <c r="BF110" s="890"/>
      <c r="BG110" s="890"/>
      <c r="BH110" s="890"/>
      <c r="BI110" s="890"/>
      <c r="BJ110" s="890"/>
      <c r="BK110" s="890"/>
      <c r="BL110" s="890"/>
      <c r="BM110" s="890"/>
      <c r="BN110" s="890"/>
      <c r="BO110" s="890"/>
      <c r="BP110" s="891"/>
      <c r="BQ110" s="946">
        <v>17174704</v>
      </c>
      <c r="BR110" s="927"/>
      <c r="BS110" s="927"/>
      <c r="BT110" s="927"/>
      <c r="BU110" s="927"/>
      <c r="BV110" s="927">
        <v>17531772</v>
      </c>
      <c r="BW110" s="927"/>
      <c r="BX110" s="927"/>
      <c r="BY110" s="927"/>
      <c r="BZ110" s="927"/>
      <c r="CA110" s="927">
        <v>18188140</v>
      </c>
      <c r="CB110" s="927"/>
      <c r="CC110" s="927"/>
      <c r="CD110" s="927"/>
      <c r="CE110" s="927"/>
      <c r="CF110" s="951">
        <v>154.6</v>
      </c>
      <c r="CG110" s="952"/>
      <c r="CH110" s="952"/>
      <c r="CI110" s="952"/>
      <c r="CJ110" s="952"/>
      <c r="CK110" s="1015" t="s">
        <v>434</v>
      </c>
      <c r="CL110" s="901"/>
      <c r="CM110" s="976" t="s">
        <v>435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130</v>
      </c>
      <c r="DH110" s="927"/>
      <c r="DI110" s="927"/>
      <c r="DJ110" s="927"/>
      <c r="DK110" s="927"/>
      <c r="DL110" s="927" t="s">
        <v>411</v>
      </c>
      <c r="DM110" s="927"/>
      <c r="DN110" s="927"/>
      <c r="DO110" s="927"/>
      <c r="DP110" s="927"/>
      <c r="DQ110" s="927" t="s">
        <v>130</v>
      </c>
      <c r="DR110" s="927"/>
      <c r="DS110" s="927"/>
      <c r="DT110" s="927"/>
      <c r="DU110" s="927"/>
      <c r="DV110" s="928" t="s">
        <v>130</v>
      </c>
      <c r="DW110" s="928"/>
      <c r="DX110" s="928"/>
      <c r="DY110" s="928"/>
      <c r="DZ110" s="929"/>
    </row>
    <row r="111" spans="1:131" s="247" customFormat="1" ht="26.25" customHeight="1" x14ac:dyDescent="0.15">
      <c r="A111" s="856" t="s">
        <v>436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130</v>
      </c>
      <c r="AB111" s="1008"/>
      <c r="AC111" s="1008"/>
      <c r="AD111" s="1008"/>
      <c r="AE111" s="1009"/>
      <c r="AF111" s="1010" t="s">
        <v>411</v>
      </c>
      <c r="AG111" s="1008"/>
      <c r="AH111" s="1008"/>
      <c r="AI111" s="1008"/>
      <c r="AJ111" s="1009"/>
      <c r="AK111" s="1010" t="s">
        <v>130</v>
      </c>
      <c r="AL111" s="1008"/>
      <c r="AM111" s="1008"/>
      <c r="AN111" s="1008"/>
      <c r="AO111" s="1009"/>
      <c r="AP111" s="1011" t="s">
        <v>130</v>
      </c>
      <c r="AQ111" s="1012"/>
      <c r="AR111" s="1012"/>
      <c r="AS111" s="1012"/>
      <c r="AT111" s="1013"/>
      <c r="AU111" s="1021"/>
      <c r="AV111" s="1022"/>
      <c r="AW111" s="1022"/>
      <c r="AX111" s="1022"/>
      <c r="AY111" s="1022"/>
      <c r="AZ111" s="897" t="s">
        <v>437</v>
      </c>
      <c r="BA111" s="832"/>
      <c r="BB111" s="832"/>
      <c r="BC111" s="832"/>
      <c r="BD111" s="832"/>
      <c r="BE111" s="832"/>
      <c r="BF111" s="832"/>
      <c r="BG111" s="832"/>
      <c r="BH111" s="832"/>
      <c r="BI111" s="832"/>
      <c r="BJ111" s="832"/>
      <c r="BK111" s="832"/>
      <c r="BL111" s="832"/>
      <c r="BM111" s="832"/>
      <c r="BN111" s="832"/>
      <c r="BO111" s="832"/>
      <c r="BP111" s="833"/>
      <c r="BQ111" s="898" t="s">
        <v>130</v>
      </c>
      <c r="BR111" s="899"/>
      <c r="BS111" s="899"/>
      <c r="BT111" s="899"/>
      <c r="BU111" s="899"/>
      <c r="BV111" s="899" t="s">
        <v>411</v>
      </c>
      <c r="BW111" s="899"/>
      <c r="BX111" s="899"/>
      <c r="BY111" s="899"/>
      <c r="BZ111" s="899"/>
      <c r="CA111" s="899" t="s">
        <v>130</v>
      </c>
      <c r="CB111" s="899"/>
      <c r="CC111" s="899"/>
      <c r="CD111" s="899"/>
      <c r="CE111" s="899"/>
      <c r="CF111" s="960" t="s">
        <v>411</v>
      </c>
      <c r="CG111" s="961"/>
      <c r="CH111" s="961"/>
      <c r="CI111" s="961"/>
      <c r="CJ111" s="961"/>
      <c r="CK111" s="1016"/>
      <c r="CL111" s="903"/>
      <c r="CM111" s="906" t="s">
        <v>438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439</v>
      </c>
      <c r="DH111" s="899"/>
      <c r="DI111" s="899"/>
      <c r="DJ111" s="899"/>
      <c r="DK111" s="899"/>
      <c r="DL111" s="899" t="s">
        <v>130</v>
      </c>
      <c r="DM111" s="899"/>
      <c r="DN111" s="899"/>
      <c r="DO111" s="899"/>
      <c r="DP111" s="899"/>
      <c r="DQ111" s="899" t="s">
        <v>130</v>
      </c>
      <c r="DR111" s="899"/>
      <c r="DS111" s="899"/>
      <c r="DT111" s="899"/>
      <c r="DU111" s="899"/>
      <c r="DV111" s="876" t="s">
        <v>130</v>
      </c>
      <c r="DW111" s="876"/>
      <c r="DX111" s="876"/>
      <c r="DY111" s="876"/>
      <c r="DZ111" s="877"/>
    </row>
    <row r="112" spans="1:131" s="247" customFormat="1" ht="26.25" customHeight="1" x14ac:dyDescent="0.15">
      <c r="A112" s="1001" t="s">
        <v>440</v>
      </c>
      <c r="B112" s="1002"/>
      <c r="C112" s="832" t="s">
        <v>441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411</v>
      </c>
      <c r="AB112" s="862"/>
      <c r="AC112" s="862"/>
      <c r="AD112" s="862"/>
      <c r="AE112" s="863"/>
      <c r="AF112" s="864" t="s">
        <v>411</v>
      </c>
      <c r="AG112" s="862"/>
      <c r="AH112" s="862"/>
      <c r="AI112" s="862"/>
      <c r="AJ112" s="863"/>
      <c r="AK112" s="864" t="s">
        <v>439</v>
      </c>
      <c r="AL112" s="862"/>
      <c r="AM112" s="862"/>
      <c r="AN112" s="862"/>
      <c r="AO112" s="863"/>
      <c r="AP112" s="909" t="s">
        <v>411</v>
      </c>
      <c r="AQ112" s="910"/>
      <c r="AR112" s="910"/>
      <c r="AS112" s="910"/>
      <c r="AT112" s="911"/>
      <c r="AU112" s="1021"/>
      <c r="AV112" s="1022"/>
      <c r="AW112" s="1022"/>
      <c r="AX112" s="1022"/>
      <c r="AY112" s="1022"/>
      <c r="AZ112" s="897" t="s">
        <v>442</v>
      </c>
      <c r="BA112" s="832"/>
      <c r="BB112" s="832"/>
      <c r="BC112" s="832"/>
      <c r="BD112" s="832"/>
      <c r="BE112" s="832"/>
      <c r="BF112" s="832"/>
      <c r="BG112" s="832"/>
      <c r="BH112" s="832"/>
      <c r="BI112" s="832"/>
      <c r="BJ112" s="832"/>
      <c r="BK112" s="832"/>
      <c r="BL112" s="832"/>
      <c r="BM112" s="832"/>
      <c r="BN112" s="832"/>
      <c r="BO112" s="832"/>
      <c r="BP112" s="833"/>
      <c r="BQ112" s="898">
        <v>3172192</v>
      </c>
      <c r="BR112" s="899"/>
      <c r="BS112" s="899"/>
      <c r="BT112" s="899"/>
      <c r="BU112" s="899"/>
      <c r="BV112" s="899">
        <v>3296563</v>
      </c>
      <c r="BW112" s="899"/>
      <c r="BX112" s="899"/>
      <c r="BY112" s="899"/>
      <c r="BZ112" s="899"/>
      <c r="CA112" s="899">
        <v>3472711</v>
      </c>
      <c r="CB112" s="899"/>
      <c r="CC112" s="899"/>
      <c r="CD112" s="899"/>
      <c r="CE112" s="899"/>
      <c r="CF112" s="960">
        <v>29.5</v>
      </c>
      <c r="CG112" s="961"/>
      <c r="CH112" s="961"/>
      <c r="CI112" s="961"/>
      <c r="CJ112" s="961"/>
      <c r="CK112" s="1016"/>
      <c r="CL112" s="903"/>
      <c r="CM112" s="906" t="s">
        <v>443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130</v>
      </c>
      <c r="DH112" s="899"/>
      <c r="DI112" s="899"/>
      <c r="DJ112" s="899"/>
      <c r="DK112" s="899"/>
      <c r="DL112" s="899" t="s">
        <v>130</v>
      </c>
      <c r="DM112" s="899"/>
      <c r="DN112" s="899"/>
      <c r="DO112" s="899"/>
      <c r="DP112" s="899"/>
      <c r="DQ112" s="899" t="s">
        <v>130</v>
      </c>
      <c r="DR112" s="899"/>
      <c r="DS112" s="899"/>
      <c r="DT112" s="899"/>
      <c r="DU112" s="899"/>
      <c r="DV112" s="876" t="s">
        <v>130</v>
      </c>
      <c r="DW112" s="876"/>
      <c r="DX112" s="876"/>
      <c r="DY112" s="876"/>
      <c r="DZ112" s="877"/>
    </row>
    <row r="113" spans="1:130" s="247" customFormat="1" ht="26.25" customHeight="1" x14ac:dyDescent="0.15">
      <c r="A113" s="1003"/>
      <c r="B113" s="1004"/>
      <c r="C113" s="832" t="s">
        <v>444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274449</v>
      </c>
      <c r="AB113" s="1008"/>
      <c r="AC113" s="1008"/>
      <c r="AD113" s="1008"/>
      <c r="AE113" s="1009"/>
      <c r="AF113" s="1010">
        <v>277047</v>
      </c>
      <c r="AG113" s="1008"/>
      <c r="AH113" s="1008"/>
      <c r="AI113" s="1008"/>
      <c r="AJ113" s="1009"/>
      <c r="AK113" s="1010">
        <v>292999</v>
      </c>
      <c r="AL113" s="1008"/>
      <c r="AM113" s="1008"/>
      <c r="AN113" s="1008"/>
      <c r="AO113" s="1009"/>
      <c r="AP113" s="1011">
        <v>2.5</v>
      </c>
      <c r="AQ113" s="1012"/>
      <c r="AR113" s="1012"/>
      <c r="AS113" s="1012"/>
      <c r="AT113" s="1013"/>
      <c r="AU113" s="1021"/>
      <c r="AV113" s="1022"/>
      <c r="AW113" s="1022"/>
      <c r="AX113" s="1022"/>
      <c r="AY113" s="1022"/>
      <c r="AZ113" s="897" t="s">
        <v>445</v>
      </c>
      <c r="BA113" s="832"/>
      <c r="BB113" s="832"/>
      <c r="BC113" s="832"/>
      <c r="BD113" s="832"/>
      <c r="BE113" s="832"/>
      <c r="BF113" s="832"/>
      <c r="BG113" s="832"/>
      <c r="BH113" s="832"/>
      <c r="BI113" s="832"/>
      <c r="BJ113" s="832"/>
      <c r="BK113" s="832"/>
      <c r="BL113" s="832"/>
      <c r="BM113" s="832"/>
      <c r="BN113" s="832"/>
      <c r="BO113" s="832"/>
      <c r="BP113" s="833"/>
      <c r="BQ113" s="898">
        <v>520657</v>
      </c>
      <c r="BR113" s="899"/>
      <c r="BS113" s="899"/>
      <c r="BT113" s="899"/>
      <c r="BU113" s="899"/>
      <c r="BV113" s="899">
        <v>552450</v>
      </c>
      <c r="BW113" s="899"/>
      <c r="BX113" s="899"/>
      <c r="BY113" s="899"/>
      <c r="BZ113" s="899"/>
      <c r="CA113" s="899">
        <v>499297</v>
      </c>
      <c r="CB113" s="899"/>
      <c r="CC113" s="899"/>
      <c r="CD113" s="899"/>
      <c r="CE113" s="899"/>
      <c r="CF113" s="960">
        <v>4.2</v>
      </c>
      <c r="CG113" s="961"/>
      <c r="CH113" s="961"/>
      <c r="CI113" s="961"/>
      <c r="CJ113" s="961"/>
      <c r="CK113" s="1016"/>
      <c r="CL113" s="903"/>
      <c r="CM113" s="906" t="s">
        <v>446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130</v>
      </c>
      <c r="DH113" s="862"/>
      <c r="DI113" s="862"/>
      <c r="DJ113" s="862"/>
      <c r="DK113" s="863"/>
      <c r="DL113" s="864" t="s">
        <v>439</v>
      </c>
      <c r="DM113" s="862"/>
      <c r="DN113" s="862"/>
      <c r="DO113" s="862"/>
      <c r="DP113" s="863"/>
      <c r="DQ113" s="864" t="s">
        <v>130</v>
      </c>
      <c r="DR113" s="862"/>
      <c r="DS113" s="862"/>
      <c r="DT113" s="862"/>
      <c r="DU113" s="863"/>
      <c r="DV113" s="909" t="s">
        <v>130</v>
      </c>
      <c r="DW113" s="910"/>
      <c r="DX113" s="910"/>
      <c r="DY113" s="910"/>
      <c r="DZ113" s="911"/>
    </row>
    <row r="114" spans="1:130" s="247" customFormat="1" ht="26.25" customHeight="1" x14ac:dyDescent="0.15">
      <c r="A114" s="1003"/>
      <c r="B114" s="1004"/>
      <c r="C114" s="832" t="s">
        <v>447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112203</v>
      </c>
      <c r="AB114" s="862"/>
      <c r="AC114" s="862"/>
      <c r="AD114" s="862"/>
      <c r="AE114" s="863"/>
      <c r="AF114" s="864">
        <v>109971</v>
      </c>
      <c r="AG114" s="862"/>
      <c r="AH114" s="862"/>
      <c r="AI114" s="862"/>
      <c r="AJ114" s="863"/>
      <c r="AK114" s="864">
        <v>122336</v>
      </c>
      <c r="AL114" s="862"/>
      <c r="AM114" s="862"/>
      <c r="AN114" s="862"/>
      <c r="AO114" s="863"/>
      <c r="AP114" s="909">
        <v>1</v>
      </c>
      <c r="AQ114" s="910"/>
      <c r="AR114" s="910"/>
      <c r="AS114" s="910"/>
      <c r="AT114" s="911"/>
      <c r="AU114" s="1021"/>
      <c r="AV114" s="1022"/>
      <c r="AW114" s="1022"/>
      <c r="AX114" s="1022"/>
      <c r="AY114" s="1022"/>
      <c r="AZ114" s="897" t="s">
        <v>448</v>
      </c>
      <c r="BA114" s="832"/>
      <c r="BB114" s="832"/>
      <c r="BC114" s="832"/>
      <c r="BD114" s="832"/>
      <c r="BE114" s="832"/>
      <c r="BF114" s="832"/>
      <c r="BG114" s="832"/>
      <c r="BH114" s="832"/>
      <c r="BI114" s="832"/>
      <c r="BJ114" s="832"/>
      <c r="BK114" s="832"/>
      <c r="BL114" s="832"/>
      <c r="BM114" s="832"/>
      <c r="BN114" s="832"/>
      <c r="BO114" s="832"/>
      <c r="BP114" s="833"/>
      <c r="BQ114" s="898">
        <v>1767075</v>
      </c>
      <c r="BR114" s="899"/>
      <c r="BS114" s="899"/>
      <c r="BT114" s="899"/>
      <c r="BU114" s="899"/>
      <c r="BV114" s="899">
        <v>1639773</v>
      </c>
      <c r="BW114" s="899"/>
      <c r="BX114" s="899"/>
      <c r="BY114" s="899"/>
      <c r="BZ114" s="899"/>
      <c r="CA114" s="899">
        <v>1818471</v>
      </c>
      <c r="CB114" s="899"/>
      <c r="CC114" s="899"/>
      <c r="CD114" s="899"/>
      <c r="CE114" s="899"/>
      <c r="CF114" s="960">
        <v>15.5</v>
      </c>
      <c r="CG114" s="961"/>
      <c r="CH114" s="961"/>
      <c r="CI114" s="961"/>
      <c r="CJ114" s="961"/>
      <c r="CK114" s="1016"/>
      <c r="CL114" s="903"/>
      <c r="CM114" s="906" t="s">
        <v>449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130</v>
      </c>
      <c r="DH114" s="862"/>
      <c r="DI114" s="862"/>
      <c r="DJ114" s="862"/>
      <c r="DK114" s="863"/>
      <c r="DL114" s="864" t="s">
        <v>411</v>
      </c>
      <c r="DM114" s="862"/>
      <c r="DN114" s="862"/>
      <c r="DO114" s="862"/>
      <c r="DP114" s="863"/>
      <c r="DQ114" s="864" t="s">
        <v>411</v>
      </c>
      <c r="DR114" s="862"/>
      <c r="DS114" s="862"/>
      <c r="DT114" s="862"/>
      <c r="DU114" s="863"/>
      <c r="DV114" s="909" t="s">
        <v>411</v>
      </c>
      <c r="DW114" s="910"/>
      <c r="DX114" s="910"/>
      <c r="DY114" s="910"/>
      <c r="DZ114" s="911"/>
    </row>
    <row r="115" spans="1:130" s="247" customFormat="1" ht="26.25" customHeight="1" x14ac:dyDescent="0.15">
      <c r="A115" s="1003"/>
      <c r="B115" s="1004"/>
      <c r="C115" s="832" t="s">
        <v>450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139</v>
      </c>
      <c r="AB115" s="1008"/>
      <c r="AC115" s="1008"/>
      <c r="AD115" s="1008"/>
      <c r="AE115" s="1009"/>
      <c r="AF115" s="1010">
        <v>183</v>
      </c>
      <c r="AG115" s="1008"/>
      <c r="AH115" s="1008"/>
      <c r="AI115" s="1008"/>
      <c r="AJ115" s="1009"/>
      <c r="AK115" s="1010">
        <v>172</v>
      </c>
      <c r="AL115" s="1008"/>
      <c r="AM115" s="1008"/>
      <c r="AN115" s="1008"/>
      <c r="AO115" s="1009"/>
      <c r="AP115" s="1011">
        <v>0</v>
      </c>
      <c r="AQ115" s="1012"/>
      <c r="AR115" s="1012"/>
      <c r="AS115" s="1012"/>
      <c r="AT115" s="1013"/>
      <c r="AU115" s="1021"/>
      <c r="AV115" s="1022"/>
      <c r="AW115" s="1022"/>
      <c r="AX115" s="1022"/>
      <c r="AY115" s="1022"/>
      <c r="AZ115" s="897" t="s">
        <v>451</v>
      </c>
      <c r="BA115" s="832"/>
      <c r="BB115" s="832"/>
      <c r="BC115" s="832"/>
      <c r="BD115" s="832"/>
      <c r="BE115" s="832"/>
      <c r="BF115" s="832"/>
      <c r="BG115" s="832"/>
      <c r="BH115" s="832"/>
      <c r="BI115" s="832"/>
      <c r="BJ115" s="832"/>
      <c r="BK115" s="832"/>
      <c r="BL115" s="832"/>
      <c r="BM115" s="832"/>
      <c r="BN115" s="832"/>
      <c r="BO115" s="832"/>
      <c r="BP115" s="833"/>
      <c r="BQ115" s="898">
        <v>79363</v>
      </c>
      <c r="BR115" s="899"/>
      <c r="BS115" s="899"/>
      <c r="BT115" s="899"/>
      <c r="BU115" s="899"/>
      <c r="BV115" s="899">
        <v>45952</v>
      </c>
      <c r="BW115" s="899"/>
      <c r="BX115" s="899"/>
      <c r="BY115" s="899"/>
      <c r="BZ115" s="899"/>
      <c r="CA115" s="899">
        <v>24330</v>
      </c>
      <c r="CB115" s="899"/>
      <c r="CC115" s="899"/>
      <c r="CD115" s="899"/>
      <c r="CE115" s="899"/>
      <c r="CF115" s="960">
        <v>0.2</v>
      </c>
      <c r="CG115" s="961"/>
      <c r="CH115" s="961"/>
      <c r="CI115" s="961"/>
      <c r="CJ115" s="961"/>
      <c r="CK115" s="1016"/>
      <c r="CL115" s="903"/>
      <c r="CM115" s="897" t="s">
        <v>452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439</v>
      </c>
      <c r="DH115" s="862"/>
      <c r="DI115" s="862"/>
      <c r="DJ115" s="862"/>
      <c r="DK115" s="863"/>
      <c r="DL115" s="864" t="s">
        <v>411</v>
      </c>
      <c r="DM115" s="862"/>
      <c r="DN115" s="862"/>
      <c r="DO115" s="862"/>
      <c r="DP115" s="863"/>
      <c r="DQ115" s="864" t="s">
        <v>130</v>
      </c>
      <c r="DR115" s="862"/>
      <c r="DS115" s="862"/>
      <c r="DT115" s="862"/>
      <c r="DU115" s="863"/>
      <c r="DV115" s="909" t="s">
        <v>130</v>
      </c>
      <c r="DW115" s="910"/>
      <c r="DX115" s="910"/>
      <c r="DY115" s="910"/>
      <c r="DZ115" s="911"/>
    </row>
    <row r="116" spans="1:130" s="247" customFormat="1" ht="26.25" customHeight="1" x14ac:dyDescent="0.15">
      <c r="A116" s="1005"/>
      <c r="B116" s="1006"/>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130</v>
      </c>
      <c r="AB116" s="862"/>
      <c r="AC116" s="862"/>
      <c r="AD116" s="862"/>
      <c r="AE116" s="863"/>
      <c r="AF116" s="864" t="s">
        <v>411</v>
      </c>
      <c r="AG116" s="862"/>
      <c r="AH116" s="862"/>
      <c r="AI116" s="862"/>
      <c r="AJ116" s="863"/>
      <c r="AK116" s="864">
        <v>1</v>
      </c>
      <c r="AL116" s="862"/>
      <c r="AM116" s="862"/>
      <c r="AN116" s="862"/>
      <c r="AO116" s="863"/>
      <c r="AP116" s="909">
        <v>0</v>
      </c>
      <c r="AQ116" s="910"/>
      <c r="AR116" s="910"/>
      <c r="AS116" s="910"/>
      <c r="AT116" s="911"/>
      <c r="AU116" s="1021"/>
      <c r="AV116" s="1022"/>
      <c r="AW116" s="1022"/>
      <c r="AX116" s="1022"/>
      <c r="AY116" s="1022"/>
      <c r="AZ116" s="948" t="s">
        <v>454</v>
      </c>
      <c r="BA116" s="949"/>
      <c r="BB116" s="949"/>
      <c r="BC116" s="949"/>
      <c r="BD116" s="949"/>
      <c r="BE116" s="949"/>
      <c r="BF116" s="949"/>
      <c r="BG116" s="949"/>
      <c r="BH116" s="949"/>
      <c r="BI116" s="949"/>
      <c r="BJ116" s="949"/>
      <c r="BK116" s="949"/>
      <c r="BL116" s="949"/>
      <c r="BM116" s="949"/>
      <c r="BN116" s="949"/>
      <c r="BO116" s="949"/>
      <c r="BP116" s="950"/>
      <c r="BQ116" s="898" t="s">
        <v>130</v>
      </c>
      <c r="BR116" s="899"/>
      <c r="BS116" s="899"/>
      <c r="BT116" s="899"/>
      <c r="BU116" s="899"/>
      <c r="BV116" s="899" t="s">
        <v>411</v>
      </c>
      <c r="BW116" s="899"/>
      <c r="BX116" s="899"/>
      <c r="BY116" s="899"/>
      <c r="BZ116" s="899"/>
      <c r="CA116" s="899" t="s">
        <v>411</v>
      </c>
      <c r="CB116" s="899"/>
      <c r="CC116" s="899"/>
      <c r="CD116" s="899"/>
      <c r="CE116" s="899"/>
      <c r="CF116" s="960" t="s">
        <v>130</v>
      </c>
      <c r="CG116" s="961"/>
      <c r="CH116" s="961"/>
      <c r="CI116" s="961"/>
      <c r="CJ116" s="961"/>
      <c r="CK116" s="1016"/>
      <c r="CL116" s="903"/>
      <c r="CM116" s="906" t="s">
        <v>455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130</v>
      </c>
      <c r="DH116" s="862"/>
      <c r="DI116" s="862"/>
      <c r="DJ116" s="862"/>
      <c r="DK116" s="863"/>
      <c r="DL116" s="864" t="s">
        <v>411</v>
      </c>
      <c r="DM116" s="862"/>
      <c r="DN116" s="862"/>
      <c r="DO116" s="862"/>
      <c r="DP116" s="863"/>
      <c r="DQ116" s="864" t="s">
        <v>130</v>
      </c>
      <c r="DR116" s="862"/>
      <c r="DS116" s="862"/>
      <c r="DT116" s="862"/>
      <c r="DU116" s="863"/>
      <c r="DV116" s="909" t="s">
        <v>130</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456</v>
      </c>
      <c r="Z117" s="988"/>
      <c r="AA117" s="993">
        <v>2327694</v>
      </c>
      <c r="AB117" s="994"/>
      <c r="AC117" s="994"/>
      <c r="AD117" s="994"/>
      <c r="AE117" s="995"/>
      <c r="AF117" s="996">
        <v>2268687</v>
      </c>
      <c r="AG117" s="994"/>
      <c r="AH117" s="994"/>
      <c r="AI117" s="994"/>
      <c r="AJ117" s="995"/>
      <c r="AK117" s="996">
        <v>2286153</v>
      </c>
      <c r="AL117" s="994"/>
      <c r="AM117" s="994"/>
      <c r="AN117" s="994"/>
      <c r="AO117" s="995"/>
      <c r="AP117" s="997"/>
      <c r="AQ117" s="998"/>
      <c r="AR117" s="998"/>
      <c r="AS117" s="998"/>
      <c r="AT117" s="999"/>
      <c r="AU117" s="1021"/>
      <c r="AV117" s="1022"/>
      <c r="AW117" s="1022"/>
      <c r="AX117" s="1022"/>
      <c r="AY117" s="1022"/>
      <c r="AZ117" s="948" t="s">
        <v>457</v>
      </c>
      <c r="BA117" s="949"/>
      <c r="BB117" s="949"/>
      <c r="BC117" s="949"/>
      <c r="BD117" s="949"/>
      <c r="BE117" s="949"/>
      <c r="BF117" s="949"/>
      <c r="BG117" s="949"/>
      <c r="BH117" s="949"/>
      <c r="BI117" s="949"/>
      <c r="BJ117" s="949"/>
      <c r="BK117" s="949"/>
      <c r="BL117" s="949"/>
      <c r="BM117" s="949"/>
      <c r="BN117" s="949"/>
      <c r="BO117" s="949"/>
      <c r="BP117" s="950"/>
      <c r="BQ117" s="898" t="s">
        <v>439</v>
      </c>
      <c r="BR117" s="899"/>
      <c r="BS117" s="899"/>
      <c r="BT117" s="899"/>
      <c r="BU117" s="899"/>
      <c r="BV117" s="899" t="s">
        <v>130</v>
      </c>
      <c r="BW117" s="899"/>
      <c r="BX117" s="899"/>
      <c r="BY117" s="899"/>
      <c r="BZ117" s="899"/>
      <c r="CA117" s="899" t="s">
        <v>411</v>
      </c>
      <c r="CB117" s="899"/>
      <c r="CC117" s="899"/>
      <c r="CD117" s="899"/>
      <c r="CE117" s="899"/>
      <c r="CF117" s="960" t="s">
        <v>130</v>
      </c>
      <c r="CG117" s="961"/>
      <c r="CH117" s="961"/>
      <c r="CI117" s="961"/>
      <c r="CJ117" s="961"/>
      <c r="CK117" s="1016"/>
      <c r="CL117" s="903"/>
      <c r="CM117" s="906" t="s">
        <v>458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411</v>
      </c>
      <c r="DH117" s="862"/>
      <c r="DI117" s="862"/>
      <c r="DJ117" s="862"/>
      <c r="DK117" s="863"/>
      <c r="DL117" s="864" t="s">
        <v>411</v>
      </c>
      <c r="DM117" s="862"/>
      <c r="DN117" s="862"/>
      <c r="DO117" s="862"/>
      <c r="DP117" s="863"/>
      <c r="DQ117" s="864" t="s">
        <v>130</v>
      </c>
      <c r="DR117" s="862"/>
      <c r="DS117" s="862"/>
      <c r="DT117" s="862"/>
      <c r="DU117" s="863"/>
      <c r="DV117" s="909" t="s">
        <v>439</v>
      </c>
      <c r="DW117" s="910"/>
      <c r="DX117" s="910"/>
      <c r="DY117" s="910"/>
      <c r="DZ117" s="911"/>
    </row>
    <row r="118" spans="1:130" s="247" customFormat="1" ht="26.25" customHeight="1" x14ac:dyDescent="0.15">
      <c r="A118" s="986" t="s">
        <v>431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429</v>
      </c>
      <c r="AB118" s="987"/>
      <c r="AC118" s="987"/>
      <c r="AD118" s="987"/>
      <c r="AE118" s="988"/>
      <c r="AF118" s="989" t="s">
        <v>308</v>
      </c>
      <c r="AG118" s="987"/>
      <c r="AH118" s="987"/>
      <c r="AI118" s="987"/>
      <c r="AJ118" s="988"/>
      <c r="AK118" s="989" t="s">
        <v>307</v>
      </c>
      <c r="AL118" s="987"/>
      <c r="AM118" s="987"/>
      <c r="AN118" s="987"/>
      <c r="AO118" s="988"/>
      <c r="AP118" s="990" t="s">
        <v>430</v>
      </c>
      <c r="AQ118" s="991"/>
      <c r="AR118" s="991"/>
      <c r="AS118" s="991"/>
      <c r="AT118" s="992"/>
      <c r="AU118" s="1021"/>
      <c r="AV118" s="1022"/>
      <c r="AW118" s="1022"/>
      <c r="AX118" s="1022"/>
      <c r="AY118" s="1022"/>
      <c r="AZ118" s="964" t="s">
        <v>459</v>
      </c>
      <c r="BA118" s="965"/>
      <c r="BB118" s="965"/>
      <c r="BC118" s="965"/>
      <c r="BD118" s="965"/>
      <c r="BE118" s="965"/>
      <c r="BF118" s="965"/>
      <c r="BG118" s="965"/>
      <c r="BH118" s="965"/>
      <c r="BI118" s="965"/>
      <c r="BJ118" s="965"/>
      <c r="BK118" s="965"/>
      <c r="BL118" s="965"/>
      <c r="BM118" s="965"/>
      <c r="BN118" s="965"/>
      <c r="BO118" s="965"/>
      <c r="BP118" s="966"/>
      <c r="BQ118" s="967" t="s">
        <v>411</v>
      </c>
      <c r="BR118" s="930"/>
      <c r="BS118" s="930"/>
      <c r="BT118" s="930"/>
      <c r="BU118" s="930"/>
      <c r="BV118" s="930" t="s">
        <v>411</v>
      </c>
      <c r="BW118" s="930"/>
      <c r="BX118" s="930"/>
      <c r="BY118" s="930"/>
      <c r="BZ118" s="930"/>
      <c r="CA118" s="930" t="s">
        <v>411</v>
      </c>
      <c r="CB118" s="930"/>
      <c r="CC118" s="930"/>
      <c r="CD118" s="930"/>
      <c r="CE118" s="930"/>
      <c r="CF118" s="960" t="s">
        <v>439</v>
      </c>
      <c r="CG118" s="961"/>
      <c r="CH118" s="961"/>
      <c r="CI118" s="961"/>
      <c r="CJ118" s="961"/>
      <c r="CK118" s="1016"/>
      <c r="CL118" s="903"/>
      <c r="CM118" s="906" t="s">
        <v>460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130</v>
      </c>
      <c r="DH118" s="862"/>
      <c r="DI118" s="862"/>
      <c r="DJ118" s="862"/>
      <c r="DK118" s="863"/>
      <c r="DL118" s="864" t="s">
        <v>411</v>
      </c>
      <c r="DM118" s="862"/>
      <c r="DN118" s="862"/>
      <c r="DO118" s="862"/>
      <c r="DP118" s="863"/>
      <c r="DQ118" s="864" t="s">
        <v>130</v>
      </c>
      <c r="DR118" s="862"/>
      <c r="DS118" s="862"/>
      <c r="DT118" s="862"/>
      <c r="DU118" s="863"/>
      <c r="DV118" s="909" t="s">
        <v>411</v>
      </c>
      <c r="DW118" s="910"/>
      <c r="DX118" s="910"/>
      <c r="DY118" s="910"/>
      <c r="DZ118" s="911"/>
    </row>
    <row r="119" spans="1:130" s="247" customFormat="1" ht="26.25" customHeight="1" x14ac:dyDescent="0.15">
      <c r="A119" s="900" t="s">
        <v>434</v>
      </c>
      <c r="B119" s="901"/>
      <c r="C119" s="976" t="s">
        <v>435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439</v>
      </c>
      <c r="AB119" s="980"/>
      <c r="AC119" s="980"/>
      <c r="AD119" s="980"/>
      <c r="AE119" s="981"/>
      <c r="AF119" s="982" t="s">
        <v>411</v>
      </c>
      <c r="AG119" s="980"/>
      <c r="AH119" s="980"/>
      <c r="AI119" s="980"/>
      <c r="AJ119" s="981"/>
      <c r="AK119" s="982" t="s">
        <v>439</v>
      </c>
      <c r="AL119" s="980"/>
      <c r="AM119" s="980"/>
      <c r="AN119" s="980"/>
      <c r="AO119" s="981"/>
      <c r="AP119" s="983" t="s">
        <v>411</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461</v>
      </c>
      <c r="BP119" s="963"/>
      <c r="BQ119" s="967">
        <v>22713991</v>
      </c>
      <c r="BR119" s="930"/>
      <c r="BS119" s="930"/>
      <c r="BT119" s="930"/>
      <c r="BU119" s="930"/>
      <c r="BV119" s="930">
        <v>23066510</v>
      </c>
      <c r="BW119" s="930"/>
      <c r="BX119" s="930"/>
      <c r="BY119" s="930"/>
      <c r="BZ119" s="930"/>
      <c r="CA119" s="930">
        <v>24002949</v>
      </c>
      <c r="CB119" s="930"/>
      <c r="CC119" s="930"/>
      <c r="CD119" s="930"/>
      <c r="CE119" s="930"/>
      <c r="CF119" s="828"/>
      <c r="CG119" s="829"/>
      <c r="CH119" s="829"/>
      <c r="CI119" s="829"/>
      <c r="CJ119" s="919"/>
      <c r="CK119" s="1017"/>
      <c r="CL119" s="905"/>
      <c r="CM119" s="923" t="s">
        <v>462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411</v>
      </c>
      <c r="DH119" s="845"/>
      <c r="DI119" s="845"/>
      <c r="DJ119" s="845"/>
      <c r="DK119" s="846"/>
      <c r="DL119" s="847" t="s">
        <v>130</v>
      </c>
      <c r="DM119" s="845"/>
      <c r="DN119" s="845"/>
      <c r="DO119" s="845"/>
      <c r="DP119" s="846"/>
      <c r="DQ119" s="847" t="s">
        <v>439</v>
      </c>
      <c r="DR119" s="845"/>
      <c r="DS119" s="845"/>
      <c r="DT119" s="845"/>
      <c r="DU119" s="846"/>
      <c r="DV119" s="933" t="s">
        <v>130</v>
      </c>
      <c r="DW119" s="934"/>
      <c r="DX119" s="934"/>
      <c r="DY119" s="934"/>
      <c r="DZ119" s="935"/>
    </row>
    <row r="120" spans="1:130" s="247" customFormat="1" ht="26.25" customHeight="1" x14ac:dyDescent="0.15">
      <c r="A120" s="902"/>
      <c r="B120" s="903"/>
      <c r="C120" s="906" t="s">
        <v>438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130</v>
      </c>
      <c r="AB120" s="862"/>
      <c r="AC120" s="862"/>
      <c r="AD120" s="862"/>
      <c r="AE120" s="863"/>
      <c r="AF120" s="864" t="s">
        <v>411</v>
      </c>
      <c r="AG120" s="862"/>
      <c r="AH120" s="862"/>
      <c r="AI120" s="862"/>
      <c r="AJ120" s="863"/>
      <c r="AK120" s="864" t="s">
        <v>439</v>
      </c>
      <c r="AL120" s="862"/>
      <c r="AM120" s="862"/>
      <c r="AN120" s="862"/>
      <c r="AO120" s="863"/>
      <c r="AP120" s="909" t="s">
        <v>411</v>
      </c>
      <c r="AQ120" s="910"/>
      <c r="AR120" s="910"/>
      <c r="AS120" s="910"/>
      <c r="AT120" s="911"/>
      <c r="AU120" s="968" t="s">
        <v>463</v>
      </c>
      <c r="AV120" s="969"/>
      <c r="AW120" s="969"/>
      <c r="AX120" s="969"/>
      <c r="AY120" s="970"/>
      <c r="AZ120" s="945" t="s">
        <v>464</v>
      </c>
      <c r="BA120" s="890"/>
      <c r="BB120" s="890"/>
      <c r="BC120" s="890"/>
      <c r="BD120" s="890"/>
      <c r="BE120" s="890"/>
      <c r="BF120" s="890"/>
      <c r="BG120" s="890"/>
      <c r="BH120" s="890"/>
      <c r="BI120" s="890"/>
      <c r="BJ120" s="890"/>
      <c r="BK120" s="890"/>
      <c r="BL120" s="890"/>
      <c r="BM120" s="890"/>
      <c r="BN120" s="890"/>
      <c r="BO120" s="890"/>
      <c r="BP120" s="891"/>
      <c r="BQ120" s="946">
        <v>3025614</v>
      </c>
      <c r="BR120" s="927"/>
      <c r="BS120" s="927"/>
      <c r="BT120" s="927"/>
      <c r="BU120" s="927"/>
      <c r="BV120" s="927">
        <v>3237962</v>
      </c>
      <c r="BW120" s="927"/>
      <c r="BX120" s="927"/>
      <c r="BY120" s="927"/>
      <c r="BZ120" s="927"/>
      <c r="CA120" s="927">
        <v>3321382</v>
      </c>
      <c r="CB120" s="927"/>
      <c r="CC120" s="927"/>
      <c r="CD120" s="927"/>
      <c r="CE120" s="927"/>
      <c r="CF120" s="951">
        <v>28.2</v>
      </c>
      <c r="CG120" s="952"/>
      <c r="CH120" s="952"/>
      <c r="CI120" s="952"/>
      <c r="CJ120" s="952"/>
      <c r="CK120" s="953" t="s">
        <v>465</v>
      </c>
      <c r="CL120" s="937"/>
      <c r="CM120" s="937"/>
      <c r="CN120" s="937"/>
      <c r="CO120" s="938"/>
      <c r="CP120" s="957" t="s">
        <v>407</v>
      </c>
      <c r="CQ120" s="958"/>
      <c r="CR120" s="958"/>
      <c r="CS120" s="958"/>
      <c r="CT120" s="958"/>
      <c r="CU120" s="958"/>
      <c r="CV120" s="958"/>
      <c r="CW120" s="958"/>
      <c r="CX120" s="958"/>
      <c r="CY120" s="958"/>
      <c r="CZ120" s="958"/>
      <c r="DA120" s="958"/>
      <c r="DB120" s="958"/>
      <c r="DC120" s="958"/>
      <c r="DD120" s="958"/>
      <c r="DE120" s="958"/>
      <c r="DF120" s="959"/>
      <c r="DG120" s="946">
        <v>2835915</v>
      </c>
      <c r="DH120" s="927"/>
      <c r="DI120" s="927"/>
      <c r="DJ120" s="927"/>
      <c r="DK120" s="927"/>
      <c r="DL120" s="927">
        <v>2950865</v>
      </c>
      <c r="DM120" s="927"/>
      <c r="DN120" s="927"/>
      <c r="DO120" s="927"/>
      <c r="DP120" s="927"/>
      <c r="DQ120" s="927">
        <v>3130263</v>
      </c>
      <c r="DR120" s="927"/>
      <c r="DS120" s="927"/>
      <c r="DT120" s="927"/>
      <c r="DU120" s="927"/>
      <c r="DV120" s="928">
        <v>26.6</v>
      </c>
      <c r="DW120" s="928"/>
      <c r="DX120" s="928"/>
      <c r="DY120" s="928"/>
      <c r="DZ120" s="929"/>
    </row>
    <row r="121" spans="1:130" s="247" customFormat="1" ht="26.25" customHeight="1" x14ac:dyDescent="0.15">
      <c r="A121" s="902"/>
      <c r="B121" s="903"/>
      <c r="C121" s="948" t="s">
        <v>466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130</v>
      </c>
      <c r="AB121" s="862"/>
      <c r="AC121" s="862"/>
      <c r="AD121" s="862"/>
      <c r="AE121" s="863"/>
      <c r="AF121" s="864" t="s">
        <v>411</v>
      </c>
      <c r="AG121" s="862"/>
      <c r="AH121" s="862"/>
      <c r="AI121" s="862"/>
      <c r="AJ121" s="863"/>
      <c r="AK121" s="864" t="s">
        <v>411</v>
      </c>
      <c r="AL121" s="862"/>
      <c r="AM121" s="862"/>
      <c r="AN121" s="862"/>
      <c r="AO121" s="863"/>
      <c r="AP121" s="909" t="s">
        <v>411</v>
      </c>
      <c r="AQ121" s="910"/>
      <c r="AR121" s="910"/>
      <c r="AS121" s="910"/>
      <c r="AT121" s="911"/>
      <c r="AU121" s="971"/>
      <c r="AV121" s="972"/>
      <c r="AW121" s="972"/>
      <c r="AX121" s="972"/>
      <c r="AY121" s="973"/>
      <c r="AZ121" s="897" t="s">
        <v>467</v>
      </c>
      <c r="BA121" s="832"/>
      <c r="BB121" s="832"/>
      <c r="BC121" s="832"/>
      <c r="BD121" s="832"/>
      <c r="BE121" s="832"/>
      <c r="BF121" s="832"/>
      <c r="BG121" s="832"/>
      <c r="BH121" s="832"/>
      <c r="BI121" s="832"/>
      <c r="BJ121" s="832"/>
      <c r="BK121" s="832"/>
      <c r="BL121" s="832"/>
      <c r="BM121" s="832"/>
      <c r="BN121" s="832"/>
      <c r="BO121" s="832"/>
      <c r="BP121" s="833"/>
      <c r="BQ121" s="898">
        <v>751457</v>
      </c>
      <c r="BR121" s="899"/>
      <c r="BS121" s="899"/>
      <c r="BT121" s="899"/>
      <c r="BU121" s="899"/>
      <c r="BV121" s="899">
        <v>968377</v>
      </c>
      <c r="BW121" s="899"/>
      <c r="BX121" s="899"/>
      <c r="BY121" s="899"/>
      <c r="BZ121" s="899"/>
      <c r="CA121" s="899">
        <v>996414</v>
      </c>
      <c r="CB121" s="899"/>
      <c r="CC121" s="899"/>
      <c r="CD121" s="899"/>
      <c r="CE121" s="899"/>
      <c r="CF121" s="960">
        <v>8.5</v>
      </c>
      <c r="CG121" s="961"/>
      <c r="CH121" s="961"/>
      <c r="CI121" s="961"/>
      <c r="CJ121" s="961"/>
      <c r="CK121" s="954"/>
      <c r="CL121" s="940"/>
      <c r="CM121" s="940"/>
      <c r="CN121" s="940"/>
      <c r="CO121" s="941"/>
      <c r="CP121" s="920" t="s">
        <v>405</v>
      </c>
      <c r="CQ121" s="921"/>
      <c r="CR121" s="921"/>
      <c r="CS121" s="921"/>
      <c r="CT121" s="921"/>
      <c r="CU121" s="921"/>
      <c r="CV121" s="921"/>
      <c r="CW121" s="921"/>
      <c r="CX121" s="921"/>
      <c r="CY121" s="921"/>
      <c r="CZ121" s="921"/>
      <c r="DA121" s="921"/>
      <c r="DB121" s="921"/>
      <c r="DC121" s="921"/>
      <c r="DD121" s="921"/>
      <c r="DE121" s="921"/>
      <c r="DF121" s="922"/>
      <c r="DG121" s="898">
        <v>336277</v>
      </c>
      <c r="DH121" s="899"/>
      <c r="DI121" s="899"/>
      <c r="DJ121" s="899"/>
      <c r="DK121" s="899"/>
      <c r="DL121" s="899">
        <v>345698</v>
      </c>
      <c r="DM121" s="899"/>
      <c r="DN121" s="899"/>
      <c r="DO121" s="899"/>
      <c r="DP121" s="899"/>
      <c r="DQ121" s="899">
        <v>342448</v>
      </c>
      <c r="DR121" s="899"/>
      <c r="DS121" s="899"/>
      <c r="DT121" s="899"/>
      <c r="DU121" s="899"/>
      <c r="DV121" s="876">
        <v>2.9</v>
      </c>
      <c r="DW121" s="876"/>
      <c r="DX121" s="876"/>
      <c r="DY121" s="876"/>
      <c r="DZ121" s="877"/>
    </row>
    <row r="122" spans="1:130" s="247" customFormat="1" ht="26.25" customHeight="1" x14ac:dyDescent="0.15">
      <c r="A122" s="902"/>
      <c r="B122" s="903"/>
      <c r="C122" s="906" t="s">
        <v>449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130</v>
      </c>
      <c r="AB122" s="862"/>
      <c r="AC122" s="862"/>
      <c r="AD122" s="862"/>
      <c r="AE122" s="863"/>
      <c r="AF122" s="864" t="s">
        <v>411</v>
      </c>
      <c r="AG122" s="862"/>
      <c r="AH122" s="862"/>
      <c r="AI122" s="862"/>
      <c r="AJ122" s="863"/>
      <c r="AK122" s="864" t="s">
        <v>411</v>
      </c>
      <c r="AL122" s="862"/>
      <c r="AM122" s="862"/>
      <c r="AN122" s="862"/>
      <c r="AO122" s="863"/>
      <c r="AP122" s="909" t="s">
        <v>130</v>
      </c>
      <c r="AQ122" s="910"/>
      <c r="AR122" s="910"/>
      <c r="AS122" s="910"/>
      <c r="AT122" s="911"/>
      <c r="AU122" s="971"/>
      <c r="AV122" s="972"/>
      <c r="AW122" s="972"/>
      <c r="AX122" s="972"/>
      <c r="AY122" s="973"/>
      <c r="AZ122" s="964" t="s">
        <v>468</v>
      </c>
      <c r="BA122" s="965"/>
      <c r="BB122" s="965"/>
      <c r="BC122" s="965"/>
      <c r="BD122" s="965"/>
      <c r="BE122" s="965"/>
      <c r="BF122" s="965"/>
      <c r="BG122" s="965"/>
      <c r="BH122" s="965"/>
      <c r="BI122" s="965"/>
      <c r="BJ122" s="965"/>
      <c r="BK122" s="965"/>
      <c r="BL122" s="965"/>
      <c r="BM122" s="965"/>
      <c r="BN122" s="965"/>
      <c r="BO122" s="965"/>
      <c r="BP122" s="966"/>
      <c r="BQ122" s="967">
        <v>16597670</v>
      </c>
      <c r="BR122" s="930"/>
      <c r="BS122" s="930"/>
      <c r="BT122" s="930"/>
      <c r="BU122" s="930"/>
      <c r="BV122" s="930">
        <v>16541366</v>
      </c>
      <c r="BW122" s="930"/>
      <c r="BX122" s="930"/>
      <c r="BY122" s="930"/>
      <c r="BZ122" s="930"/>
      <c r="CA122" s="930">
        <v>16187139</v>
      </c>
      <c r="CB122" s="930"/>
      <c r="CC122" s="930"/>
      <c r="CD122" s="930"/>
      <c r="CE122" s="930"/>
      <c r="CF122" s="931">
        <v>137.6</v>
      </c>
      <c r="CG122" s="932"/>
      <c r="CH122" s="932"/>
      <c r="CI122" s="932"/>
      <c r="CJ122" s="932"/>
      <c r="CK122" s="954"/>
      <c r="CL122" s="940"/>
      <c r="CM122" s="940"/>
      <c r="CN122" s="940"/>
      <c r="CO122" s="941"/>
      <c r="CP122" s="920" t="s">
        <v>469</v>
      </c>
      <c r="CQ122" s="921"/>
      <c r="CR122" s="921"/>
      <c r="CS122" s="921"/>
      <c r="CT122" s="921"/>
      <c r="CU122" s="921"/>
      <c r="CV122" s="921"/>
      <c r="CW122" s="921"/>
      <c r="CX122" s="921"/>
      <c r="CY122" s="921"/>
      <c r="CZ122" s="921"/>
      <c r="DA122" s="921"/>
      <c r="DB122" s="921"/>
      <c r="DC122" s="921"/>
      <c r="DD122" s="921"/>
      <c r="DE122" s="921"/>
      <c r="DF122" s="922"/>
      <c r="DG122" s="898" t="s">
        <v>439</v>
      </c>
      <c r="DH122" s="899"/>
      <c r="DI122" s="899"/>
      <c r="DJ122" s="899"/>
      <c r="DK122" s="899"/>
      <c r="DL122" s="899" t="s">
        <v>439</v>
      </c>
      <c r="DM122" s="899"/>
      <c r="DN122" s="899"/>
      <c r="DO122" s="899"/>
      <c r="DP122" s="899"/>
      <c r="DQ122" s="899" t="s">
        <v>130</v>
      </c>
      <c r="DR122" s="899"/>
      <c r="DS122" s="899"/>
      <c r="DT122" s="899"/>
      <c r="DU122" s="899"/>
      <c r="DV122" s="876" t="s">
        <v>411</v>
      </c>
      <c r="DW122" s="876"/>
      <c r="DX122" s="876"/>
      <c r="DY122" s="876"/>
      <c r="DZ122" s="877"/>
    </row>
    <row r="123" spans="1:130" s="247" customFormat="1" ht="26.25" customHeight="1" x14ac:dyDescent="0.15">
      <c r="A123" s="902"/>
      <c r="B123" s="903"/>
      <c r="C123" s="906" t="s">
        <v>455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439</v>
      </c>
      <c r="AB123" s="862"/>
      <c r="AC123" s="862"/>
      <c r="AD123" s="862"/>
      <c r="AE123" s="863"/>
      <c r="AF123" s="864" t="s">
        <v>130</v>
      </c>
      <c r="AG123" s="862"/>
      <c r="AH123" s="862"/>
      <c r="AI123" s="862"/>
      <c r="AJ123" s="863"/>
      <c r="AK123" s="864" t="s">
        <v>130</v>
      </c>
      <c r="AL123" s="862"/>
      <c r="AM123" s="862"/>
      <c r="AN123" s="862"/>
      <c r="AO123" s="863"/>
      <c r="AP123" s="909" t="s">
        <v>411</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470</v>
      </c>
      <c r="BP123" s="963"/>
      <c r="BQ123" s="917">
        <v>20374741</v>
      </c>
      <c r="BR123" s="918"/>
      <c r="BS123" s="918"/>
      <c r="BT123" s="918"/>
      <c r="BU123" s="918"/>
      <c r="BV123" s="918">
        <v>20747705</v>
      </c>
      <c r="BW123" s="918"/>
      <c r="BX123" s="918"/>
      <c r="BY123" s="918"/>
      <c r="BZ123" s="918"/>
      <c r="CA123" s="918">
        <v>20504935</v>
      </c>
      <c r="CB123" s="918"/>
      <c r="CC123" s="918"/>
      <c r="CD123" s="918"/>
      <c r="CE123" s="918"/>
      <c r="CF123" s="828"/>
      <c r="CG123" s="829"/>
      <c r="CH123" s="829"/>
      <c r="CI123" s="829"/>
      <c r="CJ123" s="919"/>
      <c r="CK123" s="954"/>
      <c r="CL123" s="940"/>
      <c r="CM123" s="940"/>
      <c r="CN123" s="940"/>
      <c r="CO123" s="941"/>
      <c r="CP123" s="920" t="s">
        <v>471</v>
      </c>
      <c r="CQ123" s="921"/>
      <c r="CR123" s="921"/>
      <c r="CS123" s="921"/>
      <c r="CT123" s="921"/>
      <c r="CU123" s="921"/>
      <c r="CV123" s="921"/>
      <c r="CW123" s="921"/>
      <c r="CX123" s="921"/>
      <c r="CY123" s="921"/>
      <c r="CZ123" s="921"/>
      <c r="DA123" s="921"/>
      <c r="DB123" s="921"/>
      <c r="DC123" s="921"/>
      <c r="DD123" s="921"/>
      <c r="DE123" s="921"/>
      <c r="DF123" s="922"/>
      <c r="DG123" s="861" t="s">
        <v>130</v>
      </c>
      <c r="DH123" s="862"/>
      <c r="DI123" s="862"/>
      <c r="DJ123" s="862"/>
      <c r="DK123" s="863"/>
      <c r="DL123" s="864" t="s">
        <v>411</v>
      </c>
      <c r="DM123" s="862"/>
      <c r="DN123" s="862"/>
      <c r="DO123" s="862"/>
      <c r="DP123" s="863"/>
      <c r="DQ123" s="864" t="s">
        <v>439</v>
      </c>
      <c r="DR123" s="862"/>
      <c r="DS123" s="862"/>
      <c r="DT123" s="862"/>
      <c r="DU123" s="863"/>
      <c r="DV123" s="909" t="s">
        <v>439</v>
      </c>
      <c r="DW123" s="910"/>
      <c r="DX123" s="910"/>
      <c r="DY123" s="910"/>
      <c r="DZ123" s="911"/>
    </row>
    <row r="124" spans="1:130" s="247" customFormat="1" ht="26.25" customHeight="1" thickBot="1" x14ac:dyDescent="0.2">
      <c r="A124" s="902"/>
      <c r="B124" s="903"/>
      <c r="C124" s="906" t="s">
        <v>458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130</v>
      </c>
      <c r="AB124" s="862"/>
      <c r="AC124" s="862"/>
      <c r="AD124" s="862"/>
      <c r="AE124" s="863"/>
      <c r="AF124" s="864" t="s">
        <v>411</v>
      </c>
      <c r="AG124" s="862"/>
      <c r="AH124" s="862"/>
      <c r="AI124" s="862"/>
      <c r="AJ124" s="863"/>
      <c r="AK124" s="864" t="s">
        <v>411</v>
      </c>
      <c r="AL124" s="862"/>
      <c r="AM124" s="862"/>
      <c r="AN124" s="862"/>
      <c r="AO124" s="863"/>
      <c r="AP124" s="909" t="s">
        <v>439</v>
      </c>
      <c r="AQ124" s="910"/>
      <c r="AR124" s="910"/>
      <c r="AS124" s="910"/>
      <c r="AT124" s="911"/>
      <c r="AU124" s="912" t="s">
        <v>472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20.3</v>
      </c>
      <c r="BR124" s="916"/>
      <c r="BS124" s="916"/>
      <c r="BT124" s="916"/>
      <c r="BU124" s="916"/>
      <c r="BV124" s="916">
        <v>19.899999999999999</v>
      </c>
      <c r="BW124" s="916"/>
      <c r="BX124" s="916"/>
      <c r="BY124" s="916"/>
      <c r="BZ124" s="916"/>
      <c r="CA124" s="916">
        <v>29.7</v>
      </c>
      <c r="CB124" s="916"/>
      <c r="CC124" s="916"/>
      <c r="CD124" s="916"/>
      <c r="CE124" s="916"/>
      <c r="CF124" s="806"/>
      <c r="CG124" s="807"/>
      <c r="CH124" s="807"/>
      <c r="CI124" s="807"/>
      <c r="CJ124" s="947"/>
      <c r="CK124" s="955"/>
      <c r="CL124" s="955"/>
      <c r="CM124" s="955"/>
      <c r="CN124" s="955"/>
      <c r="CO124" s="956"/>
      <c r="CP124" s="920" t="s">
        <v>473</v>
      </c>
      <c r="CQ124" s="921"/>
      <c r="CR124" s="921"/>
      <c r="CS124" s="921"/>
      <c r="CT124" s="921"/>
      <c r="CU124" s="921"/>
      <c r="CV124" s="921"/>
      <c r="CW124" s="921"/>
      <c r="CX124" s="921"/>
      <c r="CY124" s="921"/>
      <c r="CZ124" s="921"/>
      <c r="DA124" s="921"/>
      <c r="DB124" s="921"/>
      <c r="DC124" s="921"/>
      <c r="DD124" s="921"/>
      <c r="DE124" s="921"/>
      <c r="DF124" s="922"/>
      <c r="DG124" s="844" t="s">
        <v>439</v>
      </c>
      <c r="DH124" s="845"/>
      <c r="DI124" s="845"/>
      <c r="DJ124" s="845"/>
      <c r="DK124" s="846"/>
      <c r="DL124" s="847" t="s">
        <v>411</v>
      </c>
      <c r="DM124" s="845"/>
      <c r="DN124" s="845"/>
      <c r="DO124" s="845"/>
      <c r="DP124" s="846"/>
      <c r="DQ124" s="847" t="s">
        <v>439</v>
      </c>
      <c r="DR124" s="845"/>
      <c r="DS124" s="845"/>
      <c r="DT124" s="845"/>
      <c r="DU124" s="846"/>
      <c r="DV124" s="933" t="s">
        <v>439</v>
      </c>
      <c r="DW124" s="934"/>
      <c r="DX124" s="934"/>
      <c r="DY124" s="934"/>
      <c r="DZ124" s="935"/>
    </row>
    <row r="125" spans="1:130" s="247" customFormat="1" ht="26.25" customHeight="1" x14ac:dyDescent="0.15">
      <c r="A125" s="902"/>
      <c r="B125" s="903"/>
      <c r="C125" s="906" t="s">
        <v>460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439</v>
      </c>
      <c r="AB125" s="862"/>
      <c r="AC125" s="862"/>
      <c r="AD125" s="862"/>
      <c r="AE125" s="863"/>
      <c r="AF125" s="864" t="s">
        <v>130</v>
      </c>
      <c r="AG125" s="862"/>
      <c r="AH125" s="862"/>
      <c r="AI125" s="862"/>
      <c r="AJ125" s="863"/>
      <c r="AK125" s="864" t="s">
        <v>411</v>
      </c>
      <c r="AL125" s="862"/>
      <c r="AM125" s="862"/>
      <c r="AN125" s="862"/>
      <c r="AO125" s="863"/>
      <c r="AP125" s="909" t="s">
        <v>130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474</v>
      </c>
      <c r="CL125" s="937"/>
      <c r="CM125" s="937"/>
      <c r="CN125" s="937"/>
      <c r="CO125" s="938"/>
      <c r="CP125" s="945" t="s">
        <v>475</v>
      </c>
      <c r="CQ125" s="890"/>
      <c r="CR125" s="890"/>
      <c r="CS125" s="890"/>
      <c r="CT125" s="890"/>
      <c r="CU125" s="890"/>
      <c r="CV125" s="890"/>
      <c r="CW125" s="890"/>
      <c r="CX125" s="890"/>
      <c r="CY125" s="890"/>
      <c r="CZ125" s="890"/>
      <c r="DA125" s="890"/>
      <c r="DB125" s="890"/>
      <c r="DC125" s="890"/>
      <c r="DD125" s="890"/>
      <c r="DE125" s="890"/>
      <c r="DF125" s="891"/>
      <c r="DG125" s="946" t="s">
        <v>439</v>
      </c>
      <c r="DH125" s="927"/>
      <c r="DI125" s="927"/>
      <c r="DJ125" s="927"/>
      <c r="DK125" s="927"/>
      <c r="DL125" s="927" t="s">
        <v>439</v>
      </c>
      <c r="DM125" s="927"/>
      <c r="DN125" s="927"/>
      <c r="DO125" s="927"/>
      <c r="DP125" s="927"/>
      <c r="DQ125" s="927" t="s">
        <v>130</v>
      </c>
      <c r="DR125" s="927"/>
      <c r="DS125" s="927"/>
      <c r="DT125" s="927"/>
      <c r="DU125" s="927"/>
      <c r="DV125" s="928" t="s">
        <v>439</v>
      </c>
      <c r="DW125" s="928"/>
      <c r="DX125" s="928"/>
      <c r="DY125" s="928"/>
      <c r="DZ125" s="929"/>
    </row>
    <row r="126" spans="1:130" s="247" customFormat="1" ht="26.25" customHeight="1" thickBot="1" x14ac:dyDescent="0.2">
      <c r="A126" s="902"/>
      <c r="B126" s="903"/>
      <c r="C126" s="906" t="s">
        <v>462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439</v>
      </c>
      <c r="AB126" s="862"/>
      <c r="AC126" s="862"/>
      <c r="AD126" s="862"/>
      <c r="AE126" s="863"/>
      <c r="AF126" s="864" t="s">
        <v>411</v>
      </c>
      <c r="AG126" s="862"/>
      <c r="AH126" s="862"/>
      <c r="AI126" s="862"/>
      <c r="AJ126" s="863"/>
      <c r="AK126" s="864" t="s">
        <v>130</v>
      </c>
      <c r="AL126" s="862"/>
      <c r="AM126" s="862"/>
      <c r="AN126" s="862"/>
      <c r="AO126" s="863"/>
      <c r="AP126" s="909" t="s">
        <v>439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476</v>
      </c>
      <c r="CQ126" s="832"/>
      <c r="CR126" s="832"/>
      <c r="CS126" s="832"/>
      <c r="CT126" s="832"/>
      <c r="CU126" s="832"/>
      <c r="CV126" s="832"/>
      <c r="CW126" s="832"/>
      <c r="CX126" s="832"/>
      <c r="CY126" s="832"/>
      <c r="CZ126" s="832"/>
      <c r="DA126" s="832"/>
      <c r="DB126" s="832"/>
      <c r="DC126" s="832"/>
      <c r="DD126" s="832"/>
      <c r="DE126" s="832"/>
      <c r="DF126" s="833"/>
      <c r="DG126" s="898" t="s">
        <v>130</v>
      </c>
      <c r="DH126" s="899"/>
      <c r="DI126" s="899"/>
      <c r="DJ126" s="899"/>
      <c r="DK126" s="899"/>
      <c r="DL126" s="899" t="s">
        <v>411</v>
      </c>
      <c r="DM126" s="899"/>
      <c r="DN126" s="899"/>
      <c r="DO126" s="899"/>
      <c r="DP126" s="899"/>
      <c r="DQ126" s="899" t="s">
        <v>411</v>
      </c>
      <c r="DR126" s="899"/>
      <c r="DS126" s="899"/>
      <c r="DT126" s="899"/>
      <c r="DU126" s="899"/>
      <c r="DV126" s="876" t="s">
        <v>411</v>
      </c>
      <c r="DW126" s="876"/>
      <c r="DX126" s="876"/>
      <c r="DY126" s="876"/>
      <c r="DZ126" s="877"/>
    </row>
    <row r="127" spans="1:130" s="247" customFormat="1" ht="26.25" customHeight="1" x14ac:dyDescent="0.15">
      <c r="A127" s="904"/>
      <c r="B127" s="905"/>
      <c r="C127" s="923" t="s">
        <v>477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139</v>
      </c>
      <c r="AB127" s="862"/>
      <c r="AC127" s="862"/>
      <c r="AD127" s="862"/>
      <c r="AE127" s="863"/>
      <c r="AF127" s="864">
        <v>183</v>
      </c>
      <c r="AG127" s="862"/>
      <c r="AH127" s="862"/>
      <c r="AI127" s="862"/>
      <c r="AJ127" s="863"/>
      <c r="AK127" s="864">
        <v>172</v>
      </c>
      <c r="AL127" s="862"/>
      <c r="AM127" s="862"/>
      <c r="AN127" s="862"/>
      <c r="AO127" s="863"/>
      <c r="AP127" s="909">
        <v>0</v>
      </c>
      <c r="AQ127" s="910"/>
      <c r="AR127" s="910"/>
      <c r="AS127" s="910"/>
      <c r="AT127" s="911"/>
      <c r="AU127" s="283"/>
      <c r="AV127" s="283"/>
      <c r="AW127" s="283"/>
      <c r="AX127" s="926" t="s">
        <v>478</v>
      </c>
      <c r="AY127" s="894"/>
      <c r="AZ127" s="894"/>
      <c r="BA127" s="894"/>
      <c r="BB127" s="894"/>
      <c r="BC127" s="894"/>
      <c r="BD127" s="894"/>
      <c r="BE127" s="895"/>
      <c r="BF127" s="893" t="s">
        <v>479</v>
      </c>
      <c r="BG127" s="894"/>
      <c r="BH127" s="894"/>
      <c r="BI127" s="894"/>
      <c r="BJ127" s="894"/>
      <c r="BK127" s="894"/>
      <c r="BL127" s="895"/>
      <c r="BM127" s="893" t="s">
        <v>480</v>
      </c>
      <c r="BN127" s="894"/>
      <c r="BO127" s="894"/>
      <c r="BP127" s="894"/>
      <c r="BQ127" s="894"/>
      <c r="BR127" s="894"/>
      <c r="BS127" s="895"/>
      <c r="BT127" s="893" t="s">
        <v>481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482</v>
      </c>
      <c r="CQ127" s="832"/>
      <c r="CR127" s="832"/>
      <c r="CS127" s="832"/>
      <c r="CT127" s="832"/>
      <c r="CU127" s="832"/>
      <c r="CV127" s="832"/>
      <c r="CW127" s="832"/>
      <c r="CX127" s="832"/>
      <c r="CY127" s="832"/>
      <c r="CZ127" s="832"/>
      <c r="DA127" s="832"/>
      <c r="DB127" s="832"/>
      <c r="DC127" s="832"/>
      <c r="DD127" s="832"/>
      <c r="DE127" s="832"/>
      <c r="DF127" s="833"/>
      <c r="DG127" s="898" t="s">
        <v>411</v>
      </c>
      <c r="DH127" s="899"/>
      <c r="DI127" s="899"/>
      <c r="DJ127" s="899"/>
      <c r="DK127" s="899"/>
      <c r="DL127" s="899" t="s">
        <v>130</v>
      </c>
      <c r="DM127" s="899"/>
      <c r="DN127" s="899"/>
      <c r="DO127" s="899"/>
      <c r="DP127" s="899"/>
      <c r="DQ127" s="899" t="s">
        <v>411</v>
      </c>
      <c r="DR127" s="899"/>
      <c r="DS127" s="899"/>
      <c r="DT127" s="899"/>
      <c r="DU127" s="899"/>
      <c r="DV127" s="876" t="s">
        <v>411</v>
      </c>
      <c r="DW127" s="876"/>
      <c r="DX127" s="876"/>
      <c r="DY127" s="876"/>
      <c r="DZ127" s="877"/>
    </row>
    <row r="128" spans="1:130" s="247" customFormat="1" ht="26.25" customHeight="1" thickBot="1" x14ac:dyDescent="0.2">
      <c r="A128" s="878" t="s">
        <v>483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484</v>
      </c>
      <c r="X128" s="880"/>
      <c r="Y128" s="880"/>
      <c r="Z128" s="881"/>
      <c r="AA128" s="882">
        <v>101814</v>
      </c>
      <c r="AB128" s="883"/>
      <c r="AC128" s="883"/>
      <c r="AD128" s="883"/>
      <c r="AE128" s="884"/>
      <c r="AF128" s="885">
        <v>105797</v>
      </c>
      <c r="AG128" s="883"/>
      <c r="AH128" s="883"/>
      <c r="AI128" s="883"/>
      <c r="AJ128" s="884"/>
      <c r="AK128" s="885">
        <v>97882</v>
      </c>
      <c r="AL128" s="883"/>
      <c r="AM128" s="883"/>
      <c r="AN128" s="883"/>
      <c r="AO128" s="884"/>
      <c r="AP128" s="886"/>
      <c r="AQ128" s="887"/>
      <c r="AR128" s="887"/>
      <c r="AS128" s="887"/>
      <c r="AT128" s="888"/>
      <c r="AU128" s="283"/>
      <c r="AV128" s="283"/>
      <c r="AW128" s="283"/>
      <c r="AX128" s="889" t="s">
        <v>485</v>
      </c>
      <c r="AY128" s="890"/>
      <c r="AZ128" s="890"/>
      <c r="BA128" s="890"/>
      <c r="BB128" s="890"/>
      <c r="BC128" s="890"/>
      <c r="BD128" s="890"/>
      <c r="BE128" s="891"/>
      <c r="BF128" s="868" t="s">
        <v>411</v>
      </c>
      <c r="BG128" s="869"/>
      <c r="BH128" s="869"/>
      <c r="BI128" s="869"/>
      <c r="BJ128" s="869"/>
      <c r="BK128" s="869"/>
      <c r="BL128" s="892"/>
      <c r="BM128" s="868">
        <v>12.93</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486</v>
      </c>
      <c r="CQ128" s="810"/>
      <c r="CR128" s="810"/>
      <c r="CS128" s="810"/>
      <c r="CT128" s="810"/>
      <c r="CU128" s="810"/>
      <c r="CV128" s="810"/>
      <c r="CW128" s="810"/>
      <c r="CX128" s="810"/>
      <c r="CY128" s="810"/>
      <c r="CZ128" s="810"/>
      <c r="DA128" s="810"/>
      <c r="DB128" s="810"/>
      <c r="DC128" s="810"/>
      <c r="DD128" s="810"/>
      <c r="DE128" s="810"/>
      <c r="DF128" s="811"/>
      <c r="DG128" s="872">
        <v>79363</v>
      </c>
      <c r="DH128" s="873"/>
      <c r="DI128" s="873"/>
      <c r="DJ128" s="873"/>
      <c r="DK128" s="873"/>
      <c r="DL128" s="873">
        <v>45952</v>
      </c>
      <c r="DM128" s="873"/>
      <c r="DN128" s="873"/>
      <c r="DO128" s="873"/>
      <c r="DP128" s="873"/>
      <c r="DQ128" s="873">
        <v>24330</v>
      </c>
      <c r="DR128" s="873"/>
      <c r="DS128" s="873"/>
      <c r="DT128" s="873"/>
      <c r="DU128" s="873"/>
      <c r="DV128" s="874">
        <v>0.2</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487</v>
      </c>
      <c r="X129" s="859"/>
      <c r="Y129" s="859"/>
      <c r="Z129" s="860"/>
      <c r="AA129" s="861">
        <v>13036306</v>
      </c>
      <c r="AB129" s="862"/>
      <c r="AC129" s="862"/>
      <c r="AD129" s="862"/>
      <c r="AE129" s="863"/>
      <c r="AF129" s="864">
        <v>13107094</v>
      </c>
      <c r="AG129" s="862"/>
      <c r="AH129" s="862"/>
      <c r="AI129" s="862"/>
      <c r="AJ129" s="863"/>
      <c r="AK129" s="864">
        <v>13210916</v>
      </c>
      <c r="AL129" s="862"/>
      <c r="AM129" s="862"/>
      <c r="AN129" s="862"/>
      <c r="AO129" s="863"/>
      <c r="AP129" s="865"/>
      <c r="AQ129" s="866"/>
      <c r="AR129" s="866"/>
      <c r="AS129" s="866"/>
      <c r="AT129" s="867"/>
      <c r="AU129" s="285"/>
      <c r="AV129" s="285"/>
      <c r="AW129" s="285"/>
      <c r="AX129" s="831" t="s">
        <v>488</v>
      </c>
      <c r="AY129" s="832"/>
      <c r="AZ129" s="832"/>
      <c r="BA129" s="832"/>
      <c r="BB129" s="832"/>
      <c r="BC129" s="832"/>
      <c r="BD129" s="832"/>
      <c r="BE129" s="833"/>
      <c r="BF129" s="851" t="s">
        <v>411</v>
      </c>
      <c r="BG129" s="852"/>
      <c r="BH129" s="852"/>
      <c r="BI129" s="852"/>
      <c r="BJ129" s="852"/>
      <c r="BK129" s="852"/>
      <c r="BL129" s="853"/>
      <c r="BM129" s="851">
        <v>17.93</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490</v>
      </c>
      <c r="X130" s="859"/>
      <c r="Y130" s="859"/>
      <c r="Z130" s="860"/>
      <c r="AA130" s="861">
        <v>1526921</v>
      </c>
      <c r="AB130" s="862"/>
      <c r="AC130" s="862"/>
      <c r="AD130" s="862"/>
      <c r="AE130" s="863"/>
      <c r="AF130" s="864">
        <v>1481063</v>
      </c>
      <c r="AG130" s="862"/>
      <c r="AH130" s="862"/>
      <c r="AI130" s="862"/>
      <c r="AJ130" s="863"/>
      <c r="AK130" s="864">
        <v>1449309</v>
      </c>
      <c r="AL130" s="862"/>
      <c r="AM130" s="862"/>
      <c r="AN130" s="862"/>
      <c r="AO130" s="863"/>
      <c r="AP130" s="865"/>
      <c r="AQ130" s="866"/>
      <c r="AR130" s="866"/>
      <c r="AS130" s="866"/>
      <c r="AT130" s="867"/>
      <c r="AU130" s="285"/>
      <c r="AV130" s="285"/>
      <c r="AW130" s="285"/>
      <c r="AX130" s="831" t="s">
        <v>491</v>
      </c>
      <c r="AY130" s="832"/>
      <c r="AZ130" s="832"/>
      <c r="BA130" s="832"/>
      <c r="BB130" s="832"/>
      <c r="BC130" s="832"/>
      <c r="BD130" s="832"/>
      <c r="BE130" s="833"/>
      <c r="BF130" s="834">
        <v>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492</v>
      </c>
      <c r="X131" s="842"/>
      <c r="Y131" s="842"/>
      <c r="Z131" s="843"/>
      <c r="AA131" s="844">
        <v>11509385</v>
      </c>
      <c r="AB131" s="845"/>
      <c r="AC131" s="845"/>
      <c r="AD131" s="845"/>
      <c r="AE131" s="846"/>
      <c r="AF131" s="847">
        <v>11626031</v>
      </c>
      <c r="AG131" s="845"/>
      <c r="AH131" s="845"/>
      <c r="AI131" s="845"/>
      <c r="AJ131" s="846"/>
      <c r="AK131" s="847">
        <v>11761607</v>
      </c>
      <c r="AL131" s="845"/>
      <c r="AM131" s="845"/>
      <c r="AN131" s="845"/>
      <c r="AO131" s="846"/>
      <c r="AP131" s="848"/>
      <c r="AQ131" s="849"/>
      <c r="AR131" s="849"/>
      <c r="AS131" s="849"/>
      <c r="AT131" s="850"/>
      <c r="AU131" s="285"/>
      <c r="AV131" s="285"/>
      <c r="AW131" s="285"/>
      <c r="AX131" s="809" t="s">
        <v>493</v>
      </c>
      <c r="AY131" s="810"/>
      <c r="AZ131" s="810"/>
      <c r="BA131" s="810"/>
      <c r="BB131" s="810"/>
      <c r="BC131" s="810"/>
      <c r="BD131" s="810"/>
      <c r="BE131" s="811"/>
      <c r="BF131" s="812">
        <v>29.7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495</v>
      </c>
      <c r="W132" s="822"/>
      <c r="X132" s="822"/>
      <c r="Y132" s="822"/>
      <c r="Z132" s="823"/>
      <c r="AA132" s="824">
        <v>6.0729482939999997</v>
      </c>
      <c r="AB132" s="825"/>
      <c r="AC132" s="825"/>
      <c r="AD132" s="825"/>
      <c r="AE132" s="826"/>
      <c r="AF132" s="827">
        <v>5.8646583689999998</v>
      </c>
      <c r="AG132" s="825"/>
      <c r="AH132" s="825"/>
      <c r="AI132" s="825"/>
      <c r="AJ132" s="826"/>
      <c r="AK132" s="827">
        <v>6.2828319290000003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496</v>
      </c>
      <c r="W133" s="801"/>
      <c r="X133" s="801"/>
      <c r="Y133" s="801"/>
      <c r="Z133" s="802"/>
      <c r="AA133" s="803">
        <v>6.9</v>
      </c>
      <c r="AB133" s="804"/>
      <c r="AC133" s="804"/>
      <c r="AD133" s="804"/>
      <c r="AE133" s="805"/>
      <c r="AF133" s="803">
        <v>6.3</v>
      </c>
      <c r="AG133" s="804"/>
      <c r="AH133" s="804"/>
      <c r="AI133" s="804"/>
      <c r="AJ133" s="805"/>
      <c r="AK133" s="803">
        <v>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ZBc9nCHycJtAT5/5hHcu2PXgtttI9/4N1DPFUlmTB1pGGUTnjwCVlE8AZrNHEtIgs0e5u5U99IfLs9jtpTQ1iQ==" saltValue="qVhejkBKeMwBQKt+P9IHd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eTryhhB5YNl5MQicJAeoWO0MIqjH0NcjuyfUCCyDSmvdxtu5j2n9IkAxWi+eyOicTszYKVD/z5MPJiHlVVXGpQ==" saltValue="YvEZYFq4c45HGgaJy3Fm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4wFP1FCirKpr+eKIiRq5OKjnpkc0FA5QsgkOCzb5I/+bjYnRHd/CVhfflFDRQNPbghLeIqI+00PLzEJVz3rnQ==" saltValue="abFo6vxziN1aX/tStVcKW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500</v>
      </c>
      <c r="AP7" s="304"/>
      <c r="AQ7" s="305" t="s">
        <v>501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502</v>
      </c>
      <c r="AQ8" s="311" t="s">
        <v>503</v>
      </c>
      <c r="AR8" s="312" t="s">
        <v>504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505</v>
      </c>
      <c r="AL9" s="1231"/>
      <c r="AM9" s="1231"/>
      <c r="AN9" s="1232"/>
      <c r="AO9" s="313">
        <v>3876396</v>
      </c>
      <c r="AP9" s="313">
        <v>55768</v>
      </c>
      <c r="AQ9" s="314">
        <v>73117</v>
      </c>
      <c r="AR9" s="315">
        <v>-23.7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506</v>
      </c>
      <c r="AL10" s="1231"/>
      <c r="AM10" s="1231"/>
      <c r="AN10" s="1232"/>
      <c r="AO10" s="316">
        <v>165530</v>
      </c>
      <c r="AP10" s="316">
        <v>2381</v>
      </c>
      <c r="AQ10" s="317">
        <v>5871</v>
      </c>
      <c r="AR10" s="318">
        <v>-59.4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507</v>
      </c>
      <c r="AL11" s="1231"/>
      <c r="AM11" s="1231"/>
      <c r="AN11" s="1232"/>
      <c r="AO11" s="316">
        <v>1047764</v>
      </c>
      <c r="AP11" s="316">
        <v>15074</v>
      </c>
      <c r="AQ11" s="317">
        <v>5513</v>
      </c>
      <c r="AR11" s="318">
        <v>173.4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508</v>
      </c>
      <c r="AL12" s="1231"/>
      <c r="AM12" s="1231"/>
      <c r="AN12" s="1232"/>
      <c r="AO12" s="316">
        <v>894</v>
      </c>
      <c r="AP12" s="316">
        <v>13</v>
      </c>
      <c r="AQ12" s="317">
        <v>1308</v>
      </c>
      <c r="AR12" s="318">
        <v>-99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509</v>
      </c>
      <c r="AL13" s="1231"/>
      <c r="AM13" s="1231"/>
      <c r="AN13" s="1232"/>
      <c r="AO13" s="316" t="s">
        <v>510</v>
      </c>
      <c r="AP13" s="316" t="s">
        <v>510</v>
      </c>
      <c r="AQ13" s="317">
        <v>3</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511</v>
      </c>
      <c r="AL14" s="1231"/>
      <c r="AM14" s="1231"/>
      <c r="AN14" s="1232"/>
      <c r="AO14" s="316">
        <v>251343</v>
      </c>
      <c r="AP14" s="316">
        <v>3616</v>
      </c>
      <c r="AQ14" s="317">
        <v>2952</v>
      </c>
      <c r="AR14" s="318">
        <v>22.5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512</v>
      </c>
      <c r="AL15" s="1231"/>
      <c r="AM15" s="1231"/>
      <c r="AN15" s="1232"/>
      <c r="AO15" s="316">
        <v>106856</v>
      </c>
      <c r="AP15" s="316">
        <v>1537</v>
      </c>
      <c r="AQ15" s="317">
        <v>1788</v>
      </c>
      <c r="AR15" s="318">
        <v>-14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513</v>
      </c>
      <c r="AL16" s="1234"/>
      <c r="AM16" s="1234"/>
      <c r="AN16" s="1235"/>
      <c r="AO16" s="316">
        <v>-97083</v>
      </c>
      <c r="AP16" s="316">
        <v>-1397</v>
      </c>
      <c r="AQ16" s="317">
        <v>-6565</v>
      </c>
      <c r="AR16" s="318">
        <v>-78.7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5351700</v>
      </c>
      <c r="AP17" s="316">
        <v>76993</v>
      </c>
      <c r="AQ17" s="317">
        <v>83986</v>
      </c>
      <c r="AR17" s="318">
        <v>-8.3000000000000007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518</v>
      </c>
      <c r="AL21" s="1228"/>
      <c r="AM21" s="1228"/>
      <c r="AN21" s="1229"/>
      <c r="AO21" s="328">
        <v>7.02</v>
      </c>
      <c r="AP21" s="329">
        <v>8.24</v>
      </c>
      <c r="AQ21" s="330">
        <v>-1.22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519</v>
      </c>
      <c r="AL22" s="1228"/>
      <c r="AM22" s="1228"/>
      <c r="AN22" s="1229"/>
      <c r="AO22" s="333">
        <v>99.3</v>
      </c>
      <c r="AP22" s="334">
        <v>98.1</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500</v>
      </c>
      <c r="AP30" s="304"/>
      <c r="AQ30" s="305" t="s">
        <v>501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502</v>
      </c>
      <c r="AQ31" s="311" t="s">
        <v>503</v>
      </c>
      <c r="AR31" s="312" t="s">
        <v>504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523</v>
      </c>
      <c r="AL32" s="1219"/>
      <c r="AM32" s="1219"/>
      <c r="AN32" s="1220"/>
      <c r="AO32" s="343">
        <v>1870645</v>
      </c>
      <c r="AP32" s="343">
        <v>26912</v>
      </c>
      <c r="AQ32" s="344">
        <v>53780</v>
      </c>
      <c r="AR32" s="345">
        <v>-50</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524</v>
      </c>
      <c r="AL33" s="1219"/>
      <c r="AM33" s="1219"/>
      <c r="AN33" s="1220"/>
      <c r="AO33" s="343" t="s">
        <v>510</v>
      </c>
      <c r="AP33" s="343" t="s">
        <v>510</v>
      </c>
      <c r="AQ33" s="344" t="s">
        <v>510</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525</v>
      </c>
      <c r="AL34" s="1219"/>
      <c r="AM34" s="1219"/>
      <c r="AN34" s="1220"/>
      <c r="AO34" s="343" t="s">
        <v>510</v>
      </c>
      <c r="AP34" s="343" t="s">
        <v>510</v>
      </c>
      <c r="AQ34" s="344">
        <v>5</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526</v>
      </c>
      <c r="AL35" s="1219"/>
      <c r="AM35" s="1219"/>
      <c r="AN35" s="1220"/>
      <c r="AO35" s="343">
        <v>292999</v>
      </c>
      <c r="AP35" s="343">
        <v>4215</v>
      </c>
      <c r="AQ35" s="344">
        <v>13935</v>
      </c>
      <c r="AR35" s="345">
        <v>-69.8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527</v>
      </c>
      <c r="AL36" s="1219"/>
      <c r="AM36" s="1219"/>
      <c r="AN36" s="1220"/>
      <c r="AO36" s="343">
        <v>122336</v>
      </c>
      <c r="AP36" s="343">
        <v>1760</v>
      </c>
      <c r="AQ36" s="344">
        <v>1226</v>
      </c>
      <c r="AR36" s="345">
        <v>43.6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528</v>
      </c>
      <c r="AL37" s="1219"/>
      <c r="AM37" s="1219"/>
      <c r="AN37" s="1220"/>
      <c r="AO37" s="343">
        <v>172</v>
      </c>
      <c r="AP37" s="343">
        <v>2</v>
      </c>
      <c r="AQ37" s="344">
        <v>824</v>
      </c>
      <c r="AR37" s="345">
        <v>-99.8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529</v>
      </c>
      <c r="AL38" s="1222"/>
      <c r="AM38" s="1222"/>
      <c r="AN38" s="1223"/>
      <c r="AO38" s="346">
        <v>1</v>
      </c>
      <c r="AP38" s="346">
        <v>0</v>
      </c>
      <c r="AQ38" s="347">
        <v>1</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530</v>
      </c>
      <c r="AL39" s="1222"/>
      <c r="AM39" s="1222"/>
      <c r="AN39" s="1223"/>
      <c r="AO39" s="343">
        <v>-97882</v>
      </c>
      <c r="AP39" s="343">
        <v>-1408</v>
      </c>
      <c r="AQ39" s="344">
        <v>-3983</v>
      </c>
      <c r="AR39" s="345">
        <v>-64.599999999999994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531</v>
      </c>
      <c r="AL40" s="1219"/>
      <c r="AM40" s="1219"/>
      <c r="AN40" s="1220"/>
      <c r="AO40" s="343">
        <v>-1449309</v>
      </c>
      <c r="AP40" s="343">
        <v>-20851</v>
      </c>
      <c r="AQ40" s="344">
        <v>-48081</v>
      </c>
      <c r="AR40" s="345">
        <v>-56.6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300</v>
      </c>
      <c r="AL41" s="1225"/>
      <c r="AM41" s="1225"/>
      <c r="AN41" s="1226"/>
      <c r="AO41" s="343">
        <v>738962</v>
      </c>
      <c r="AP41" s="343">
        <v>10631</v>
      </c>
      <c r="AQ41" s="344">
        <v>17707</v>
      </c>
      <c r="AR41" s="345">
        <v>-40</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500</v>
      </c>
      <c r="AN49" s="1213" t="s">
        <v>535</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536</v>
      </c>
      <c r="AO50" s="360" t="s">
        <v>537</v>
      </c>
      <c r="AP50" s="361" t="s">
        <v>538</v>
      </c>
      <c r="AQ50" s="362" t="s">
        <v>539</v>
      </c>
      <c r="AR50" s="363" t="s">
        <v>540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605441</v>
      </c>
      <c r="AN51" s="365">
        <v>8326</v>
      </c>
      <c r="AO51" s="366">
        <v>-76.7</v>
      </c>
      <c r="AP51" s="367">
        <v>92247</v>
      </c>
      <c r="AQ51" s="368">
        <v>39.200000000000003</v>
      </c>
      <c r="AR51" s="369">
        <v>-115.9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311892</v>
      </c>
      <c r="AN52" s="373">
        <v>4289</v>
      </c>
      <c r="AO52" s="374">
        <v>-60.7</v>
      </c>
      <c r="AP52" s="375">
        <v>37204</v>
      </c>
      <c r="AQ52" s="376">
        <v>16.899999999999999</v>
      </c>
      <c r="AR52" s="377">
        <v>-77.599999999999994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1204433</v>
      </c>
      <c r="AN53" s="365">
        <v>16727</v>
      </c>
      <c r="AO53" s="366">
        <v>100.9</v>
      </c>
      <c r="AP53" s="367">
        <v>67319</v>
      </c>
      <c r="AQ53" s="368">
        <v>-27</v>
      </c>
      <c r="AR53" s="369">
        <v>127.9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659703</v>
      </c>
      <c r="AN54" s="373">
        <v>9162</v>
      </c>
      <c r="AO54" s="374">
        <v>113.6</v>
      </c>
      <c r="AP54" s="375">
        <v>38101</v>
      </c>
      <c r="AQ54" s="376">
        <v>2.4</v>
      </c>
      <c r="AR54" s="377">
        <v>111.2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1461617</v>
      </c>
      <c r="AN55" s="365">
        <v>20502</v>
      </c>
      <c r="AO55" s="366">
        <v>22.6</v>
      </c>
      <c r="AP55" s="367">
        <v>70615</v>
      </c>
      <c r="AQ55" s="368">
        <v>4.9000000000000004</v>
      </c>
      <c r="AR55" s="369">
        <v>17.7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735428</v>
      </c>
      <c r="AN56" s="373">
        <v>10316</v>
      </c>
      <c r="AO56" s="374">
        <v>12.6</v>
      </c>
      <c r="AP56" s="375">
        <v>37382</v>
      </c>
      <c r="AQ56" s="376">
        <v>-1.9</v>
      </c>
      <c r="AR56" s="377">
        <v>14.5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2462023</v>
      </c>
      <c r="AN57" s="365">
        <v>35000</v>
      </c>
      <c r="AO57" s="366">
        <v>70.7</v>
      </c>
      <c r="AP57" s="367">
        <v>69185</v>
      </c>
      <c r="AQ57" s="368">
        <v>-2</v>
      </c>
      <c r="AR57" s="369">
        <v>72.7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940621</v>
      </c>
      <c r="AN58" s="373">
        <v>13372</v>
      </c>
      <c r="AO58" s="374">
        <v>29.6</v>
      </c>
      <c r="AP58" s="375">
        <v>38519</v>
      </c>
      <c r="AQ58" s="376">
        <v>3</v>
      </c>
      <c r="AR58" s="377">
        <v>26.6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2367274</v>
      </c>
      <c r="AN59" s="365">
        <v>34057</v>
      </c>
      <c r="AO59" s="366">
        <v>-2.7</v>
      </c>
      <c r="AP59" s="367">
        <v>70166</v>
      </c>
      <c r="AQ59" s="368">
        <v>1.4</v>
      </c>
      <c r="AR59" s="369">
        <v>-4.0999999999999996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1456859</v>
      </c>
      <c r="AN60" s="373">
        <v>20959</v>
      </c>
      <c r="AO60" s="374">
        <v>56.7</v>
      </c>
      <c r="AP60" s="375">
        <v>36115</v>
      </c>
      <c r="AQ60" s="376">
        <v>-6.2</v>
      </c>
      <c r="AR60" s="377">
        <v>62.9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1620158</v>
      </c>
      <c r="AN61" s="380">
        <v>22922</v>
      </c>
      <c r="AO61" s="381">
        <v>23</v>
      </c>
      <c r="AP61" s="382">
        <v>73906</v>
      </c>
      <c r="AQ61" s="383">
        <v>3.3</v>
      </c>
      <c r="AR61" s="369">
        <v>19.7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820901</v>
      </c>
      <c r="AN62" s="373">
        <v>11620</v>
      </c>
      <c r="AO62" s="374">
        <v>30.4</v>
      </c>
      <c r="AP62" s="375">
        <v>37464</v>
      </c>
      <c r="AQ62" s="376">
        <v>2.8</v>
      </c>
      <c r="AR62" s="377">
        <v>27.6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BoqDOkeXron4laXNppGliBWgvPhbFxt3RdA7Xv1ZVpuSKdGT9cN7FNCmCYZKmfRKl9xOB8+zur5c7nk52rzSRg==" saltValue="Gn7MhFUgqOGhPUdQBLSft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20" spans="125:125" ht="13.5" hidden="1" customHeight="1" x14ac:dyDescent="0.15"/>
    <row r="121" spans="125:125" ht="13.5" hidden="1" customHeight="1" x14ac:dyDescent="0.15">
      <c r="DU121" s="291"/>
    </row>
  </sheetData>
  <sheetProtection algorithmName="SHA-512" hashValue="UQiZAWU4xjvPXCa8F/8M5zRu7ZusUUWzEZedauQB39fVNOgMGHtWvKZRwVKbrH5ketsXwoejVmAofDJmWgAlUw==" saltValue="O2fU2LjN/JPzPgHuK9qR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sheetData>
  <sheetProtection algorithmName="SHA-512" hashValue="gCTq9blF6K4OG0glU0U7JDNqRpmFRbHhhp4lxtPfMtrIfs8tfL9BX0S1eCuaLy63E3wVI9SIvNk8n3BM7vqkCg==" saltValue="E8zgchvoF2K8roZFsS5Li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6" t="s">
        <v>3</v>
      </c>
      <c r="D47" s="1236"/>
      <c r="E47" s="1237"/>
      <c r="F47" s="11">
        <v>12.26</v>
      </c>
      <c r="G47" s="12">
        <v>15.41</v>
      </c>
      <c r="H47" s="12">
        <v>18.47</v>
      </c>
      <c r="I47" s="12">
        <v>19.84</v>
      </c>
      <c r="J47" s="13">
        <v>17.09</v>
      </c>
    </row>
    <row r="48" spans="2:10" ht="57.75" customHeight="1" x14ac:dyDescent="0.15">
      <c r="B48" s="14"/>
      <c r="C48" s="1238" t="s">
        <v>4</v>
      </c>
      <c r="D48" s="1238"/>
      <c r="E48" s="1239"/>
      <c r="F48" s="15">
        <v>7.42</v>
      </c>
      <c r="G48" s="16">
        <v>6.8</v>
      </c>
      <c r="H48" s="16">
        <v>6.36</v>
      </c>
      <c r="I48" s="16">
        <v>4.76</v>
      </c>
      <c r="J48" s="17">
        <v>3.2</v>
      </c>
    </row>
    <row r="49" spans="2:10" ht="57.75" customHeight="1" thickBot="1" x14ac:dyDescent="0.2">
      <c r="B49" s="18"/>
      <c r="C49" s="1240" t="s">
        <v>5</v>
      </c>
      <c r="D49" s="1240"/>
      <c r="E49" s="1241"/>
      <c r="F49" s="19">
        <v>0.51</v>
      </c>
      <c r="G49" s="20" t="s">
        <v>556</v>
      </c>
      <c r="H49" s="20" t="s">
        <v>557</v>
      </c>
      <c r="I49" s="20" t="s">
        <v>558</v>
      </c>
      <c r="J49" s="21" t="s">
        <v>559</v>
      </c>
    </row>
    <row r="50" spans="2:10" ht="13.5" customHeight="1" x14ac:dyDescent="0.15"/>
  </sheetData>
  <sheetProtection algorithmName="SHA-512" hashValue="qlq+AValv0o0HtExP4GN9/bIwe4/AvQ5Ga0lsrNNiJlsbgb9qVvlK5IylU+nc0Edx+/i4altsQSjsIMVUYUGvg==" saltValue="Ds/TiztAvh4vFriUnqBb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2021-10-27T08:15:55Z</cp:lastPrinted>
  <dcterms:created xsi:type="dcterms:W3CDTF">2021-02-05T01:53:12Z</dcterms:created>
  <dcterms:modified xsi:type="dcterms:W3CDTF">2021-10-27T08:16:08Z</dcterms:modified>
  <cp:category/>
</cp:coreProperties>
</file>