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
    </mc:Choice>
  </mc:AlternateContent>
  <bookViews>
    <workbookView xWindow="0" yWindow="0" windowWidth="1932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l="1"/>
  <c r="AM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<sst xmlns="http://schemas.openxmlformats.org/spreadsheetml/2006/main" count="1102" uniqueCount="610">
  <si>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</si>
  <si>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</si>
  <si>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</si>
  <si>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</si>
  <si>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</si>
  <si>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</si>
  <si>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</si>
  <si>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</si>
  <si>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</si>
  <si>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</si>
  <si>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</si>
  <si>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</si>
  <si>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</si>
  <si>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</si>
  <si>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</si>
  <si>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</si>
  <si>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</si>
  <si>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</si>
  <si>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</si>
  <si>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</si>
  <si>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</si>
  <si>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</si>
  <si>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</si>
  <si>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</si>
  <si>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</si>
  <si>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</si>
  <si>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</si>
  <si>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</si>
  <si>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</si>
  <si>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</si>
  <si>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</si>
  <si>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</si>
  <si>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</si>
  <si>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</si>
  <si>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</si>
  <si>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</si>
  <si>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</si>
  <si>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</si>
  <si>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</si>
  <si>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</si>
  <si>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</si>
  <si>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</si>
  <si>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</si>
  <si>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</si>
  <si>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</si>
  <si>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</si>
  <si>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</si>
  <si>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</si>
  <si>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</si>
  <si>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</si>
  <si>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</si>
  <si>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</si>
  <si>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</si>
  <si>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</si>
  <si>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</si>
  <si>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</si>
  <si>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</si>
  <si>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</si>
  <si>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</si>
  <si>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</si>
  <si>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</si>
  <si>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</si>
  <si>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</si>
  <si>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</si>
  <si>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</si>
  <si>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</si>
  <si>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</si>
  <si>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</si>
  <si>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</si>
  <si>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</si>
  <si>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</si>
  <si>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</si>
  <si>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</si>
  <si>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</si>
  <si>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</si>
  <si>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</si>
  <si>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</si>
  <si>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</si>
  <si>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</si>
  <si>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</si>
  <si>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</si>
  <si>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</si>
  <si>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</si>
  <si>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</si>
  <si>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</si>
  <si>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</si>
  <si>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</si>
  <si>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</si>
  <si>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</si>
  <si>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</si>
  <si>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</si>
  <si>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</si>
  <si>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</si>
  <si>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</si>
  <si>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</si>
  <si>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</si>
  <si>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</si>
  <si>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</si>
  <si>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</si>
  <si>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</si>
  <si>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</si>
  <si>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</si>
  <si>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</si>
  <si>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</si>
  <si>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</si>
  <si>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</si>
  <si>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</si>
  <si>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</si>
  <si>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</si>
  <si>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</si>
  <si>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</si>
  <si>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</si>
  <si>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</si>
  <si>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</si>
  <si>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</si>
  <si>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</si>
  <si>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</si>
  <si>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</si>
  <si>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</si>
  <si>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</si>
  <si>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</si>
  <si>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</si>
  <si>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</si>
  <si>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</si>
  <si>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</si>
  <si>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</si>
  <si>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</si>
  <si>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</si>
  <si>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</si>
  <si>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</si>
  <si>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</si>
  <si>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</si>
  <si>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</si>
  <si>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</si>
  <si>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</si>
  <si>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</si>
  <si>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</si>
  <si>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</si>
  <si>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</si>
  <si>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</si>
  <si>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</si>
  <si>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</si>
  <si>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</si>
  <si>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</si>
  <si>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</si>
  <si>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</si>
  <si>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</si>
  <si>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</si>
  <si>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</si>
  <si>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</si>
  <si>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</si>
  <si>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</si>
  <si>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</si>
  <si>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</si>
  <si>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</si>
  <si>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</si>
  <si>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</si>
  <si>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</si>
  <si>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</si>
  <si>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</si>
  <si>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</si>
  <si>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</si>
  <si>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</si>
  <si>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</si>
  <si>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</si>
  <si>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</si>
  <si>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</si>
  <si>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</si>
  <si>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</si>
  <si>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</si>
  <si>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</si>
  <si>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</si>
  <si>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</si>
  <si>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</si>
  <si>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</si>
  <si>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</si>
  <si>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</si>
  <si>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</si>
  <si>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</si>
  <si>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</si>
  <si>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</si>
  <si>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</si>
  <si>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</si>
  <si>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</si>
  <si>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</si>
  <si>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</si>
  <si>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</si>
  <si>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</si>
  <si>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</si>
  <si>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</si>
  <si>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</si>
  <si>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</si>
  <si>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</si>
  <si>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</si>
  <si>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</si>
  <si>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</si>
  <si>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</si>
  <si>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</si>
  <si>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</si>
  <si>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</si>
  <si>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</si>
  <si>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</si>
  <si>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</si>
  <si>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</si>
  <si>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</si>
  <si>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</si>
  <si>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</si>
  <si>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千葉県八街市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</si>
  <si>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</si>
  <si>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</si>
  <si>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</si>
  <si>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</si>
  <si>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</si>
  <si>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</si>
  <si>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</si>
  <si>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</si>
  <si>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</si>
  <si>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</si>
  <si>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</si>
  <si>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</si>
  <si>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</si>
  <si>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</si>
  <si>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</si>
  <si>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</si>
  <si>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</si>
  <si>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</si>
  <si>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</si>
  <si>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</si>
  <si>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</si>
  <si>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</si>
  <si>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</si>
  <si>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</si>
  <si>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</si>
  <si>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</si>
  <si>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</si>
  <si>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</si>
  <si>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</si>
  <si>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</si>
  <si>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</si>
  <si>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</si>
  <si>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</si>
  <si>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</si>
  <si>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</si>
  <si>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</si>
  <si>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</si>
  <si>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</si>
  <si>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</si>
  <si>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</si>
  <si>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</si>
  <si>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</si>
  <si>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</si>
  <si>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</si>
  <si>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</si>
  <si>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</si>
  <si>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</si>
  <si>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</si>
  <si>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</si>
  <si>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</si>
  <si>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</si>
  <si>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</si>
  <si>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</si>
  <si>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</si>
  <si>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</si>
  <si>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</si>
  <si>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</si>
  <si>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</si>
  <si>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</si>
  <si>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</si>
  <si>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</si>
  <si>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</si>
  <si>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</si>
  <si>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</si>
  <si>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</si>
  <si>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</si>
  <si>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</si>
  <si>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</si>
  <si>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</si>
  <si>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</si>
  <si>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</si>
  <si>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</si>
  <si>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</si>
  <si>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</si>
  <si>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</si>
  <si>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</si>
  <si>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</si>
  <si>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</si>
  <si>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</si>
  <si>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</si>
  <si>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</si>
  <si>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</si>
  <si>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</si>
  <si>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</si>
  <si>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</si>
  <si>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</si>
  <si>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</si>
  <si>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</si>
  <si>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</si>
  <si>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</si>
  <si>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</si>
  <si>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</si>
  <si>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</si>
  <si>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</si>
  <si>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</si>
  <si>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</si>
  <si>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</si>
  <si>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</si>
  <si>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</si>
  <si>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</si>
  <si>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</si>
  <si>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</si>
  <si>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</si>
  <si>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</si>
  <si>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</si>
  <si>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</si>
  <si>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</si>
  <si>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</si>
  <si>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</si>
  <si>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</si>
  <si>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</si>
  <si>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</si>
  <si>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</si>
  <si>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</si>
  <si>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</si>
  <si>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</si>
  <si>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</si>
  <si>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</si>
  <si>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</si>
  <si>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</si>
  <si>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</si>
  <si>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</si>
  <si>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</si>
  <si>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</si>
  <si>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</si>
  <si>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</si>
  <si>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</si>
  <si>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</si>
  <si>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</si>
  <si>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</si>
  <si>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</si>
  <si>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</si>
  <si>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</si>
  <si>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</si>
  <si>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</si>
  <si>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</si>
  <si>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</si>
  <si>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</si>
  <si>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</si>
  <si>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</si>
  <si>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</si>
  <si>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</si>
  <si>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</si>
  <si>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</si>
  <si>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</si>
  <si>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</si>
  <si>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</si>
  <si>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</si>
  <si>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</si>
  <si>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</si>
  <si>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</si>
  <si>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千葉県八街市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</si>
  <si>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</si>
  <si>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</si>
  <si>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</si>
  <si>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</si>
  <si>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</si>
  <si>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</si>
  <si>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</si>
  <si>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</si>
  <si>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</si>
  <si>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</si>
  <si>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</si>
  <si>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</si>
  <si>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</si>
  <si>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</si>
  <si>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</si>
  <si>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</si>
  <si>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</si>
  <si>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</si>
  <si>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</si>
  <si>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</si>
  <si>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</si>
  <si>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</si>
  <si>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</si>
  <si>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</si>
  <si>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</si>
  <si>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</si>
  <si>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</si>
  <si>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</si>
  <si>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</si>
  <si>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</si>
  <si>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</si>
  <si>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</si>
  <si>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</si>
  <si>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</si>
  <si>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</si>
  <si>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</si>
  <si>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</si>
  <si>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</si>
  <si>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</si>
  <si>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</si>
  <si>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</si>
  <si>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</si>
  <si>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</si>
  <si>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</si>
  <si>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</si>
  <si>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</si>
  <si>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</si>
  <si>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</si>
  <si>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</si>
  <si>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</si>
  <si>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</si>
  <si>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</si>
  <si>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</si>
  <si>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</si>
  <si>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</si>
  <si>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</si>
  <si>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</si>
  <si>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</si>
  <si>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</si>
  <si>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</si>
  <si>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</si>
  <si>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</si>
  <si>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</si>
  <si>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</si>
  <si>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</si>
  <si>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</si>
  <si>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</si>
  <si>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</si>
  <si>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</si>
  <si>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</si>
  <si>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</si>
  <si>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</si>
  <si>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</si>
  <si>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</si>
  <si>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</si>
  <si>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</si>
  <si>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</si>
  <si>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</si>
  <si>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</si>
  <si>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</si>
  <si>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</si>
  <si>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</si>
  <si>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</si>
  <si>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</si>
  <si>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</si>
  <si>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</si>
  <si>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</si>
  <si>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</si>
  <si>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</si>
  <si>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</si>
  <si>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</si>
  <si>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</si>
  <si>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</si>
  <si>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</si>
  <si>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</si>
  <si>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</si>
  <si>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</si>
  <si>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</si>
  <si>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</si>
  <si>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</si>
  <si>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</si>
  <si>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</si>
  <si>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</si>
  <si>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</si>
  <si>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</si>
  <si>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</si>
  <si>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</si>
  <si>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</si>
  <si>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</si>
  <si>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</si>
  <si>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</si>
  <si>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</si>
  <si>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</si>
  <si>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</si>
  <si>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</si>
  <si>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</si>
  <si>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</si>
  <si>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</si>
  <si>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</si>
  <si>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</si>
  <si>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</si>
  <si>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</si>
  <si>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</si>
  <si>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</si>
  <si>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</si>
  <si>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</si>
  <si>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</si>
  <si>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</si>
  <si>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</si>
  <si>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</si>
  <si>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</si>
  <si>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</si>
  <si>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</si>
  <si>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</si>
  <si>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</si>
  <si>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</si>
  <si>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</si>
  <si>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</si>
  <si>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</si>
  <si>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</si>
  <si>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</si>
  <si>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</si>
  <si>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</si>
  <si>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</si>
  <si>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</si>
  <si>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</si>
  <si>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</si>
  <si>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</si>
  <si>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</si>
  <si>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</si>
  <si>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</si>
  <si>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</si>
  <si>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</si>
  <si>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</si>
  <si>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</si>
  <si>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</si>
  <si>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</si>
  <si>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</si>
  <si>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</si>
  <si>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</si>
  <si>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</si>
  <si>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</si>
  <si>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</si>
  <si>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</si>
  <si>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</si>
  <si>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</si>
  <si>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</si>
  <si>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</si>
  <si>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</si>
  <si>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</si>
  <si>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</si>
  <si>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</si>
  <si>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</si>
  <si>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</si>
  <si>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</si>
  <si>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</si>
  <si>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</si>
  <si>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</si>
  <si>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</si>
  <si>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</si>
  <si>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</si>
  <si>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</si>
  <si>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</si>
  <si>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</si>
  <si>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</si>
  <si>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</si>
  <si>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</si>
  <si>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</si>
  <si>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</si>
  <si>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</si>
  <si>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</si>
  <si>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</si>
  <si>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</si>
  <si>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</si>
  <si>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</si>
  <si>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</si>
  <si>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</si>
  <si>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4.28</t>
  </si>
  <si>
    <t>▲ 1.94</t>
  </si>
  <si>
    <t>▲ 2.19</t>
  </si>
  <si>
    <t>▲ 1.74</t>
  </si>
  <si>
    <t>一般会計</t>
  </si>
  <si>
    <t>水道事業会計</t>
  </si>
  <si>
    <t>介護保険特別会計</t>
  </si>
  <si>
    <t>下水道事業特別会計</t>
  </si>
  <si>
    <t>国民健康保険特別会計</t>
  </si>
  <si>
    <t>▲ 1.34</t>
  </si>
  <si>
    <t>▲ 2.21</t>
  </si>
  <si>
    <t>▲ 2.50</t>
  </si>
  <si>
    <t>▲ 0.64</t>
  </si>
  <si>
    <t>後期高齢者医療特別会計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</si>
  <si>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</si>
  <si>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</si>
  <si>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</si>
  <si>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</si>
  <si>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</si>
  <si>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</si>
  <si>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</si>
  <si>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</si>
  <si>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</si>
  <si>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</si>
  <si>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</si>
  <si>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</si>
  <si>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</si>
  <si>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</si>
  <si>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t>
    <phoneticPr fontId="2"/>
  </si>
  <si>
    <t>-</t>
    <phoneticPr fontId="2"/>
  </si>
  <si>
    <t>-</t>
    <phoneticPr fontId="2"/>
  </si>
  <si>
    <t>地域福祉基金</t>
    <rPh sb="0" eb="2">
      <t>チイキ</t>
    </rPh>
    <rPh sb="2" eb="4">
      <t>フクシ</t>
    </rPh>
    <rPh sb="4" eb="6">
      <t>キキン</t>
    </rPh>
    <phoneticPr fontId="11"/>
  </si>
  <si>
    <t>青少年育成基金</t>
    <rPh sb="0" eb="3">
      <t>セイショウネン</t>
    </rPh>
    <rPh sb="3" eb="5">
      <t>イクセイ</t>
    </rPh>
    <rPh sb="5" eb="7">
      <t>キキン</t>
    </rPh>
    <phoneticPr fontId="11"/>
  </si>
  <si>
    <t>塵芥処理施設建設改良基金</t>
    <rPh sb="0" eb="2">
      <t>ジンカイ</t>
    </rPh>
    <rPh sb="2" eb="4">
      <t>ショリ</t>
    </rPh>
    <rPh sb="4" eb="6">
      <t>シセツ</t>
    </rPh>
    <rPh sb="6" eb="8">
      <t>ケンセツ</t>
    </rPh>
    <rPh sb="8" eb="10">
      <t>カイリョウ</t>
    </rPh>
    <rPh sb="10" eb="12">
      <t>キキン</t>
    </rPh>
    <phoneticPr fontId="11"/>
  </si>
  <si>
    <t>野球場建設基金</t>
    <rPh sb="0" eb="3">
      <t>ヤキュウジョウ</t>
    </rPh>
    <rPh sb="3" eb="5">
      <t>ケンセツ</t>
    </rPh>
    <rPh sb="5" eb="7">
      <t>キキン</t>
    </rPh>
    <phoneticPr fontId="11"/>
  </si>
  <si>
    <t>落花生の郷やちまた応援寄附金によるまちづくり基金</t>
    <rPh sb="0" eb="3">
      <t>ラッカセイ</t>
    </rPh>
    <rPh sb="4" eb="5">
      <t>サト</t>
    </rPh>
    <rPh sb="9" eb="11">
      <t>オウエン</t>
    </rPh>
    <rPh sb="11" eb="14">
      <t>キフキン</t>
    </rPh>
    <rPh sb="22" eb="2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</si>
  <si>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</si>
  <si>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</si>
  <si>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</si>
  <si>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</si>
  <si>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</si>
  <si>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</si>
  <si>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</si>
  <si>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</si>
  <si>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</si>
  <si>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</si>
  <si>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</si>
  <si>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</si>
  <si>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</si>
  <si>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</si>
  <si>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</si>
  <si>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前年度と比較して、将来負担比率は減少し、有形固定資産減価償却率は増加した。類似団体内平均も同様の傾向が見られる。地方債残高や固定資産の状況から、今後もこの傾向は続くと思われ、類似団体内平均と比較して、将来負担比率は差が広がる一方、有形固定資産減価償却率は同程度かやや高い数値で推移すると思われる。</t>
    <rPh sb="0" eb="3">
      <t>ゼンネンド</t>
    </rPh>
    <rPh sb="4" eb="6">
      <t>ヒカク</t>
    </rPh>
    <rPh sb="9" eb="11">
      <t>ショウライ</t>
    </rPh>
    <rPh sb="11" eb="13">
      <t>フタン</t>
    </rPh>
    <rPh sb="13" eb="15">
      <t>ヒリツ</t>
    </rPh>
    <rPh sb="16" eb="18">
      <t>ゲンショウ</t>
    </rPh>
    <rPh sb="20" eb="22">
      <t>ユウケイ</t>
    </rPh>
    <rPh sb="22" eb="26">
      <t>コテイシサン</t>
    </rPh>
    <rPh sb="26" eb="28">
      <t>ゲンカ</t>
    </rPh>
    <rPh sb="28" eb="31">
      <t>ショウキャクリツ</t>
    </rPh>
    <rPh sb="32" eb="34">
      <t>ゾウカ</t>
    </rPh>
    <rPh sb="37" eb="44">
      <t>ルイジダンタイナイヘイキン</t>
    </rPh>
    <rPh sb="45" eb="47">
      <t>ドウヨウ</t>
    </rPh>
    <rPh sb="48" eb="50">
      <t>ケイコウ</t>
    </rPh>
    <rPh sb="51" eb="52">
      <t>ミ</t>
    </rPh>
    <rPh sb="56" eb="61">
      <t>チホウサイザンダカ</t>
    </rPh>
    <rPh sb="62" eb="66">
      <t>コテイシサン</t>
    </rPh>
    <rPh sb="67" eb="69">
      <t>ジョウキョウ</t>
    </rPh>
    <rPh sb="72" eb="74">
      <t>コンゴ</t>
    </rPh>
    <rPh sb="77" eb="79">
      <t>ケイコウ</t>
    </rPh>
    <rPh sb="80" eb="81">
      <t>ツヅ</t>
    </rPh>
    <rPh sb="83" eb="84">
      <t>オモ</t>
    </rPh>
    <rPh sb="87" eb="94">
      <t>ルイジダンタイナイヘイキン</t>
    </rPh>
    <rPh sb="95" eb="97">
      <t>ヒカク</t>
    </rPh>
    <rPh sb="100" eb="102">
      <t>ショウライ</t>
    </rPh>
    <rPh sb="102" eb="104">
      <t>フタン</t>
    </rPh>
    <rPh sb="104" eb="106">
      <t>ヒリツ</t>
    </rPh>
    <rPh sb="107" eb="108">
      <t>サ</t>
    </rPh>
    <rPh sb="109" eb="110">
      <t>ヒロ</t>
    </rPh>
    <rPh sb="112" eb="114">
      <t>イッポウ</t>
    </rPh>
    <rPh sb="127" eb="130">
      <t>ドウテイド</t>
    </rPh>
    <rPh sb="133" eb="134">
      <t>タカ</t>
    </rPh>
    <rPh sb="135" eb="137">
      <t>スウチ</t>
    </rPh>
    <rPh sb="138" eb="140">
      <t>スイイ</t>
    </rPh>
    <rPh sb="143" eb="144">
      <t>オモ</t>
    </rPh>
    <phoneticPr fontId="5"/>
  </si>
  <si>
    <t>将来負担比率、実質公債費率いずれも一貫して減少傾向にあり、平成２９年度ではどちらも類似団体内平均よりも低い値を示している。
地方債残高も近年は減少傾向にあり、平成３０年度も二つの数値は減少していくと思われる。</t>
    <rPh sb="0" eb="2">
      <t>ショウライ</t>
    </rPh>
    <rPh sb="2" eb="4">
      <t>フタン</t>
    </rPh>
    <rPh sb="4" eb="6">
      <t>ヒリツ</t>
    </rPh>
    <rPh sb="7" eb="9">
      <t>ジッシツ</t>
    </rPh>
    <rPh sb="9" eb="12">
      <t>コウサイヒ</t>
    </rPh>
    <rPh sb="12" eb="13">
      <t>リツ</t>
    </rPh>
    <rPh sb="17" eb="19">
      <t>イッカン</t>
    </rPh>
    <rPh sb="21" eb="25">
      <t>ゲンショウケイコウ</t>
    </rPh>
    <rPh sb="29" eb="31">
      <t>ヘイセイ</t>
    </rPh>
    <rPh sb="33" eb="35">
      <t>ネンド</t>
    </rPh>
    <rPh sb="41" eb="48">
      <t>ルイジダンタイナイヘイキン</t>
    </rPh>
    <rPh sb="51" eb="52">
      <t>ヒク</t>
    </rPh>
    <rPh sb="53" eb="54">
      <t>アタイ</t>
    </rPh>
    <rPh sb="55" eb="56">
      <t>シメ</t>
    </rPh>
    <rPh sb="62" eb="67">
      <t>チホウサイザンダカ</t>
    </rPh>
    <rPh sb="68" eb="70">
      <t>キンネン</t>
    </rPh>
    <rPh sb="71" eb="75">
      <t>ゲンショウケイコウ</t>
    </rPh>
    <rPh sb="79" eb="81">
      <t>ヘイセイ</t>
    </rPh>
    <rPh sb="83" eb="85">
      <t>ネンド</t>
    </rPh>
    <rPh sb="86" eb="87">
      <t>フタ</t>
    </rPh>
    <rPh sb="89" eb="91">
      <t>スウチ</t>
    </rPh>
    <rPh sb="92" eb="94">
      <t>ゲンショウ</t>
    </rPh>
    <rPh sb="99" eb="100">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</si>
</sst>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9ED6-4E76-AD34-0038E46750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23033</c:v>
                </c:pt>
                <c:pt idx="1">
                  <c:v>35676</c:v>
                </c:pt>
                <c:pt idx="2">
                  <c:v>8326</c:v>
                </c:pt>
                <c:pt idx="3">
                  <c:v>16727</c:v>
                </c:pt>
                <c:pt idx="4">
                  <c:v>20502</c:v>
                </c:pt>
              </c:numCache>
            </c:numRef>
          </c:val>
          <c:smooth val="0"/>
          <c:extLst>
            <c:ext xmlns:c16="http://schemas.microsoft.com/office/drawing/2014/chart" uri="{C3380CC4-5D6E-409C-BE32-E72D297353CC}">
              <c16:uniqueId val="{00000001-9ED6-4E76-AD34-0038E46750C3}"/>
            </c:ext>
          </c:extLst>
        </c:ser>
        <c:dLbls>
          <c:showLegendKey val="0"/>
          <c:showVal val="0"/>
          <c:showCatName val="0"/>
          <c:showSerName val="0"/>
          <c:showPercent val="0"/>
          <c:showBubbleSize val="0"/>
        </c:dLbls>
        <c:marker val="1"/>
        <c:smooth val="0"/>
        <c:axId val="134488832"/>
        <c:axId val="134490752"/>
      </c:lineChart>
      <c:catAx>
        <c:axId val="13448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90752"/>
        <c:crosses val="autoZero"/>
        <c:auto val="1"/>
        <c:lblAlgn val="ctr"/>
        <c:lblOffset val="100"/>
        <c:tickLblSkip val="1"/>
        <c:tickMarkSkip val="1"/>
        <c:noMultiLvlLbl val="0"/>
      </c:catAx>
      <c:valAx>
        <c:axId val="134490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8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4.07</c:v>
                </c:pt>
                <c:pt idx="1">
                  <c:v>7.09</c:v>
                </c:pt>
                <c:pt idx="2">
                  <c:v>7.42</c:v>
                </c:pt>
                <c:pt idx="3">
                  <c:v>6.8</c:v>
                </c:pt>
                <c:pt idx="4">
                  <c:v>6.36</c:v>
                </c:pt>
              </c:numCache>
            </c:numRef>
          </c:val>
          <c:extLst>
            <c:ext xmlns:c16="http://schemas.microsoft.com/office/drawing/2014/chart" uri="{C3380CC4-5D6E-409C-BE32-E72D297353CC}">
              <c16:uniqueId val="{00000000-2E7E-4C10-ACD2-B370D43E70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9.3800000000000008</c:v>
                </c:pt>
                <c:pt idx="1">
                  <c:v>7.87</c:v>
                </c:pt>
                <c:pt idx="2">
                  <c:v>12.26</c:v>
                </c:pt>
                <c:pt idx="3">
                  <c:v>15.41</c:v>
                </c:pt>
                <c:pt idx="4">
                  <c:v>18.47</c:v>
                </c:pt>
              </c:numCache>
            </c:numRef>
          </c:val>
          <c:extLst>
            <c:ext xmlns:c16="http://schemas.microsoft.com/office/drawing/2014/chart" uri="{C3380CC4-5D6E-409C-BE32-E72D297353CC}">
              <c16:uniqueId val="{00000001-2E7E-4C10-ACD2-B370D43E7081}"/>
            </c:ext>
          </c:extLst>
        </c:ser>
        <c:dLbls>
          <c:showLegendKey val="0"/>
          <c:showVal val="0"/>
          <c:showCatName val="0"/>
          <c:showSerName val="0"/>
          <c:showPercent val="0"/>
          <c:showBubbleSize val="0"/>
        </c:dLbls>
        <c:gapWidth val="250"/>
        <c:overlap val="100"/>
        <c:axId val="142622080"/>
        <c:axId val="14262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-4.28</c:v>
                </c:pt>
                <c:pt idx="1">
                  <c:v>-1.94</c:v>
                </c:pt>
                <c:pt idx="2">
                  <c:v>0.51</c:v>
                </c:pt>
                <c:pt idx="3">
                  <c:v>-2.19</c:v>
                </c:pt>
                <c:pt idx="4">
                  <c:v>-1.74</c:v>
                </c:pt>
              </c:numCache>
            </c:numRef>
          </c:val>
          <c:smooth val="0"/>
          <c:extLst>
            <c:ext xmlns:c16="http://schemas.microsoft.com/office/drawing/2014/chart" uri="{C3380CC4-5D6E-409C-BE32-E72D297353CC}">
              <c16:uniqueId val="{00000002-2E7E-4C10-ACD2-B370D43E7081}"/>
            </c:ext>
          </c:extLst>
        </c:ser>
        <c:dLbls>
          <c:showLegendKey val="0"/>
          <c:showVal val="0"/>
          <c:showCatName val="0"/>
          <c:showSerName val="0"/>
          <c:showPercent val="0"/>
          <c:showBubbleSize val="0"/>
        </c:dLbls>
        <c:marker val="1"/>
        <c:smooth val="0"/>
        <c:axId val="142622080"/>
        <c:axId val="142628352"/>
      </c:lineChart>
      <c:catAx>
        <c:axId val="1426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628352"/>
        <c:crosses val="autoZero"/>
        <c:auto val="1"/>
        <c:lblAlgn val="ctr"/>
        <c:lblOffset val="100"/>
        <c:tickLblSkip val="1"/>
        <c:tickMarkSkip val="1"/>
        <c:noMultiLvlLbl val="0"/>
      </c:catAx>
      <c:valAx>
        <c:axId val="14262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44-441D-858E-A7F560F208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44-441D-858E-A7F560F208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44-441D-858E-A7F560F208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44-441D-858E-A7F560F2080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9544-441D-858E-A7F560F2080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1.34</c:v>
                </c:pt>
                <c:pt idx="1">
                  <c:v>#N/A</c:v>
                </c:pt>
                <c:pt idx="2">
                  <c:v>2.21</c:v>
                </c:pt>
                <c:pt idx="3">
                  <c:v>#N/A</c:v>
                </c:pt>
                <c:pt idx="4">
                  <c:v>2.5</c:v>
                </c:pt>
                <c:pt idx="5">
                  <c:v>#N/A</c:v>
                </c:pt>
                <c:pt idx="6">
                  <c:v>0.64</c:v>
                </c:pt>
                <c:pt idx="7">
                  <c:v>#N/A</c:v>
                </c:pt>
                <c:pt idx="8">
                  <c:v>#N/A</c:v>
                </c:pt>
                <c:pt idx="9">
                  <c:v>0.22</c:v>
                </c:pt>
              </c:numCache>
            </c:numRef>
          </c:val>
          <c:extLst>
            <c:ext xmlns:c16="http://schemas.microsoft.com/office/drawing/2014/chart" uri="{C3380CC4-5D6E-409C-BE32-E72D297353CC}">
              <c16:uniqueId val="{00000005-9544-441D-858E-A7F560F2080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0.06</c:v>
                </c:pt>
                <c:pt idx="4">
                  <c:v>#N/A</c:v>
                </c:pt>
                <c:pt idx="5">
                  <c:v>0.14000000000000001</c:v>
                </c:pt>
                <c:pt idx="6">
                  <c:v>#N/A</c:v>
                </c:pt>
                <c:pt idx="7">
                  <c:v>0.33</c:v>
                </c:pt>
                <c:pt idx="8">
                  <c:v>#N/A</c:v>
                </c:pt>
                <c:pt idx="9">
                  <c:v>0.46</c:v>
                </c:pt>
              </c:numCache>
            </c:numRef>
          </c:val>
          <c:extLst>
            <c:ext xmlns:c16="http://schemas.microsoft.com/office/drawing/2014/chart" uri="{C3380CC4-5D6E-409C-BE32-E72D297353CC}">
              <c16:uniqueId val="{00000006-9544-441D-858E-A7F560F2080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0.53</c:v>
                </c:pt>
                <c:pt idx="4">
                  <c:v>#N/A</c:v>
                </c:pt>
                <c:pt idx="5">
                  <c:v>1</c:v>
                </c:pt>
                <c:pt idx="6">
                  <c:v>#N/A</c:v>
                </c:pt>
                <c:pt idx="7">
                  <c:v>1.56</c:v>
                </c:pt>
                <c:pt idx="8">
                  <c:v>#N/A</c:v>
                </c:pt>
                <c:pt idx="9">
                  <c:v>0.71</c:v>
                </c:pt>
              </c:numCache>
            </c:numRef>
          </c:val>
          <c:extLst>
            <c:ext xmlns:c16="http://schemas.microsoft.com/office/drawing/2014/chart" uri="{C3380CC4-5D6E-409C-BE32-E72D297353CC}">
              <c16:uniqueId val="{00000007-9544-441D-858E-A7F560F2080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4.8600000000000003</c:v>
                </c:pt>
                <c:pt idx="2">
                  <c:v>#N/A</c:v>
                </c:pt>
                <c:pt idx="3">
                  <c:v>3.68</c:v>
                </c:pt>
                <c:pt idx="4">
                  <c:v>#N/A</c:v>
                </c:pt>
                <c:pt idx="5">
                  <c:v>2.61</c:v>
                </c:pt>
                <c:pt idx="6">
                  <c:v>#N/A</c:v>
                </c:pt>
                <c:pt idx="7">
                  <c:v>1.91</c:v>
                </c:pt>
                <c:pt idx="8">
                  <c:v>#N/A</c:v>
                </c:pt>
                <c:pt idx="9">
                  <c:v>1.99</c:v>
                </c:pt>
              </c:numCache>
            </c:numRef>
          </c:val>
          <c:extLst>
            <c:ext xmlns:c16="http://schemas.microsoft.com/office/drawing/2014/chart" uri="{C3380CC4-5D6E-409C-BE32-E72D297353CC}">
              <c16:uniqueId val="{00000008-9544-441D-858E-A7F560F208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4.0599999999999996</c:v>
                </c:pt>
                <c:pt idx="2">
                  <c:v>#N/A</c:v>
                </c:pt>
                <c:pt idx="3">
                  <c:v>7.09</c:v>
                </c:pt>
                <c:pt idx="4">
                  <c:v>#N/A</c:v>
                </c:pt>
                <c:pt idx="5">
                  <c:v>7.42</c:v>
                </c:pt>
                <c:pt idx="6">
                  <c:v>#N/A</c:v>
                </c:pt>
                <c:pt idx="7">
                  <c:v>6.79</c:v>
                </c:pt>
                <c:pt idx="8">
                  <c:v>#N/A</c:v>
                </c:pt>
                <c:pt idx="9">
                  <c:v>6.36</c:v>
                </c:pt>
              </c:numCache>
            </c:numRef>
          </c:val>
          <c:extLst>
            <c:ext xmlns:c16="http://schemas.microsoft.com/office/drawing/2014/chart" uri="{C3380CC4-5D6E-409C-BE32-E72D297353CC}">
              <c16:uniqueId val="{00000009-9544-441D-858E-A7F560F2080E}"/>
            </c:ext>
          </c:extLst>
        </c:ser>
        <c:dLbls>
          <c:showLegendKey val="0"/>
          <c:showVal val="0"/>
          <c:showCatName val="0"/>
          <c:showSerName val="0"/>
          <c:showPercent val="0"/>
          <c:showBubbleSize val="0"/>
        </c:dLbls>
        <c:gapWidth val="150"/>
        <c:overlap val="100"/>
        <c:axId val="62198912"/>
        <c:axId val="62200448"/>
      </c:barChart>
      <c:catAx>
        <c:axId val="621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200448"/>
        <c:crosses val="autoZero"/>
        <c:auto val="1"/>
        <c:lblAlgn val="ctr"/>
        <c:lblOffset val="100"/>
        <c:tickLblSkip val="1"/>
        <c:tickMarkSkip val="1"/>
        <c:noMultiLvlLbl val="0"/>
      </c:catAx>
      <c:valAx>
        <c:axId val="622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9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1696</c:v>
                </c:pt>
                <c:pt idx="5">
                  <c:v>1756</c:v>
                </c:pt>
                <c:pt idx="8">
                  <c:v>1685</c:v>
                </c:pt>
                <c:pt idx="11">
                  <c:v>1705</c:v>
                </c:pt>
                <c:pt idx="14">
                  <c:v>1629</c:v>
                </c:pt>
              </c:numCache>
            </c:numRef>
          </c:val>
          <c:extLst>
            <c:ext xmlns:c16="http://schemas.microsoft.com/office/drawing/2014/chart" uri="{C3380CC4-5D6E-409C-BE32-E72D297353CC}">
              <c16:uniqueId val="{00000000-22EF-4A9D-B4C1-58CBBEB534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EF-4A9D-B4C1-58CBBEB534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EF-4A9D-B4C1-58CBBEB534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158</c:v>
                </c:pt>
                <c:pt idx="3">
                  <c:v>162</c:v>
                </c:pt>
                <c:pt idx="6">
                  <c:v>177</c:v>
                </c:pt>
                <c:pt idx="9">
                  <c:v>172</c:v>
                </c:pt>
                <c:pt idx="12">
                  <c:v>112</c:v>
                </c:pt>
              </c:numCache>
            </c:numRef>
          </c:val>
          <c:extLst>
            <c:ext xmlns:c16="http://schemas.microsoft.com/office/drawing/2014/chart" uri="{C3380CC4-5D6E-409C-BE32-E72D297353CC}">
              <c16:uniqueId val="{00000003-22EF-4A9D-B4C1-58CBBEB534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193</c:v>
                </c:pt>
                <c:pt idx="3">
                  <c:v>224</c:v>
                </c:pt>
                <c:pt idx="6">
                  <c:v>216</c:v>
                </c:pt>
                <c:pt idx="9">
                  <c:v>225</c:v>
                </c:pt>
                <c:pt idx="12">
                  <c:v>274</c:v>
                </c:pt>
              </c:numCache>
            </c:numRef>
          </c:val>
          <c:extLst>
            <c:ext xmlns:c16="http://schemas.microsoft.com/office/drawing/2014/chart" uri="{C3380CC4-5D6E-409C-BE32-E72D297353CC}">
              <c16:uniqueId val="{00000004-22EF-4A9D-B4C1-58CBBEB534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F-4A9D-B4C1-58CBBEB534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EF-4A9D-B4C1-58CBBEB534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2471</c:v>
                </c:pt>
                <c:pt idx="3">
                  <c:v>2371</c:v>
                </c:pt>
                <c:pt idx="6">
                  <c:v>2162</c:v>
                </c:pt>
                <c:pt idx="9">
                  <c:v>2136</c:v>
                </c:pt>
                <c:pt idx="12">
                  <c:v>1941</c:v>
                </c:pt>
              </c:numCache>
            </c:numRef>
          </c:val>
          <c:extLst>
            <c:ext xmlns:c16="http://schemas.microsoft.com/office/drawing/2014/chart" uri="{C3380CC4-5D6E-409C-BE32-E72D297353CC}">
              <c16:uniqueId val="{00000007-22EF-4A9D-B4C1-58CBBEB53424}"/>
            </c:ext>
          </c:extLst>
        </c:ser>
        <c:dLbls>
          <c:showLegendKey val="0"/>
          <c:showVal val="0"/>
          <c:showCatName val="0"/>
          <c:showSerName val="0"/>
          <c:showPercent val="0"/>
          <c:showBubbleSize val="0"/>
        </c:dLbls>
        <c:gapWidth val="100"/>
        <c:overlap val="100"/>
        <c:axId val="62005248"/>
        <c:axId val="6200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1126</c:v>
                </c:pt>
                <c:pt idx="2">
                  <c:v>#N/A</c:v>
                </c:pt>
                <c:pt idx="3">
                  <c:v>#N/A</c:v>
                </c:pt>
                <c:pt idx="4">
                  <c:v>1001</c:v>
                </c:pt>
                <c:pt idx="5">
                  <c:v>#N/A</c:v>
                </c:pt>
                <c:pt idx="6">
                  <c:v>#N/A</c:v>
                </c:pt>
                <c:pt idx="7">
                  <c:v>870</c:v>
                </c:pt>
                <c:pt idx="8">
                  <c:v>#N/A</c:v>
                </c:pt>
                <c:pt idx="9">
                  <c:v>#N/A</c:v>
                </c:pt>
                <c:pt idx="10">
                  <c:v>828</c:v>
                </c:pt>
                <c:pt idx="11">
                  <c:v>#N/A</c:v>
                </c:pt>
                <c:pt idx="12">
                  <c:v>#N/A</c:v>
                </c:pt>
                <c:pt idx="13">
                  <c:v>698</c:v>
                </c:pt>
                <c:pt idx="14">
                  <c:v>#N/A</c:v>
                </c:pt>
              </c:numCache>
            </c:numRef>
          </c:val>
          <c:smooth val="0"/>
          <c:extLst>
            <c:ext xmlns:c16="http://schemas.microsoft.com/office/drawing/2014/chart" uri="{C3380CC4-5D6E-409C-BE32-E72D297353CC}">
              <c16:uniqueId val="{00000008-22EF-4A9D-B4C1-58CBBEB53424}"/>
            </c:ext>
          </c:extLst>
        </c:ser>
        <c:dLbls>
          <c:showLegendKey val="0"/>
          <c:showVal val="0"/>
          <c:showCatName val="0"/>
          <c:showSerName val="0"/>
          <c:showPercent val="0"/>
          <c:showBubbleSize val="0"/>
        </c:dLbls>
        <c:marker val="1"/>
        <c:smooth val="0"/>
        <c:axId val="62005248"/>
        <c:axId val="62007168"/>
      </c:lineChart>
      <c:catAx>
        <c:axId val="6200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007168"/>
        <c:crosses val="autoZero"/>
        <c:auto val="1"/>
        <c:lblAlgn val="ctr"/>
        <c:lblOffset val="100"/>
        <c:tickLblSkip val="1"/>
        <c:tickMarkSkip val="1"/>
        <c:noMultiLvlLbl val="0"/>
      </c:catAx>
      <c:valAx>
        <c:axId val="6200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00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17172</c:v>
                </c:pt>
                <c:pt idx="5">
                  <c:v>17356</c:v>
                </c:pt>
                <c:pt idx="8">
                  <c:v>17312</c:v>
                </c:pt>
                <c:pt idx="11">
                  <c:v>16941</c:v>
                </c:pt>
                <c:pt idx="14">
                  <c:v>16598</c:v>
                </c:pt>
              </c:numCache>
            </c:numRef>
          </c:val>
          <c:extLst>
            <c:ext xmlns:c16="http://schemas.microsoft.com/office/drawing/2014/chart" uri="{C3380CC4-5D6E-409C-BE32-E72D297353CC}">
              <c16:uniqueId val="{00000000-1A62-4B32-B2E0-95F85E6EDA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721</c:v>
                </c:pt>
                <c:pt idx="5">
                  <c:v>640</c:v>
                </c:pt>
                <c:pt idx="8">
                  <c:v>624</c:v>
                </c:pt>
                <c:pt idx="11">
                  <c:v>650</c:v>
                </c:pt>
                <c:pt idx="14">
                  <c:v>751</c:v>
                </c:pt>
              </c:numCache>
            </c:numRef>
          </c:val>
          <c:extLst>
            <c:ext xmlns:c16="http://schemas.microsoft.com/office/drawing/2014/chart" uri="{C3380CC4-5D6E-409C-BE32-E72D297353CC}">
              <c16:uniqueId val="{00000001-1A62-4B32-B2E0-95F85E6EDA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1526</c:v>
                </c:pt>
                <c:pt idx="5">
                  <c:v>1223</c:v>
                </c:pt>
                <c:pt idx="8">
                  <c:v>1905</c:v>
                </c:pt>
                <c:pt idx="11">
                  <c:v>2401</c:v>
                </c:pt>
                <c:pt idx="14">
                  <c:v>3026</c:v>
                </c:pt>
              </c:numCache>
            </c:numRef>
          </c:val>
          <c:extLst>
            <c:ext xmlns:c16="http://schemas.microsoft.com/office/drawing/2014/chart" uri="{C3380CC4-5D6E-409C-BE32-E72D297353CC}">
              <c16:uniqueId val="{00000002-1A62-4B32-B2E0-95F85E6EDA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62-4B32-B2E0-95F85E6EDA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62-4B32-B2E0-95F85E6EDA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226</c:v>
                </c:pt>
                <c:pt idx="3">
                  <c:v>204</c:v>
                </c:pt>
                <c:pt idx="6">
                  <c:v>187</c:v>
                </c:pt>
                <c:pt idx="9">
                  <c:v>118</c:v>
                </c:pt>
                <c:pt idx="12">
                  <c:v>79</c:v>
                </c:pt>
              </c:numCache>
            </c:numRef>
          </c:val>
          <c:extLst>
            <c:ext xmlns:c16="http://schemas.microsoft.com/office/drawing/2014/chart" uri="{C3380CC4-5D6E-409C-BE32-E72D297353CC}">
              <c16:uniqueId val="{00000005-1A62-4B32-B2E0-95F85E6EDA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2262</c:v>
                </c:pt>
                <c:pt idx="3">
                  <c:v>2031</c:v>
                </c:pt>
                <c:pt idx="6">
                  <c:v>1756</c:v>
                </c:pt>
                <c:pt idx="9">
                  <c:v>1726</c:v>
                </c:pt>
                <c:pt idx="12">
                  <c:v>1767</c:v>
                </c:pt>
              </c:numCache>
            </c:numRef>
          </c:val>
          <c:extLst>
            <c:ext xmlns:c16="http://schemas.microsoft.com/office/drawing/2014/chart" uri="{C3380CC4-5D6E-409C-BE32-E72D297353CC}">
              <c16:uniqueId val="{00000006-1A62-4B32-B2E0-95F85E6EDA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817</c:v>
                </c:pt>
                <c:pt idx="3">
                  <c:v>739</c:v>
                </c:pt>
                <c:pt idx="6">
                  <c:v>676</c:v>
                </c:pt>
                <c:pt idx="9">
                  <c:v>569</c:v>
                </c:pt>
                <c:pt idx="12">
                  <c:v>521</c:v>
                </c:pt>
              </c:numCache>
            </c:numRef>
          </c:val>
          <c:extLst>
            <c:ext xmlns:c16="http://schemas.microsoft.com/office/drawing/2014/chart" uri="{C3380CC4-5D6E-409C-BE32-E72D297353CC}">
              <c16:uniqueId val="{00000007-1A62-4B32-B2E0-95F85E6EDA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2979</c:v>
                </c:pt>
                <c:pt idx="3">
                  <c:v>2815</c:v>
                </c:pt>
                <c:pt idx="6">
                  <c:v>2817</c:v>
                </c:pt>
                <c:pt idx="9">
                  <c:v>2869</c:v>
                </c:pt>
                <c:pt idx="12">
                  <c:v>3172</c:v>
                </c:pt>
              </c:numCache>
            </c:numRef>
          </c:val>
          <c:extLst>
            <c:ext xmlns:c16="http://schemas.microsoft.com/office/drawing/2014/chart" uri="{C3380CC4-5D6E-409C-BE32-E72D297353CC}">
              <c16:uniqueId val="{00000008-1A62-4B32-B2E0-95F85E6EDA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62-4B32-B2E0-95F85E6EDA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18490</c:v>
                </c:pt>
                <c:pt idx="3">
                  <c:v>18720</c:v>
                </c:pt>
                <c:pt idx="6">
                  <c:v>17982</c:v>
                </c:pt>
                <c:pt idx="9">
                  <c:v>17405</c:v>
                </c:pt>
                <c:pt idx="12">
                  <c:v>17175</c:v>
                </c:pt>
              </c:numCache>
            </c:numRef>
          </c:val>
          <c:extLst>
            <c:ext xmlns:c16="http://schemas.microsoft.com/office/drawing/2014/chart" uri="{C3380CC4-5D6E-409C-BE32-E72D297353CC}">
              <c16:uniqueId val="{0000000A-1A62-4B32-B2E0-95F85E6EDA6D}"/>
            </c:ext>
          </c:extLst>
        </c:ser>
        <c:dLbls>
          <c:showLegendKey val="0"/>
          <c:showVal val="0"/>
          <c:showCatName val="0"/>
          <c:showSerName val="0"/>
          <c:showPercent val="0"/>
          <c:showBubbleSize val="0"/>
        </c:dLbls>
        <c:gapWidth val="100"/>
        <c:overlap val="100"/>
        <c:axId val="62165760"/>
        <c:axId val="62167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5354</c:v>
                </c:pt>
                <c:pt idx="2">
                  <c:v>#N/A</c:v>
                </c:pt>
                <c:pt idx="3">
                  <c:v>#N/A</c:v>
                </c:pt>
                <c:pt idx="4">
                  <c:v>5290</c:v>
                </c:pt>
                <c:pt idx="5">
                  <c:v>#N/A</c:v>
                </c:pt>
                <c:pt idx="6">
                  <c:v>#N/A</c:v>
                </c:pt>
                <c:pt idx="7">
                  <c:v>3578</c:v>
                </c:pt>
                <c:pt idx="8">
                  <c:v>#N/A</c:v>
                </c:pt>
                <c:pt idx="9">
                  <c:v>#N/A</c:v>
                </c:pt>
                <c:pt idx="10">
                  <c:v>2695</c:v>
                </c:pt>
                <c:pt idx="11">
                  <c:v>#N/A</c:v>
                </c:pt>
                <c:pt idx="12">
                  <c:v>#N/A</c:v>
                </c:pt>
                <c:pt idx="13">
                  <c:v>2339</c:v>
                </c:pt>
                <c:pt idx="14">
                  <c:v>#N/A</c:v>
                </c:pt>
              </c:numCache>
            </c:numRef>
          </c:val>
          <c:smooth val="0"/>
          <c:extLst>
            <c:ext xmlns:c16="http://schemas.microsoft.com/office/drawing/2014/chart" uri="{C3380CC4-5D6E-409C-BE32-E72D297353CC}">
              <c16:uniqueId val="{0000000B-1A62-4B32-B2E0-95F85E6EDA6D}"/>
            </c:ext>
          </c:extLst>
        </c:ser>
        <c:dLbls>
          <c:showLegendKey val="0"/>
          <c:showVal val="0"/>
          <c:showCatName val="0"/>
          <c:showSerName val="0"/>
          <c:showPercent val="0"/>
          <c:showBubbleSize val="0"/>
        </c:dLbls>
        <c:marker val="1"/>
        <c:smooth val="0"/>
        <c:axId val="62165760"/>
        <c:axId val="62167680"/>
      </c:lineChart>
      <c:catAx>
        <c:axId val="621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167680"/>
        <c:crosses val="autoZero"/>
        <c:auto val="1"/>
        <c:lblAlgn val="ctr"/>
        <c:lblOffset val="100"/>
        <c:tickLblSkip val="1"/>
        <c:tickMarkSkip val="1"/>
        <c:noMultiLvlLbl val="0"/>
      </c:catAx>
      <c:valAx>
        <c:axId val="6216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6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1606</c:v>
                </c:pt>
                <c:pt idx="1">
                  <c:v>2008</c:v>
                </c:pt>
                <c:pt idx="2">
                  <c:v>2407</c:v>
                </c:pt>
              </c:numCache>
            </c:numRef>
          </c:val>
          <c:extLst>
            <c:ext xmlns:c16="http://schemas.microsoft.com/office/drawing/2014/chart" uri="{C3380CC4-5D6E-409C-BE32-E72D297353CC}">
              <c16:uniqueId val="{00000000-F4CF-49A9-A76D-93BE247369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c:v>
                </c:pt>
                <c:pt idx="1">
                  <c:v>122</c:v>
                </c:pt>
                <c:pt idx="2">
                  <c:v>122</c:v>
                </c:pt>
              </c:numCache>
            </c:numRef>
          </c:val>
          <c:extLst>
            <c:ext xmlns:c16="http://schemas.microsoft.com/office/drawing/2014/chart" uri="{C3380CC4-5D6E-409C-BE32-E72D297353CC}">
              <c16:uniqueId val="{00000001-F4CF-49A9-A76D-93BE247369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c:v>
                </c:pt>
                <c:pt idx="1">
                  <c:v>95</c:v>
                </c:pt>
                <c:pt idx="2">
                  <c:v>82</c:v>
                </c:pt>
              </c:numCache>
            </c:numRef>
          </c:val>
          <c:extLst>
            <c:ext xmlns:c16="http://schemas.microsoft.com/office/drawing/2014/chart" uri="{C3380CC4-5D6E-409C-BE32-E72D297353CC}">
              <c16:uniqueId val="{00000002-F4CF-49A9-A76D-93BE247369A8}"/>
            </c:ext>
          </c:extLst>
        </c:ser>
        <c:dLbls>
          <c:showLegendKey val="0"/>
          <c:showVal val="0"/>
          <c:showCatName val="0"/>
          <c:showSerName val="0"/>
          <c:showPercent val="0"/>
          <c:showBubbleSize val="0"/>
        </c:dLbls>
        <c:gapWidth val="120"/>
        <c:overlap val="100"/>
        <c:axId val="62697472"/>
        <c:axId val="62699008"/>
      </c:barChart>
      <c:catAx>
        <c:axId val="626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699008"/>
        <c:crosses val="autoZero"/>
        <c:auto val="1"/>
        <c:lblAlgn val="ctr"/>
        <c:lblOffset val="100"/>
        <c:tickLblSkip val="1"/>
        <c:tickMarkSkip val="1"/>
        <c:noMultiLvlLbl val="0"/>
      </c:catAx>
      <c:valAx>
        <c:axId val="62699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6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{E3FCCC83-A89F-4514-9A1E-BC2D899AF0D9}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3E-4F72-A140-E8B880CBE2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{FD186E11-638A-42B8-B894-3814409934B3}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E-4F72-A140-E8B880CBE2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{D817CDFD-7A8D-4E75-B144-5D59C744643B}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E-4F72-A140-E8B880CBE2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{A47C06D8-02A3-44AA-B5F6-2FBC4EBF4A0C}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E-4F72-A140-E8B880CBE2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{A88E90B8-B7A8-492E-8816-F3C533B55D24}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E-4F72-A140-E8B880CBE22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{EFF48155-F43F-441A-858A-399E28F11FB3}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3E-4F72-A140-E8B880CBE22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{4B08051F-54AF-4E26-A08B-D6ADB2167BDE}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3E-4F72-A140-E8B880CBE22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{74FE0055-3663-4879-9F2C-23366744D80C}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3E-4F72-A140-E8B880CBE22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{E5AA1127-7F4B-4C0D-AA90-C0280E5D60C9}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3E-4F72-A140-E8B880CBE2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57.4</c:v>
                </c:pt>
              </c:numCache>
            </c:numRef>
          </c:xVal>
          <c:yVal>
            <c:numRef>
              <c:f>公会計指標分析・財政指標組合せ分析表!$BP$51:$DC$51</c:f>
              <c:numCache>
                <c:formatCode>#,##0.0;"▲ "#,##0.0</c:formatCode>
                <c:ptCount val="40"/>
                <c:pt idx="16">
                  <c:v>31</c:v>
                </c:pt>
                <c:pt idx="24">
                  <c:v>23.6</c:v>
                </c:pt>
              </c:numCache>
            </c:numRef>
          </c:yVal>
          <c:smooth val="0"/>
          <c:extLst>
            <c:ext xmlns:c16="http://schemas.microsoft.com/office/drawing/2014/chart" uri="{C3380CC4-5D6E-409C-BE32-E72D297353CC}">
              <c16:uniqueId val="{00000009-353E-4F72-A140-E8B880CBE2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{B709DCAC-AB39-4C1D-A86A-ECF98BD42A2F}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3E-4F72-A140-E8B880CBE2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{7108A687-AD29-4BF1-BC2C-60468CAA9E8D}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E-4F72-A140-E8B880CBE2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{3536E116-2B7B-4BD1-8C29-0B78FB151509}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E-4F72-A140-E8B880CBE2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{EC897FB6-6E07-492E-AD61-65AF7D8A4DD6}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E-4F72-A140-E8B880CBE2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{212618DA-E73F-424E-A790-0832A6F1160C}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E-4F72-A140-E8B880CBE22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{F95573BB-CDE5-44AC-B2C9-6B0C63FA138E}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3E-4F72-A140-E8B880CBE22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{61C24A88-FF0D-4209-AF83-48533DF5E9F3}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3E-4F72-A140-E8B880CBE22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{7FC7D796-258D-4D53-A6EF-7527976E4A5E}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3E-4F72-A140-E8B880CBE22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{A5DB0541-6476-490B-8B77-EE998DA92BDB}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3E-4F72-A140-E8B880CBE2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c:ext xmlns:c16="http://schemas.microsoft.com/office/drawing/2014/chart" uri="{C3380CC4-5D6E-409C-BE32-E72D297353CC}">
              <c16:uniqueId val="{00000013-353E-4F72-A140-E8B880CBE220}"/>
            </c:ext>
          </c:extLst>
        </c:ser>
        <c:dLbls>
          <c:showLegendKey val="0"/>
          <c:showVal val="1"/>
          <c:showCatName val="0"/>
          <c:showSerName val="0"/>
          <c:showPercent val="0"/>
          <c:showBubbleSize val="0"/>
        </c:dLbls>
        <c:axId val="46179840"/>
        <c:axId val="46181760"/>
      </c:scatterChart>
      <c:valAx>
        <c:axId val="46179840"/>
        <c:scaling>
          <c:orientation val="minMax"/>
          <c:max val="57.6"/>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{81635EBF-55D1-42D1-8F08-610B81E31601}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C1-4035-8D18-B44880025C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{60C93789-79A9-4425-91B8-AF3FE9764237}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C1-4035-8D18-B44880025C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{9A557290-C8B8-410F-B932-32D9B67CAABA}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C1-4035-8D18-B44880025C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{6DABCFD0-E7E5-482B-9CD3-F6F9EC03B0D6}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C1-4035-8D18-B44880025C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{E0A33088-FCB5-453A-B62D-4C14CD72B236}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C1-4035-8D18-B44880025C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{47C00239-8E79-4A11-9DB6-EA9B9D28123A}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C1-4035-8D18-B44880025C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{4EC90BA1-A6C2-4AAC-B2A2-FEA95FBF8457}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C1-4035-8D18-B44880025C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{88D74A34-32B4-45B3-8FA1-C66D8DF2BA8A}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C1-4035-8D18-B44880025C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{6237FCA6-4530-48BC-B0CC-D9D09AAC1091}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C1-4035-8D18-B44880025C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9.6999999999999993</c:v>
                </c:pt>
                <c:pt idx="16">
                  <c:v>8.8000000000000007</c:v>
                </c:pt>
                <c:pt idx="24">
                  <c:v>7.9</c:v>
                </c:pt>
                <c:pt idx="32">
                  <c:v>6.9</c:v>
                </c:pt>
              </c:numCache>
            </c:numRef>
          </c:xVal>
          <c:yVal>
            <c:numRef>
              <c:f>公会計指標分析・財政指標組合せ分析表!$BP$73:$DC$73</c:f>
              <c:numCache>
                <c:formatCode>#,##0.0;"▲ "#,##0.0</c:formatCode>
                <c:ptCount val="40"/>
                <c:pt idx="0">
                  <c:v>47.5</c:v>
                </c:pt>
                <c:pt idx="8">
                  <c:v>47.5</c:v>
                </c:pt>
                <c:pt idx="16">
                  <c:v>31</c:v>
                </c:pt>
                <c:pt idx="24">
                  <c:v>23.6</c:v>
                </c:pt>
                <c:pt idx="32">
                  <c:v>20.3</c:v>
                </c:pt>
              </c:numCache>
            </c:numRef>
          </c:yVal>
          <c:smooth val="0"/>
          <c:extLst>
            <c:ext xmlns:c16="http://schemas.microsoft.com/office/drawing/2014/chart" uri="{C3380CC4-5D6E-409C-BE32-E72D297353CC}">
              <c16:uniqueId val="{00000009-5AC1-4035-8D18-B44880025C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{411E4D6B-FA81-449F-8B9A-C7DE010CAE0C}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C1-4035-8D18-B44880025C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{F03244C0-1952-4BB6-B331-F310E3D21AC0}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C1-4035-8D18-B44880025C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{906590C8-430A-4186-AB40-C9681E735BCE}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C1-4035-8D18-B44880025C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{D566AAC0-D269-40EB-985B-7935855747CE}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C1-4035-8D18-B44880025C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{18A6C06A-D660-4C65-A7A0-B6DB8A205E20}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C1-4035-8D18-B44880025C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{344F997D-80E0-449E-993D-9A286920A58D}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C1-4035-8D18-B44880025C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{AF5C8824-A192-4C80-906F-47AEA158B67F}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C1-4035-8D18-B44880025C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{BD5C720B-9A78-4E37-ABB6-4FB0B0F19F44}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C1-4035-8D18-B44880025C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{65B35CE5-0D97-4E1C-8E94-952096537D86}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C1-4035-8D18-B44880025C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5AC1-4035-8D18-B44880025CD1}"/>
            </c:ext>
          </c:extLst>
        </c:ser>
        <c:dLbls>
          <c:showLegendKey val="0"/>
          <c:showVal val="1"/>
          <c:showCatName val="0"/>
          <c:showSerName val="0"/>
          <c:showPercent val="0"/>
          <c:showBubbleSize val="0"/>
        </c:dLbls>
        <c:axId val="84219776"/>
        <c:axId val="84234240"/>
      </c:scatterChart>
      <c:valAx>
        <c:axId val="84219776"/>
        <c:scaling>
          <c:orientation val="minMax"/>
          <c:max val="10.7"/>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実質公債費比率の分子は過去５年で連続して減少しており、３０年も減少が見込まれる。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ただ、その後は榎戸駅整備事業や小中学校空調整備事業の起債発行により一時的に増加が予想される。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今後は、世代間の負担の公平化と、公債費負担の中長期的な平準化の観点から、適正な起債の活用に努める必要がある。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将来負担比率の分子は、平成２５年度から平成２９年度にかけて半分以下に減ってきている。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平成１０年頃から八街駅北側地区土地区画整理事業、八街駅自由通路整備事業、クリーンセンター建設事業など、大規模事業を集中して行い、それに伴う起債の償還が終わってきたことや充当可能基金の像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今後は大きな事業の影響により、一時的に増加しつつも、長期的には将来負担比率の分子は減少することが予想される。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億円の実質収支により財政調整基金に４億円積み立て、落花生の郷やちまた応援寄付金によるまちづくり基金の大幅な増加があった一方、用排水路建設改良基金の大幅な取り崩しにより基金全体としては４億円の増となった。ここ３年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進んでいく公共施設の老朽化に対応するため、将来建設･更新を予定している公共施設の建設資金を積み立てる基金、八街市公共施設等整備基金を創設した。今後計画的な積み立てを行っていく。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付金によるまちづくり基金：ふるさと納税を原資とする。その経費の支出を主とした応援寄付金によるまちづくり基金費に充当される他、一般財源として様々なまちづくり事業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用排水路建設改良基金：流末排水整備事業へ充当するために約３，３００万円取り崩したことにより減少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落花生の郷やちまた応援寄付金によるまちづくり基金：ふるさと納税額の大幅な増加により約３，４００万円を積み立てたことによる増加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３０年度に進んでいく公共施設の老朽化に対応するため、八街市公共施設等整備基金を創設した。今後計画的な積立を行っていく。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また、Ｑナッツ効果により寄付金額が増加していることから、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落花生の郷やちまた応援寄付金によるまちづくり基金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額に関しては今後増加が見込まれる。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税収の増加とそれに伴う８億円の実質収支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財政調整基金の残高は、標準財政規模の２割程度を目標としている。その目標は３０年度末には達成されると見込まれるものの、その後は大きな事業の影響により取り崩しが行われていくと見られる。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公共施設等整備基金と連携した管理を行っていく。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類似団体内平均より若干高い数値であった。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公共施設総合管理計画では、今後ハコモノ施設の延べ床面積を４０年間で約３割減少を目指すとしていることから、新たな公共施設の建設は少ないと見込まれ、数値は上昇していくと思われる。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ただ類似団体内平均も上昇傾向にある。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76" name="楕円 75"/>
        <xdr:cNvSpPr/>
      </xdr:nvSpPr>
      <xdr:spPr>
        <a:xfrm>
          <a:off x="4000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7" name="楕円 76"/>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129159</xdr:rowOff>
    </xdr:from>
    <xdr:to>
      <xdr:col>19</xdr:col>
      <xdr:colOff>136525</xdr:colOff>
      <xdr:row>30</xdr:row>
      <xdr:rowOff>889</xdr:rowOff>
    </xdr:to>
    <xdr:cxnSp macro="">
      <xdr:nvCxnSpPr>
        <xdr:cNvPr id="78" name="直線コネクタ 77"/>
        <xdr:cNvCxnSpPr/>
      </xdr:nvCxnSpPr>
      <xdr:spPr>
        <a:xfrm flipV="1">
          <a:off x="3289300" y="587273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0"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25036</xdr:rowOff>
    </xdr:from>
    <xdr:ext cx="405111" cy="259045"/>
    <xdr:sp macro="" textlink="">
      <xdr:nvSpPr>
        <xdr:cNvPr id="81" name="n_1mainValue有形固定資産減価償却率"/>
        <xdr:cNvSpPr txBox="1"/>
      </xdr:nvSpPr>
      <xdr:spPr>
        <a:xfrm>
          <a:off x="38360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2" name="n_2main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類似団体内平均よりも若干低い数値となった。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近年は地方債残高が減少傾向にあるため、当該数値も減少傾向にあると思われる。令和元年度以降は地方債残高が上昇し、数値は増加していくと思われる。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23" name="楕円 122"/>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33107</xdr:rowOff>
    </xdr:from>
    <xdr:ext cx="340478" cy="259045"/>
    <xdr:sp macro="" textlink="">
      <xdr:nvSpPr>
        <xdr:cNvPr id="124" name="債務償還可能年数該当値テキスト"/>
        <xdr:cNvSpPr txBox="1"/>
      </xdr:nvSpPr>
      <xdr:spPr>
        <a:xfrm>
          <a:off x="14846300" y="5948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0" name="楕円 69"/>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71" name="楕円 70"/>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85725</xdr:rowOff>
    </xdr:to>
    <xdr:cxnSp macro="">
      <xdr:nvCxnSpPr>
        <xdr:cNvPr id="72" name="直線コネクタ 71"/>
        <xdr:cNvCxnSpPr/>
      </xdr:nvCxnSpPr>
      <xdr:spPr>
        <a:xfrm flipV="1">
          <a:off x="2908300" y="65874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4"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75"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6" name="n_2main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64910</xdr:rowOff>
    </xdr:from>
    <xdr:to>
      <xdr:col>50</xdr:col>
      <xdr:colOff>165100</xdr:colOff>
      <xdr:row>40</xdr:row>
      <xdr:rowOff>166510</xdr:rowOff>
    </xdr:to>
    <xdr:sp macro="" textlink="">
      <xdr:nvSpPr>
        <xdr:cNvPr id="114" name="楕円 113"/>
        <xdr:cNvSpPr/>
      </xdr:nvSpPr>
      <xdr:spPr>
        <a:xfrm>
          <a:off x="9588500" y="6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70891</xdr:rowOff>
    </xdr:from>
    <xdr:to>
      <xdr:col>46</xdr:col>
      <xdr:colOff>38100</xdr:colOff>
      <xdr:row>41</xdr:row>
      <xdr:rowOff>1041</xdr:rowOff>
    </xdr:to>
    <xdr:sp macro="" textlink="">
      <xdr:nvSpPr>
        <xdr:cNvPr id="115" name="楕円 114"/>
        <xdr:cNvSpPr/>
      </xdr:nvSpPr>
      <xdr:spPr>
        <a:xfrm>
          <a:off x="8699500" y="69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115710</xdr:rowOff>
    </xdr:from>
    <xdr:to>
      <xdr:col>50</xdr:col>
      <xdr:colOff>114300</xdr:colOff>
      <xdr:row>40</xdr:row>
      <xdr:rowOff>121691</xdr:rowOff>
    </xdr:to>
    <xdr:cxnSp macro="">
      <xdr:nvCxnSpPr>
        <xdr:cNvPr id="116" name="直線コネクタ 115"/>
        <xdr:cNvCxnSpPr/>
      </xdr:nvCxnSpPr>
      <xdr:spPr>
        <a:xfrm flipV="1">
          <a:off x="8750300" y="697371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7"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8"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157637</xdr:rowOff>
    </xdr:from>
    <xdr:ext cx="469744" cy="259045"/>
    <xdr:sp macro="" textlink="">
      <xdr:nvSpPr>
        <xdr:cNvPr id="119" name="n_1mainValue【道路】&#10;一人当たり延長"/>
        <xdr:cNvSpPr txBox="1"/>
      </xdr:nvSpPr>
      <xdr:spPr>
        <a:xfrm>
          <a:off x="9391727" y="70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163618</xdr:rowOff>
    </xdr:from>
    <xdr:ext cx="469744" cy="259045"/>
    <xdr:sp macro="" textlink="">
      <xdr:nvSpPr>
        <xdr:cNvPr id="120" name="n_2mainValue【道路】&#10;一人当たり延長"/>
        <xdr:cNvSpPr txBox="1"/>
      </xdr:nvSpPr>
      <xdr:spPr>
        <a:xfrm>
          <a:off x="8515427" y="702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60" name="楕円 159"/>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xdr:rowOff>
    </xdr:from>
    <xdr:to>
      <xdr:col>15</xdr:col>
      <xdr:colOff>101600</xdr:colOff>
      <xdr:row>59</xdr:row>
      <xdr:rowOff>106317</xdr:rowOff>
    </xdr:to>
    <xdr:sp macro="" textlink="">
      <xdr:nvSpPr>
        <xdr:cNvPr id="161" name="楕円 160"/>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55517</xdr:rowOff>
    </xdr:to>
    <xdr:cxnSp macro="">
      <xdr:nvCxnSpPr>
        <xdr:cNvPr id="162" name="直線コネクタ 161"/>
        <xdr:cNvCxnSpPr/>
      </xdr:nvCxnSpPr>
      <xdr:spPr>
        <a:xfrm flipV="1">
          <a:off x="2908300" y="101400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4"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165" name="n_1mainValue【橋りょう・トンネ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97444</xdr:rowOff>
    </xdr:from>
    <xdr:ext cx="405111" cy="259045"/>
    <xdr:sp macro="" textlink="">
      <xdr:nvSpPr>
        <xdr:cNvPr id="166" name="n_2mainValue【橋りょう・トンネル】&#10;有形固定資産減価償却率"/>
        <xdr:cNvSpPr txBox="1"/>
      </xdr:nvSpPr>
      <xdr:spPr>
        <a:xfrm>
          <a:off x="2705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19416</xdr:rowOff>
    </xdr:from>
    <xdr:to>
      <xdr:col>50</xdr:col>
      <xdr:colOff>165100</xdr:colOff>
      <xdr:row>64</xdr:row>
      <xdr:rowOff>121016</xdr:rowOff>
    </xdr:to>
    <xdr:sp macro="" textlink="">
      <xdr:nvSpPr>
        <xdr:cNvPr id="204" name="楕円 203"/>
        <xdr:cNvSpPr/>
      </xdr:nvSpPr>
      <xdr:spPr>
        <a:xfrm>
          <a:off x="9588500" y="109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19475</xdr:rowOff>
    </xdr:from>
    <xdr:to>
      <xdr:col>46</xdr:col>
      <xdr:colOff>38100</xdr:colOff>
      <xdr:row>64</xdr:row>
      <xdr:rowOff>121075</xdr:rowOff>
    </xdr:to>
    <xdr:sp macro="" textlink="">
      <xdr:nvSpPr>
        <xdr:cNvPr id="205" name="楕円 204"/>
        <xdr:cNvSpPr/>
      </xdr:nvSpPr>
      <xdr:spPr>
        <a:xfrm>
          <a:off x="8699500" y="109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70216</xdr:rowOff>
    </xdr:from>
    <xdr:to>
      <xdr:col>50</xdr:col>
      <xdr:colOff>114300</xdr:colOff>
      <xdr:row>64</xdr:row>
      <xdr:rowOff>70275</xdr:rowOff>
    </xdr:to>
    <xdr:cxnSp macro="">
      <xdr:nvCxnSpPr>
        <xdr:cNvPr id="206" name="直線コネクタ 205"/>
        <xdr:cNvCxnSpPr/>
      </xdr:nvCxnSpPr>
      <xdr:spPr>
        <a:xfrm flipV="1">
          <a:off x="8750300" y="11043016"/>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7"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8"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112143</xdr:rowOff>
    </xdr:from>
    <xdr:ext cx="469744" cy="259045"/>
    <xdr:sp macro="" textlink="">
      <xdr:nvSpPr>
        <xdr:cNvPr id="209" name="n_1mainValue【橋りょう・トンネル】&#10;一人当たり有形固定資産（償却資産）額"/>
        <xdr:cNvSpPr txBox="1"/>
      </xdr:nvSpPr>
      <xdr:spPr>
        <a:xfrm>
          <a:off x="9391728" y="1108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112202</xdr:rowOff>
    </xdr:from>
    <xdr:ext cx="469744" cy="259045"/>
    <xdr:sp macro="" textlink="">
      <xdr:nvSpPr>
        <xdr:cNvPr id="210" name="n_2mainValue【橋りょう・トンネル】&#10;一人当たり有形固定資産（償却資産）額"/>
        <xdr:cNvSpPr txBox="1"/>
      </xdr:nvSpPr>
      <xdr:spPr>
        <a:xfrm>
          <a:off x="8515428" y="1108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249" name="楕円 248"/>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105411</xdr:rowOff>
    </xdr:from>
    <xdr:to>
      <xdr:col>15</xdr:col>
      <xdr:colOff>101600</xdr:colOff>
      <xdr:row>80</xdr:row>
      <xdr:rowOff>35561</xdr:rowOff>
    </xdr:to>
    <xdr:sp macro="" textlink="">
      <xdr:nvSpPr>
        <xdr:cNvPr id="250" name="楕円 249"/>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79</xdr:row>
      <xdr:rowOff>156211</xdr:rowOff>
    </xdr:to>
    <xdr:cxnSp macro="">
      <xdr:nvCxnSpPr>
        <xdr:cNvPr id="251" name="直線コネクタ 250"/>
        <xdr:cNvCxnSpPr/>
      </xdr:nvCxnSpPr>
      <xdr:spPr>
        <a:xfrm flipV="1">
          <a:off x="2908300" y="136683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2"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53"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254" name="n_1mainValue【公営住宅】&#10;有形固定資産減価償却率"/>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255" name="n_2mainValue【公営住宅】&#10;有形固定資産減価償却率"/>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xdr:rowOff>
    </xdr:from>
    <xdr:to>
      <xdr:col>50</xdr:col>
      <xdr:colOff>165100</xdr:colOff>
      <xdr:row>85</xdr:row>
      <xdr:rowOff>117856</xdr:rowOff>
    </xdr:to>
    <xdr:sp macro="" textlink="">
      <xdr:nvSpPr>
        <xdr:cNvPr id="293" name="楕円 292"/>
        <xdr:cNvSpPr/>
      </xdr:nvSpPr>
      <xdr:spPr>
        <a:xfrm>
          <a:off x="9588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18542</xdr:rowOff>
    </xdr:from>
    <xdr:to>
      <xdr:col>46</xdr:col>
      <xdr:colOff>38100</xdr:colOff>
      <xdr:row>85</xdr:row>
      <xdr:rowOff>120142</xdr:rowOff>
    </xdr:to>
    <xdr:sp macro="" textlink="">
      <xdr:nvSpPr>
        <xdr:cNvPr id="294" name="楕円 293"/>
        <xdr:cNvSpPr/>
      </xdr:nvSpPr>
      <xdr:spPr>
        <a:xfrm>
          <a:off x="8699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67056</xdr:rowOff>
    </xdr:from>
    <xdr:to>
      <xdr:col>50</xdr:col>
      <xdr:colOff>114300</xdr:colOff>
      <xdr:row>85</xdr:row>
      <xdr:rowOff>69342</xdr:rowOff>
    </xdr:to>
    <xdr:cxnSp macro="">
      <xdr:nvCxnSpPr>
        <xdr:cNvPr id="295" name="直線コネクタ 294"/>
        <xdr:cNvCxnSpPr/>
      </xdr:nvCxnSpPr>
      <xdr:spPr>
        <a:xfrm flipV="1">
          <a:off x="8750300" y="146403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6"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7"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108983</xdr:rowOff>
    </xdr:from>
    <xdr:ext cx="469744" cy="259045"/>
    <xdr:sp macro="" textlink="">
      <xdr:nvSpPr>
        <xdr:cNvPr id="298" name="n_1mainValue【公営住宅】&#10;一人当たり面積"/>
        <xdr:cNvSpPr txBox="1"/>
      </xdr:nvSpPr>
      <xdr:spPr>
        <a:xfrm>
          <a:off x="93917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111269</xdr:rowOff>
    </xdr:from>
    <xdr:ext cx="469744" cy="259045"/>
    <xdr:sp macro="" textlink="">
      <xdr:nvSpPr>
        <xdr:cNvPr id="299" name="n_2mainValue【公営住宅】&#10;一人当たり面積"/>
        <xdr:cNvSpPr txBox="1"/>
      </xdr:nvSpPr>
      <xdr:spPr>
        <a:xfrm>
          <a:off x="8515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354" name="楕円 353"/>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355" name="楕円 354"/>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163830</xdr:rowOff>
    </xdr:from>
    <xdr:to>
      <xdr:col>81</xdr:col>
      <xdr:colOff>50800</xdr:colOff>
      <xdr:row>35</xdr:row>
      <xdr:rowOff>30480</xdr:rowOff>
    </xdr:to>
    <xdr:cxnSp macro="">
      <xdr:nvCxnSpPr>
        <xdr:cNvPr id="356" name="直線コネクタ 355"/>
        <xdr:cNvCxnSpPr/>
      </xdr:nvCxnSpPr>
      <xdr:spPr>
        <a:xfrm flipV="1">
          <a:off x="14592300" y="5993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58"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359" name="n_1mainValue【認定こども園・幼稚園・保育所】&#10;有形固定資産減価償却率"/>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360"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398" name="楕円 397"/>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63500</xdr:rowOff>
    </xdr:from>
    <xdr:to>
      <xdr:col>107</xdr:col>
      <xdr:colOff>101600</xdr:colOff>
      <xdr:row>39</xdr:row>
      <xdr:rowOff>165100</xdr:rowOff>
    </xdr:to>
    <xdr:sp macro="" textlink="">
      <xdr:nvSpPr>
        <xdr:cNvPr id="399" name="楕円 398"/>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114300</xdr:rowOff>
    </xdr:to>
    <xdr:cxnSp macro="">
      <xdr:nvCxnSpPr>
        <xdr:cNvPr id="400" name="直線コネクタ 399"/>
        <xdr:cNvCxnSpPr/>
      </xdr:nvCxnSpPr>
      <xdr:spPr>
        <a:xfrm flipV="1">
          <a:off x="20434300" y="679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1"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2"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03"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404"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45" name="楕円 444"/>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46" name="楕円 445"/>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106135</xdr:rowOff>
    </xdr:to>
    <xdr:cxnSp macro="">
      <xdr:nvCxnSpPr>
        <xdr:cNvPr id="447" name="直線コネクタ 446"/>
        <xdr:cNvCxnSpPr/>
      </xdr:nvCxnSpPr>
      <xdr:spPr>
        <a:xfrm flipV="1">
          <a:off x="14592300" y="10156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49"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50" name="n_1mainValue【学校施設】&#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1" name="n_2main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492" name="楕円 491"/>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96484</xdr:rowOff>
    </xdr:from>
    <xdr:to>
      <xdr:col>107</xdr:col>
      <xdr:colOff>101600</xdr:colOff>
      <xdr:row>62</xdr:row>
      <xdr:rowOff>26634</xdr:rowOff>
    </xdr:to>
    <xdr:sp macro="" textlink="">
      <xdr:nvSpPr>
        <xdr:cNvPr id="493" name="楕円 492"/>
        <xdr:cNvSpPr/>
      </xdr:nvSpPr>
      <xdr:spPr>
        <a:xfrm>
          <a:off x="20383500" y="105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139446</xdr:rowOff>
    </xdr:from>
    <xdr:to>
      <xdr:col>111</xdr:col>
      <xdr:colOff>177800</xdr:colOff>
      <xdr:row>61</xdr:row>
      <xdr:rowOff>147284</xdr:rowOff>
    </xdr:to>
    <xdr:cxnSp macro="">
      <xdr:nvCxnSpPr>
        <xdr:cNvPr id="494" name="直線コネクタ 493"/>
        <xdr:cNvCxnSpPr/>
      </xdr:nvCxnSpPr>
      <xdr:spPr>
        <a:xfrm flipV="1">
          <a:off x="20434300" y="1059789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6"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9923</xdr:rowOff>
    </xdr:from>
    <xdr:ext cx="469744" cy="259045"/>
    <xdr:sp macro="" textlink="">
      <xdr:nvSpPr>
        <xdr:cNvPr id="497" name="n_1mainValue【学校施設】&#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17761</xdr:rowOff>
    </xdr:from>
    <xdr:ext cx="469744" cy="259045"/>
    <xdr:sp macro="" textlink="">
      <xdr:nvSpPr>
        <xdr:cNvPr id="498" name="n_2mainValue【学校施設】&#10;一人当たり面積"/>
        <xdr:cNvSpPr txBox="1"/>
      </xdr:nvSpPr>
      <xdr:spPr>
        <a:xfrm>
          <a:off x="20199427" y="1064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9" name="直線コネクタ 53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4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1" name="直線コネクタ 54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3" name="直線コネクタ 54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4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5" name="フローチャート: 判断 54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6" name="フローチャート: 判断 54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7" name="フローチャート: 判断 54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151130</xdr:rowOff>
    </xdr:from>
    <xdr:to>
      <xdr:col>81</xdr:col>
      <xdr:colOff>101600</xdr:colOff>
      <xdr:row>100</xdr:row>
      <xdr:rowOff>81280</xdr:rowOff>
    </xdr:to>
    <xdr:sp macro="" textlink="">
      <xdr:nvSpPr>
        <xdr:cNvPr id="553" name="楕円 552"/>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554" name="楕円 553"/>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30480</xdr:rowOff>
    </xdr:to>
    <xdr:cxnSp macro="">
      <xdr:nvCxnSpPr>
        <xdr:cNvPr id="555" name="直線コネクタ 554"/>
        <xdr:cNvCxnSpPr/>
      </xdr:nvCxnSpPr>
      <xdr:spPr>
        <a:xfrm>
          <a:off x="14592300" y="1714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57"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97807</xdr:rowOff>
    </xdr:from>
    <xdr:ext cx="405111" cy="259045"/>
    <xdr:sp macro="" textlink="">
      <xdr:nvSpPr>
        <xdr:cNvPr id="558" name="n_1mainValue【公民館】&#10;有形固定資産減価償却率"/>
        <xdr:cNvSpPr txBox="1"/>
      </xdr:nvSpPr>
      <xdr:spPr>
        <a:xfrm>
          <a:off x="152660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559" name="n_2mainValue【公民館】&#10;有形固定資産減価償却率"/>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5" name="直線コネクタ 58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7" name="直線コネクタ 58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9" name="直線コネクタ 58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90"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1" name="フローチャート: 判断 59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2" name="フローチャート: 判断 59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3" name="フローチャート: 判断 59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599" name="楕円 598"/>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9071</xdr:rowOff>
    </xdr:from>
    <xdr:to>
      <xdr:col>107</xdr:col>
      <xdr:colOff>101600</xdr:colOff>
      <xdr:row>108</xdr:row>
      <xdr:rowOff>110671</xdr:rowOff>
    </xdr:to>
    <xdr:sp macro="" textlink="">
      <xdr:nvSpPr>
        <xdr:cNvPr id="600" name="楕円 599"/>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59871</xdr:rowOff>
    </xdr:to>
    <xdr:cxnSp macro="">
      <xdr:nvCxnSpPr>
        <xdr:cNvPr id="601" name="直線コネクタ 600"/>
        <xdr:cNvCxnSpPr/>
      </xdr:nvCxnSpPr>
      <xdr:spPr>
        <a:xfrm flipV="1">
          <a:off x="20434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02"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03"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04"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605" name="n_2mainValue【公民館】&#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施設によって異なる状況を示している。道路、橋りょう、学校施設は類似団体内平均値とほぼ同程度の数値を示している一方、公営住宅、幼稚園・保育所、公民館は平均値より高い数値を示している。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当該団体では公民館を除くすべての施設の有形固定資産減価償却率が若干の増加傾向にある一方、類似団体内平均は公営住宅、幼稚園・保育所、公民館が減少傾向にある。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また、各施設の一人当たり数値は、類似団体内平均値よりも一貫して低くなっており、インフラ・ハコモノ施設が少ない事を示している。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今後は、公共施設のあり方について検討しながら、老朽化した施設についての改修等を行い、有形固定資産減価償却率の減少を目指す必要があると思われる。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5" name="直線コネクタ 74"/>
        <xdr:cNvCxnSpPr/>
      </xdr:nvCxnSpPr>
      <xdr:spPr>
        <a:xfrm flipV="1">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168020</xdr:rowOff>
    </xdr:from>
    <xdr:ext cx="405111" cy="259045"/>
    <xdr:sp macro="" textlink="">
      <xdr:nvSpPr>
        <xdr:cNvPr id="76"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7"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1"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117" name="楕円 116"/>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8" name="楕円 117"/>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0</xdr:rowOff>
    </xdr:from>
    <xdr:to>
      <xdr:col>50</xdr:col>
      <xdr:colOff>114300</xdr:colOff>
      <xdr:row>39</xdr:row>
      <xdr:rowOff>19050</xdr:rowOff>
    </xdr:to>
    <xdr:cxnSp macro="">
      <xdr:nvCxnSpPr>
        <xdr:cNvPr id="119" name="直線コネクタ 118"/>
        <xdr:cNvCxnSpPr/>
      </xdr:nvCxnSpPr>
      <xdr:spPr>
        <a:xfrm flipV="1">
          <a:off x="8750300" y="668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41927</xdr:rowOff>
    </xdr:from>
    <xdr:ext cx="469744" cy="259045"/>
    <xdr:sp macro="" textlink="">
      <xdr:nvSpPr>
        <xdr:cNvPr id="120" name="n_1mainValue【図書館】&#10;一人当たり面積"/>
        <xdr:cNvSpPr txBox="1"/>
      </xdr:nvSpPr>
      <xdr:spPr>
        <a:xfrm>
          <a:off x="9391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1"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5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6"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62" name="楕円 161"/>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128270</xdr:rowOff>
    </xdr:from>
    <xdr:to>
      <xdr:col>15</xdr:col>
      <xdr:colOff>101600</xdr:colOff>
      <xdr:row>61</xdr:row>
      <xdr:rowOff>58420</xdr:rowOff>
    </xdr:to>
    <xdr:sp macro="" textlink="">
      <xdr:nvSpPr>
        <xdr:cNvPr id="163" name="楕円 162"/>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7620</xdr:rowOff>
    </xdr:to>
    <xdr:cxnSp macro="">
      <xdr:nvCxnSpPr>
        <xdr:cNvPr id="164" name="直線コネクタ 163"/>
        <xdr:cNvCxnSpPr/>
      </xdr:nvCxnSpPr>
      <xdr:spPr>
        <a:xfrm flipV="1">
          <a:off x="2908300" y="10424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65" name="n_1mainValue【体育館・プー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166" name="n_2mainValue【体育館・プール】&#10;有形固定資産減価償却率"/>
        <xdr:cNvSpPr txBox="1"/>
      </xdr:nvSpPr>
      <xdr:spPr>
        <a:xfrm>
          <a:off x="2705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138938</xdr:rowOff>
    </xdr:from>
    <xdr:to>
      <xdr:col>50</xdr:col>
      <xdr:colOff>165100</xdr:colOff>
      <xdr:row>63</xdr:row>
      <xdr:rowOff>69088</xdr:rowOff>
    </xdr:to>
    <xdr:sp macro="" textlink="">
      <xdr:nvSpPr>
        <xdr:cNvPr id="204" name="楕円 203"/>
        <xdr:cNvSpPr/>
      </xdr:nvSpPr>
      <xdr:spPr>
        <a:xfrm>
          <a:off x="9588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141224</xdr:rowOff>
    </xdr:from>
    <xdr:to>
      <xdr:col>46</xdr:col>
      <xdr:colOff>38100</xdr:colOff>
      <xdr:row>63</xdr:row>
      <xdr:rowOff>71374</xdr:rowOff>
    </xdr:to>
    <xdr:sp macro="" textlink="">
      <xdr:nvSpPr>
        <xdr:cNvPr id="205" name="楕円 204"/>
        <xdr:cNvSpPr/>
      </xdr:nvSpPr>
      <xdr:spPr>
        <a:xfrm>
          <a:off x="8699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18288</xdr:rowOff>
    </xdr:from>
    <xdr:to>
      <xdr:col>50</xdr:col>
      <xdr:colOff>114300</xdr:colOff>
      <xdr:row>63</xdr:row>
      <xdr:rowOff>20574</xdr:rowOff>
    </xdr:to>
    <xdr:cxnSp macro="">
      <xdr:nvCxnSpPr>
        <xdr:cNvPr id="206" name="直線コネクタ 205"/>
        <xdr:cNvCxnSpPr/>
      </xdr:nvCxnSpPr>
      <xdr:spPr>
        <a:xfrm flipV="1">
          <a:off x="8750300" y="1081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60215</xdr:rowOff>
    </xdr:from>
    <xdr:ext cx="469744" cy="259045"/>
    <xdr:sp macro="" textlink="">
      <xdr:nvSpPr>
        <xdr:cNvPr id="207" name="n_1mainValue【体育館・プール】&#10;一人当たり面積"/>
        <xdr:cNvSpPr txBox="1"/>
      </xdr:nvSpPr>
      <xdr:spPr>
        <a:xfrm>
          <a:off x="93917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62501</xdr:rowOff>
    </xdr:from>
    <xdr:ext cx="469744" cy="259045"/>
    <xdr:sp macro="" textlink="">
      <xdr:nvSpPr>
        <xdr:cNvPr id="208" name="n_2mainValue【体育館・プール】&#10;一人当たり面積"/>
        <xdr:cNvSpPr txBox="1"/>
      </xdr:nvSpPr>
      <xdr:spPr>
        <a:xfrm>
          <a:off x="8515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44"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3629</xdr:rowOff>
    </xdr:from>
    <xdr:to>
      <xdr:col>20</xdr:col>
      <xdr:colOff>38100</xdr:colOff>
      <xdr:row>79</xdr:row>
      <xdr:rowOff>105229</xdr:rowOff>
    </xdr:to>
    <xdr:sp macro="" textlink="">
      <xdr:nvSpPr>
        <xdr:cNvPr id="250" name="楕円 249"/>
        <xdr:cNvSpPr/>
      </xdr:nvSpPr>
      <xdr:spPr>
        <a:xfrm>
          <a:off x="3746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52614</xdr:rowOff>
    </xdr:from>
    <xdr:to>
      <xdr:col>15</xdr:col>
      <xdr:colOff>101600</xdr:colOff>
      <xdr:row>79</xdr:row>
      <xdr:rowOff>154214</xdr:rowOff>
    </xdr:to>
    <xdr:sp macro="" textlink="">
      <xdr:nvSpPr>
        <xdr:cNvPr id="251" name="楕円 250"/>
        <xdr:cNvSpPr/>
      </xdr:nvSpPr>
      <xdr:spPr>
        <a:xfrm>
          <a:off x="2857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54429</xdr:rowOff>
    </xdr:from>
    <xdr:to>
      <xdr:col>19</xdr:col>
      <xdr:colOff>177800</xdr:colOff>
      <xdr:row>79</xdr:row>
      <xdr:rowOff>103414</xdr:rowOff>
    </xdr:to>
    <xdr:cxnSp macro="">
      <xdr:nvCxnSpPr>
        <xdr:cNvPr id="252" name="直線コネクタ 251"/>
        <xdr:cNvCxnSpPr/>
      </xdr:nvCxnSpPr>
      <xdr:spPr>
        <a:xfrm flipV="1">
          <a:off x="2908300" y="1359897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121756</xdr:rowOff>
    </xdr:from>
    <xdr:ext cx="405111" cy="259045"/>
    <xdr:sp macro="" textlink="">
      <xdr:nvSpPr>
        <xdr:cNvPr id="253" name="n_1mainValue【福祉施設】&#10;有形固定資産減価償却率"/>
        <xdr:cNvSpPr txBox="1"/>
      </xdr:nvSpPr>
      <xdr:spPr>
        <a:xfrm>
          <a:off x="35820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170741</xdr:rowOff>
    </xdr:from>
    <xdr:ext cx="405111" cy="259045"/>
    <xdr:sp macro="" textlink="">
      <xdr:nvSpPr>
        <xdr:cNvPr id="254" name="n_2mainValue【福祉施設】&#10;有形固定資産減価償却率"/>
        <xdr:cNvSpPr txBox="1"/>
      </xdr:nvSpPr>
      <xdr:spPr>
        <a:xfrm>
          <a:off x="2705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8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90"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23223</xdr:rowOff>
    </xdr:from>
    <xdr:to>
      <xdr:col>50</xdr:col>
      <xdr:colOff>165100</xdr:colOff>
      <xdr:row>86</xdr:row>
      <xdr:rowOff>124823</xdr:rowOff>
    </xdr:to>
    <xdr:sp macro="" textlink="">
      <xdr:nvSpPr>
        <xdr:cNvPr id="296" name="楕円 295"/>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23223</xdr:rowOff>
    </xdr:from>
    <xdr:to>
      <xdr:col>46</xdr:col>
      <xdr:colOff>38100</xdr:colOff>
      <xdr:row>86</xdr:row>
      <xdr:rowOff>124823</xdr:rowOff>
    </xdr:to>
    <xdr:sp macro="" textlink="">
      <xdr:nvSpPr>
        <xdr:cNvPr id="297" name="楕円 296"/>
        <xdr:cNvSpPr/>
      </xdr:nvSpPr>
      <xdr:spPr>
        <a:xfrm>
          <a:off x="8699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74023</xdr:rowOff>
    </xdr:from>
    <xdr:to>
      <xdr:col>50</xdr:col>
      <xdr:colOff>114300</xdr:colOff>
      <xdr:row>86</xdr:row>
      <xdr:rowOff>74023</xdr:rowOff>
    </xdr:to>
    <xdr:cxnSp macro="">
      <xdr:nvCxnSpPr>
        <xdr:cNvPr id="298" name="直線コネクタ 297"/>
        <xdr:cNvCxnSpPr/>
      </xdr:nvCxnSpPr>
      <xdr:spPr>
        <a:xfrm>
          <a:off x="8750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115950</xdr:rowOff>
    </xdr:from>
    <xdr:ext cx="469744" cy="259045"/>
    <xdr:sp macro="" textlink="">
      <xdr:nvSpPr>
        <xdr:cNvPr id="299" name="n_1mainValue【福祉施設】&#10;一人当たり面積"/>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115950</xdr:rowOff>
    </xdr:from>
    <xdr:ext cx="469744" cy="259045"/>
    <xdr:sp macro="" textlink="">
      <xdr:nvSpPr>
        <xdr:cNvPr id="300" name="n_2mainValue【福祉施設】&#10;一人当たり面積"/>
        <xdr:cNvSpPr txBox="1"/>
      </xdr:nvSpPr>
      <xdr:spPr>
        <a:xfrm>
          <a:off x="8515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42" name="直線コネクタ 341"/>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43"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44" name="直線コネクタ 343"/>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45"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46" name="直線コネクタ 345"/>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47"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8" name="フローチャート: 判断 347"/>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49" name="フローチャート: 判断 348"/>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50"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51" name="フローチャート: 判断 350"/>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52"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358" name="楕円 357"/>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98533</xdr:rowOff>
    </xdr:from>
    <xdr:ext cx="405111" cy="259045"/>
    <xdr:sp macro="" textlink="">
      <xdr:nvSpPr>
        <xdr:cNvPr id="359" name="n_1mainValue【一般廃棄物処理施設】&#10;有形固定資産減価償却率"/>
        <xdr:cNvSpPr txBox="1"/>
      </xdr:nvSpPr>
      <xdr:spPr>
        <a:xfrm>
          <a:off x="15266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70" name="直線コネクタ 36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71" name="テキスト ボックス 37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4" name="直線コネクタ 37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5" name="テキスト ボックス 37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79" name="直線コネクタ 378"/>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80"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81" name="直線コネクタ 380"/>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82"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83" name="直線コネクタ 382"/>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84"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85" name="フローチャート: 判断 384"/>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86" name="フローチャート: 判断 385"/>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140112</xdr:rowOff>
    </xdr:from>
    <xdr:ext cx="534377" cy="259045"/>
    <xdr:sp macro="" textlink="">
      <xdr:nvSpPr>
        <xdr:cNvPr id="387"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388" name="フローチャート: 判断 387"/>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389"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158845</xdr:rowOff>
    </xdr:from>
    <xdr:to>
      <xdr:col>112</xdr:col>
      <xdr:colOff>38100</xdr:colOff>
      <xdr:row>37</xdr:row>
      <xdr:rowOff>88995</xdr:rowOff>
    </xdr:to>
    <xdr:sp macro="" textlink="">
      <xdr:nvSpPr>
        <xdr:cNvPr id="395" name="楕円 394"/>
        <xdr:cNvSpPr/>
      </xdr:nvSpPr>
      <xdr:spPr>
        <a:xfrm>
          <a:off x="21272500" y="63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35</xdr:row>
      <xdr:rowOff>105522</xdr:rowOff>
    </xdr:from>
    <xdr:ext cx="599010" cy="259045"/>
    <xdr:sp macro="" textlink="">
      <xdr:nvSpPr>
        <xdr:cNvPr id="396" name="n_1mainValue【一般廃棄物処理施設】&#10;一人当たり有形固定資産（償却資産）額"/>
        <xdr:cNvSpPr txBox="1"/>
      </xdr:nvSpPr>
      <xdr:spPr>
        <a:xfrm>
          <a:off x="21011095" y="610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8" name="テキスト ボックス 4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8" name="テキスト ボックス 4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22" name="直線コネクタ 421"/>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23"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24" name="直線コネクタ 423"/>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25"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26" name="直線コネクタ 425"/>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7"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8" name="フローチャート: 判断 427"/>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29" name="フローチャート: 判断 428"/>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430"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31" name="フローチャート: 判断 430"/>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32"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438" name="楕円 437"/>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39" name="楕円 438"/>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440" name="直線コネクタ 439"/>
        <xdr:cNvCxnSpPr/>
      </xdr:nvCxnSpPr>
      <xdr:spPr>
        <a:xfrm flipV="1">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441"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42"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66" name="直線コネクタ 465"/>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6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68" name="直線コネクタ 46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69"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70" name="直線コネクタ 469"/>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71"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72" name="フローチャート: 判断 47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73" name="フローチャート: 判断 472"/>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49547</xdr:rowOff>
    </xdr:from>
    <xdr:ext cx="469744" cy="259045"/>
    <xdr:sp macro="" textlink="">
      <xdr:nvSpPr>
        <xdr:cNvPr id="474"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75" name="フローチャート: 判断 47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476"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482" name="楕円 481"/>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483" name="楕円 482"/>
        <xdr:cNvSpPr/>
      </xdr:nvSpPr>
      <xdr:spPr>
        <a:xfrm>
          <a:off x="2038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87630</xdr:rowOff>
    </xdr:to>
    <xdr:cxnSp macro="">
      <xdr:nvCxnSpPr>
        <xdr:cNvPr id="484" name="直線コネクタ 483"/>
        <xdr:cNvCxnSpPr/>
      </xdr:nvCxnSpPr>
      <xdr:spPr>
        <a:xfrm flipV="1">
          <a:off x="20434300" y="1053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147337</xdr:rowOff>
    </xdr:from>
    <xdr:ext cx="469744" cy="259045"/>
    <xdr:sp macro="" textlink="">
      <xdr:nvSpPr>
        <xdr:cNvPr id="485" name="n_1mainValue【保健センター・保健所】&#10;一人当たり面積"/>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486" name="n_2main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12" name="直線コネクタ 511"/>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13"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4" name="直線コネクタ 513"/>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1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16" name="直線コネクタ 51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17"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18" name="フローチャート: 判断 517"/>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19" name="フローチャート: 判断 518"/>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20"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21" name="フローチャート: 判断 520"/>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22"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528" name="楕円 527"/>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93090</xdr:rowOff>
    </xdr:from>
    <xdr:ext cx="405111" cy="259045"/>
    <xdr:sp macro="" textlink="">
      <xdr:nvSpPr>
        <xdr:cNvPr id="529" name="n_1mainValue【消防施設】&#10;有形固定資産減価償却率"/>
        <xdr:cNvSpPr txBox="1"/>
      </xdr:nvSpPr>
      <xdr:spPr>
        <a:xfrm>
          <a:off x="15266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53" name="直線コネクタ 55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5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55" name="直線コネクタ 55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5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57" name="直線コネクタ 55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58"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59" name="フローチャート: 判断 55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60" name="フローチャート: 判断 55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61"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562" name="フローチャート: 判断 56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56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569" name="楕円 568"/>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53357</xdr:rowOff>
    </xdr:from>
    <xdr:ext cx="469744" cy="259045"/>
    <xdr:sp macro="" textlink="">
      <xdr:nvSpPr>
        <xdr:cNvPr id="570" name="n_1mainValue【消防施設】&#10;一人当たり面積"/>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1" name="直線コネクタ 5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2" name="テキスト ボックス 5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3" name="直線コネクタ 5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4" name="テキスト ボックス 5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5" name="直線コネクタ 5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6" name="テキスト ボックス 5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7" name="直線コネクタ 5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8" name="テキスト ボックス 5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9" name="直線コネクタ 5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0" name="テキスト ボックス 5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1" name="直線コネクタ 5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2" name="テキスト ボックス 5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96" name="直線コネクタ 595"/>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97"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98" name="直線コネクタ 59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99"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00" name="直線コネクタ 599"/>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01"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02" name="フローチャート: 判断 601"/>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03" name="フローチャート: 判断 602"/>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04"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05" name="フローチャート: 判断 604"/>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606"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12" name="楕円 611"/>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613" name="楕円 612"/>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99061</xdr:rowOff>
    </xdr:to>
    <xdr:cxnSp macro="">
      <xdr:nvCxnSpPr>
        <xdr:cNvPr id="614" name="直線コネクタ 613"/>
        <xdr:cNvCxnSpPr/>
      </xdr:nvCxnSpPr>
      <xdr:spPr>
        <a:xfrm flipV="1">
          <a:off x="14592300" y="17724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132097</xdr:rowOff>
    </xdr:from>
    <xdr:ext cx="405111" cy="259045"/>
    <xdr:sp macro="" textlink="">
      <xdr:nvSpPr>
        <xdr:cNvPr id="615"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616" name="n_2mainValue【庁舎】&#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7" name="テキスト ボックス 6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8" name="直線コネクタ 6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9" name="テキスト ボックス 6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0" name="直線コネクタ 6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1" name="テキスト ボックス 6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2" name="直線コネクタ 6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3" name="テキスト ボックス 6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4" name="直線コネクタ 6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5" name="テキスト ボックス 6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6" name="直線コネクタ 6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7" name="テキスト ボックス 6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8" name="直線コネクタ 6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9" name="テキスト ボックス 6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43" name="直線コネクタ 642"/>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44"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45" name="直線コネクタ 644"/>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46"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47" name="直線コネクタ 646"/>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48"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49" name="フローチャート: 判断 648"/>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0" name="フローチャート: 判断 64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5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52" name="フローチャート: 判断 651"/>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53"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109</xdr:row>
      <xdr:rowOff>53158</xdr:rowOff>
    </xdr:from>
    <xdr:to>
      <xdr:col>112</xdr:col>
      <xdr:colOff>38100</xdr:colOff>
      <xdr:row>109</xdr:row>
      <xdr:rowOff>154758</xdr:rowOff>
    </xdr:to>
    <xdr:sp macro="" textlink="">
      <xdr:nvSpPr>
        <xdr:cNvPr id="659" name="楕円 658"/>
        <xdr:cNvSpPr/>
      </xdr:nvSpPr>
      <xdr:spPr>
        <a:xfrm>
          <a:off x="21272500" y="187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109</xdr:row>
      <xdr:rowOff>56424</xdr:rowOff>
    </xdr:from>
    <xdr:to>
      <xdr:col>107</xdr:col>
      <xdr:colOff>101600</xdr:colOff>
      <xdr:row>109</xdr:row>
      <xdr:rowOff>158024</xdr:rowOff>
    </xdr:to>
    <xdr:sp macro="" textlink="">
      <xdr:nvSpPr>
        <xdr:cNvPr id="660" name="楕円 659"/>
        <xdr:cNvSpPr/>
      </xdr:nvSpPr>
      <xdr:spPr>
        <a:xfrm>
          <a:off x="20383500" y="187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103958</xdr:rowOff>
    </xdr:from>
    <xdr:to>
      <xdr:col>111</xdr:col>
      <xdr:colOff>177800</xdr:colOff>
      <xdr:row>109</xdr:row>
      <xdr:rowOff>107224</xdr:rowOff>
    </xdr:to>
    <xdr:cxnSp macro="">
      <xdr:nvCxnSpPr>
        <xdr:cNvPr id="661" name="直線コネクタ 660"/>
        <xdr:cNvCxnSpPr/>
      </xdr:nvCxnSpPr>
      <xdr:spPr>
        <a:xfrm flipV="1">
          <a:off x="20434300" y="187920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145885</xdr:rowOff>
    </xdr:from>
    <xdr:ext cx="469744" cy="259045"/>
    <xdr:sp macro="" textlink="">
      <xdr:nvSpPr>
        <xdr:cNvPr id="662" name="n_1mainValue【庁舎】&#10;一人当たり面積"/>
        <xdr:cNvSpPr txBox="1"/>
      </xdr:nvSpPr>
      <xdr:spPr>
        <a:xfrm>
          <a:off x="21075727" y="188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149151</xdr:rowOff>
    </xdr:from>
    <xdr:ext cx="469744" cy="259045"/>
    <xdr:sp macro="" textlink="">
      <xdr:nvSpPr>
        <xdr:cNvPr id="663" name="n_2mainValue【庁舎】&#10;一人当たり面積"/>
        <xdr:cNvSpPr txBox="1"/>
      </xdr:nvSpPr>
      <xdr:spPr>
        <a:xfrm>
          <a:off x="20199427" y="188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一般廃棄物処理施設は印旛衛生施設管理組合、消防施設は佐倉市八街市酒々井町消防組合の数値が反映されている。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各施設によって、数値の状況は異なる。図書館に関しては類似団体内平均よりもやや高く、体育館、保健センターに関してはやや低い。福祉施設、庁舎に関しては高い数値となっている。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福祉施設については類似団体内平均との差が縮まっている一方、庁舎の有形固定資産減価償却率は差が開きつつある。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また、各施設の一人当たり数値は、一部事務組合の数値である一般廃棄物処理施設と、若干高い保健センターを除いて、類似団体内平均よりも低くなっており、ハコモノ施設が少ない事を示している。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今後は、公共施設のあり方について検討しながら、老朽化した施設についての改修等を行い、有形固定資産減価償却率の減少を目指す必要があると思われる。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本市の基幹産業は農業であり、また、新たな財源を確保することができない状況であるため、財政基盤が弱く、交付税に依存する状況が続いている。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年で若干の改善が見られたが、榎戸駅整備事業や小中学校空調整備事業等の大きな事業を行ったため、公債費が増加し、しばらくは悪化することが予想される。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年度においては、時限的に職員の本給（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％）及び地域手当（</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％）削減を実施したため、一時的に改善されたが、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年度は地域手当</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のみ削減、</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年度より元に戻したことで、増加が続いている。今後も公債費が増えることにより数値の増加がしばらく続くと予想される。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依然として類似団体の平均を下回る状況が続いており、今後においても事務事業の見直しを行うとともに、市税の徴収強化を図るなど歳入の確保に努めていく必要がある。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63500</xdr:rowOff>
    </xdr:to>
    <xdr:cxnSp macro="">
      <xdr:nvCxnSpPr>
        <xdr:cNvPr id="132" name="直線コネクタ 131"/>
        <xdr:cNvCxnSpPr/>
      </xdr:nvCxnSpPr>
      <xdr:spPr>
        <a:xfrm>
          <a:off x="4114800" y="1102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47413</xdr:rowOff>
    </xdr:to>
    <xdr:cxnSp macro="">
      <xdr:nvCxnSpPr>
        <xdr:cNvPr id="135" name="直線コネクタ 134"/>
        <xdr:cNvCxnSpPr/>
      </xdr:nvCxnSpPr>
      <xdr:spPr>
        <a:xfrm>
          <a:off x="3225800" y="108191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65</xdr:row>
      <xdr:rowOff>44873</xdr:rowOff>
    </xdr:to>
    <xdr:cxnSp macro="">
      <xdr:nvCxnSpPr>
        <xdr:cNvPr id="138" name="直線コネクタ 137"/>
        <xdr:cNvCxnSpPr/>
      </xdr:nvCxnSpPr>
      <xdr:spPr>
        <a:xfrm flipV="1">
          <a:off x="2336800" y="1081913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117263</xdr:rowOff>
    </xdr:to>
    <xdr:cxnSp macro="">
      <xdr:nvCxnSpPr>
        <xdr:cNvPr id="141" name="直線コネクタ 140"/>
        <xdr:cNvCxnSpPr/>
      </xdr:nvCxnSpPr>
      <xdr:spPr>
        <a:xfrm flipV="1">
          <a:off x="1447800" y="111891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6" name="テキスト ボックス 155"/>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7" name="楕円 156"/>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8" name="テキスト ボックス 157"/>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年度に人件費の削減を行って以降、増加傾向にある。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しかし、千葉県平均、類似団体平均ともに下回る状況が続いており、今後も、定員を適正化し、歳出削減に努めていく。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64320</xdr:rowOff>
    </xdr:from>
    <xdr:to>
      <xdr:col>23</xdr:col>
      <xdr:colOff>133350</xdr:colOff>
      <xdr:row>82</xdr:row>
      <xdr:rowOff>90035</xdr:rowOff>
    </xdr:to>
    <xdr:cxnSp macro="">
      <xdr:nvCxnSpPr>
        <xdr:cNvPr id="195" name="直線コネクタ 194"/>
        <xdr:cNvCxnSpPr/>
      </xdr:nvCxnSpPr>
      <xdr:spPr>
        <a:xfrm>
          <a:off x="4114800" y="14123220"/>
          <a:ext cx="838200" cy="2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45185</xdr:rowOff>
    </xdr:from>
    <xdr:to>
      <xdr:col>19</xdr:col>
      <xdr:colOff>133350</xdr:colOff>
      <xdr:row>82</xdr:row>
      <xdr:rowOff>64320</xdr:rowOff>
    </xdr:to>
    <xdr:cxnSp macro="">
      <xdr:nvCxnSpPr>
        <xdr:cNvPr id="198" name="直線コネクタ 197"/>
        <xdr:cNvCxnSpPr/>
      </xdr:nvCxnSpPr>
      <xdr:spPr>
        <a:xfrm>
          <a:off x="3225800" y="14104085"/>
          <a:ext cx="889000" cy="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45185</xdr:rowOff>
    </xdr:from>
    <xdr:to>
      <xdr:col>15</xdr:col>
      <xdr:colOff>82550</xdr:colOff>
      <xdr:row>82</xdr:row>
      <xdr:rowOff>79353</xdr:rowOff>
    </xdr:to>
    <xdr:cxnSp macro="">
      <xdr:nvCxnSpPr>
        <xdr:cNvPr id="201" name="直線コネクタ 200"/>
        <xdr:cNvCxnSpPr/>
      </xdr:nvCxnSpPr>
      <xdr:spPr>
        <a:xfrm flipV="1">
          <a:off x="2336800" y="14104085"/>
          <a:ext cx="889000" cy="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61860</xdr:rowOff>
    </xdr:from>
    <xdr:to>
      <xdr:col>11</xdr:col>
      <xdr:colOff>31750</xdr:colOff>
      <xdr:row>82</xdr:row>
      <xdr:rowOff>79353</xdr:rowOff>
    </xdr:to>
    <xdr:cxnSp macro="">
      <xdr:nvCxnSpPr>
        <xdr:cNvPr id="204" name="直線コネクタ 203"/>
        <xdr:cNvCxnSpPr/>
      </xdr:nvCxnSpPr>
      <xdr:spPr>
        <a:xfrm>
          <a:off x="1447800" y="14120760"/>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39235</xdr:rowOff>
    </xdr:from>
    <xdr:to>
      <xdr:col>23</xdr:col>
      <xdr:colOff>184150</xdr:colOff>
      <xdr:row>82</xdr:row>
      <xdr:rowOff>140835</xdr:rowOff>
    </xdr:to>
    <xdr:sp macro="" textlink="">
      <xdr:nvSpPr>
        <xdr:cNvPr id="214" name="楕円 213"/>
        <xdr:cNvSpPr/>
      </xdr:nvSpPr>
      <xdr:spPr>
        <a:xfrm>
          <a:off x="4902200" y="14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131962</xdr:rowOff>
    </xdr:from>
    <xdr:ext cx="762000" cy="259045"/>
    <xdr:sp macro="" textlink="">
      <xdr:nvSpPr>
        <xdr:cNvPr id="215" name="人件費・物件費等の状況該当値テキスト"/>
        <xdr:cNvSpPr txBox="1"/>
      </xdr:nvSpPr>
      <xdr:spPr>
        <a:xfrm>
          <a:off x="5041900" y="1401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13520</xdr:rowOff>
    </xdr:from>
    <xdr:to>
      <xdr:col>19</xdr:col>
      <xdr:colOff>184150</xdr:colOff>
      <xdr:row>82</xdr:row>
      <xdr:rowOff>115120</xdr:rowOff>
    </xdr:to>
    <xdr:sp macro="" textlink="">
      <xdr:nvSpPr>
        <xdr:cNvPr id="216" name="楕円 215"/>
        <xdr:cNvSpPr/>
      </xdr:nvSpPr>
      <xdr:spPr>
        <a:xfrm>
          <a:off x="4064000" y="140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125297</xdr:rowOff>
    </xdr:from>
    <xdr:ext cx="736600" cy="259045"/>
    <xdr:sp macro="" textlink="">
      <xdr:nvSpPr>
        <xdr:cNvPr id="217" name="テキスト ボックス 216"/>
        <xdr:cNvSpPr txBox="1"/>
      </xdr:nvSpPr>
      <xdr:spPr>
        <a:xfrm>
          <a:off x="3733800" y="1384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165835</xdr:rowOff>
    </xdr:from>
    <xdr:to>
      <xdr:col>15</xdr:col>
      <xdr:colOff>133350</xdr:colOff>
      <xdr:row>82</xdr:row>
      <xdr:rowOff>95985</xdr:rowOff>
    </xdr:to>
    <xdr:sp macro="" textlink="">
      <xdr:nvSpPr>
        <xdr:cNvPr id="218" name="楕円 217"/>
        <xdr:cNvSpPr/>
      </xdr:nvSpPr>
      <xdr:spPr>
        <a:xfrm>
          <a:off x="3175000" y="140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106162</xdr:rowOff>
    </xdr:from>
    <xdr:ext cx="762000" cy="259045"/>
    <xdr:sp macro="" textlink="">
      <xdr:nvSpPr>
        <xdr:cNvPr id="219" name="テキスト ボックス 218"/>
        <xdr:cNvSpPr txBox="1"/>
      </xdr:nvSpPr>
      <xdr:spPr>
        <a:xfrm>
          <a:off x="2844800" y="1382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28553</xdr:rowOff>
    </xdr:from>
    <xdr:to>
      <xdr:col>11</xdr:col>
      <xdr:colOff>82550</xdr:colOff>
      <xdr:row>82</xdr:row>
      <xdr:rowOff>130153</xdr:rowOff>
    </xdr:to>
    <xdr:sp macro="" textlink="">
      <xdr:nvSpPr>
        <xdr:cNvPr id="220" name="楕円 219"/>
        <xdr:cNvSpPr/>
      </xdr:nvSpPr>
      <xdr:spPr>
        <a:xfrm>
          <a:off x="2286000" y="140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140330</xdr:rowOff>
    </xdr:from>
    <xdr:ext cx="762000" cy="259045"/>
    <xdr:sp macro="" textlink="">
      <xdr:nvSpPr>
        <xdr:cNvPr id="221" name="テキスト ボックス 220"/>
        <xdr:cNvSpPr txBox="1"/>
      </xdr:nvSpPr>
      <xdr:spPr>
        <a:xfrm>
          <a:off x="1955800" y="138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11060</xdr:rowOff>
    </xdr:from>
    <xdr:to>
      <xdr:col>7</xdr:col>
      <xdr:colOff>31750</xdr:colOff>
      <xdr:row>82</xdr:row>
      <xdr:rowOff>112660</xdr:rowOff>
    </xdr:to>
    <xdr:sp macro="" textlink="">
      <xdr:nvSpPr>
        <xdr:cNvPr id="222" name="楕円 221"/>
        <xdr:cNvSpPr/>
      </xdr:nvSpPr>
      <xdr:spPr>
        <a:xfrm>
          <a:off x="1397000" y="140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122837</xdr:rowOff>
    </xdr:from>
    <xdr:ext cx="762000" cy="259045"/>
    <xdr:sp macro="" textlink="">
      <xdr:nvSpPr>
        <xdr:cNvPr id="223" name="テキスト ボックス 222"/>
        <xdr:cNvSpPr txBox="1"/>
      </xdr:nvSpPr>
      <xdr:spPr>
        <a:xfrm>
          <a:off x="1066800" y="1383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年度に職員の給与カット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の実施により</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まで低くなったものの、他の年度においては類似団体内平均を若干上回っている。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今後は国の動向を注視し、給与の適正化に努めていく。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7" name="直線コネクタ 256"/>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60" name="直線コネクタ 259"/>
        <xdr:cNvCxnSpPr/>
      </xdr:nvCxnSpPr>
      <xdr:spPr>
        <a:xfrm>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85</xdr:row>
      <xdr:rowOff>45155</xdr:rowOff>
    </xdr:to>
    <xdr:cxnSp macro="">
      <xdr:nvCxnSpPr>
        <xdr:cNvPr id="263" name="直線コネクタ 262"/>
        <xdr:cNvCxnSpPr/>
      </xdr:nvCxnSpPr>
      <xdr:spPr>
        <a:xfrm>
          <a:off x="14401800" y="1422964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84</xdr:row>
      <xdr:rowOff>162984</xdr:rowOff>
    </xdr:to>
    <xdr:cxnSp macro="">
      <xdr:nvCxnSpPr>
        <xdr:cNvPr id="266" name="直線コネクタ 265"/>
        <xdr:cNvCxnSpPr/>
      </xdr:nvCxnSpPr>
      <xdr:spPr>
        <a:xfrm flipV="1">
          <a:off x="13512800" y="14229645"/>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6" name="楕円 275"/>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7"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8" name="楕円 277"/>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9" name="テキスト ボックス 278"/>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0" name="楕円 279"/>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1" name="テキスト ボックス 280"/>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82" name="楕円 281"/>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83" name="テキスト ボックス 282"/>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5" name="テキスト ボックス 284"/>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本市の数値は、過去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年ほぼ横ばいに推移し、平成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年は類似団体平均、千葉県平均をともに下回っている。これは平成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年策定の定員管理計画に基づき、職員する数の削減を図っていることや、消防業務等を一部事務組合で実施していることなどが要因である。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今後も定員の適正化と図り、数値の改善に努める。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82852</xdr:rowOff>
    </xdr:to>
    <xdr:cxnSp macro="">
      <xdr:nvCxnSpPr>
        <xdr:cNvPr id="322" name="直線コネクタ 321"/>
        <xdr:cNvCxnSpPr/>
      </xdr:nvCxnSpPr>
      <xdr:spPr>
        <a:xfrm>
          <a:off x="16179800" y="1036295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71362</xdr:rowOff>
    </xdr:from>
    <xdr:to>
      <xdr:col>77</xdr:col>
      <xdr:colOff>44450</xdr:colOff>
      <xdr:row>60</xdr:row>
      <xdr:rowOff>75958</xdr:rowOff>
    </xdr:to>
    <xdr:cxnSp macro="">
      <xdr:nvCxnSpPr>
        <xdr:cNvPr id="325" name="直線コネクタ 324"/>
        <xdr:cNvCxnSpPr/>
      </xdr:nvCxnSpPr>
      <xdr:spPr>
        <a:xfrm>
          <a:off x="15290800" y="1035836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71362</xdr:rowOff>
    </xdr:from>
    <xdr:to>
      <xdr:col>72</xdr:col>
      <xdr:colOff>203200</xdr:colOff>
      <xdr:row>60</xdr:row>
      <xdr:rowOff>71362</xdr:rowOff>
    </xdr:to>
    <xdr:cxnSp macro="">
      <xdr:nvCxnSpPr>
        <xdr:cNvPr id="328" name="直線コネクタ 327"/>
        <xdr:cNvCxnSpPr/>
      </xdr:nvCxnSpPr>
      <xdr:spPr>
        <a:xfrm>
          <a:off x="14401800" y="1035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71362</xdr:rowOff>
    </xdr:from>
    <xdr:to>
      <xdr:col>68</xdr:col>
      <xdr:colOff>152400</xdr:colOff>
      <xdr:row>60</xdr:row>
      <xdr:rowOff>82852</xdr:rowOff>
    </xdr:to>
    <xdr:cxnSp macro="">
      <xdr:nvCxnSpPr>
        <xdr:cNvPr id="331" name="直線コネクタ 330"/>
        <xdr:cNvCxnSpPr/>
      </xdr:nvCxnSpPr>
      <xdr:spPr>
        <a:xfrm flipV="1">
          <a:off x="13512800" y="103583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32052</xdr:rowOff>
    </xdr:from>
    <xdr:to>
      <xdr:col>81</xdr:col>
      <xdr:colOff>95250</xdr:colOff>
      <xdr:row>60</xdr:row>
      <xdr:rowOff>133652</xdr:rowOff>
    </xdr:to>
    <xdr:sp macro="" textlink="">
      <xdr:nvSpPr>
        <xdr:cNvPr id="341" name="楕円 340"/>
        <xdr:cNvSpPr/>
      </xdr:nvSpPr>
      <xdr:spPr>
        <a:xfrm>
          <a:off x="16967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48579</xdr:rowOff>
    </xdr:from>
    <xdr:ext cx="762000" cy="259045"/>
    <xdr:sp macro="" textlink="">
      <xdr:nvSpPr>
        <xdr:cNvPr id="342" name="定員管理の状況該当値テキスト"/>
        <xdr:cNvSpPr txBox="1"/>
      </xdr:nvSpPr>
      <xdr:spPr>
        <a:xfrm>
          <a:off x="17106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3" name="楕円 342"/>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4" name="テキスト ボックス 34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20562</xdr:rowOff>
    </xdr:from>
    <xdr:to>
      <xdr:col>73</xdr:col>
      <xdr:colOff>44450</xdr:colOff>
      <xdr:row>60</xdr:row>
      <xdr:rowOff>122162</xdr:rowOff>
    </xdr:to>
    <xdr:sp macro="" textlink="">
      <xdr:nvSpPr>
        <xdr:cNvPr id="345" name="楕円 344"/>
        <xdr:cNvSpPr/>
      </xdr:nvSpPr>
      <xdr:spPr>
        <a:xfrm>
          <a:off x="15240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132339</xdr:rowOff>
    </xdr:from>
    <xdr:ext cx="762000" cy="259045"/>
    <xdr:sp macro="" textlink="">
      <xdr:nvSpPr>
        <xdr:cNvPr id="346" name="テキスト ボックス 345"/>
        <xdr:cNvSpPr txBox="1"/>
      </xdr:nvSpPr>
      <xdr:spPr>
        <a:xfrm>
          <a:off x="14909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20562</xdr:rowOff>
    </xdr:from>
    <xdr:to>
      <xdr:col>68</xdr:col>
      <xdr:colOff>203200</xdr:colOff>
      <xdr:row>60</xdr:row>
      <xdr:rowOff>122162</xdr:rowOff>
    </xdr:to>
    <xdr:sp macro="" textlink="">
      <xdr:nvSpPr>
        <xdr:cNvPr id="347" name="楕円 346"/>
        <xdr:cNvSpPr/>
      </xdr:nvSpPr>
      <xdr:spPr>
        <a:xfrm>
          <a:off x="14351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132339</xdr:rowOff>
    </xdr:from>
    <xdr:ext cx="762000" cy="259045"/>
    <xdr:sp macro="" textlink="">
      <xdr:nvSpPr>
        <xdr:cNvPr id="348" name="テキスト ボックス 347"/>
        <xdr:cNvSpPr txBox="1"/>
      </xdr:nvSpPr>
      <xdr:spPr>
        <a:xfrm>
          <a:off x="14020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32052</xdr:rowOff>
    </xdr:from>
    <xdr:to>
      <xdr:col>64</xdr:col>
      <xdr:colOff>152400</xdr:colOff>
      <xdr:row>60</xdr:row>
      <xdr:rowOff>133652</xdr:rowOff>
    </xdr:to>
    <xdr:sp macro="" textlink="">
      <xdr:nvSpPr>
        <xdr:cNvPr id="349" name="楕円 348"/>
        <xdr:cNvSpPr/>
      </xdr:nvSpPr>
      <xdr:spPr>
        <a:xfrm>
          <a:off x="13462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143829</xdr:rowOff>
    </xdr:from>
    <xdr:ext cx="762000" cy="259045"/>
    <xdr:sp macro="" textlink="">
      <xdr:nvSpPr>
        <xdr:cNvPr id="350" name="テキスト ボックス 349"/>
        <xdr:cNvSpPr txBox="1"/>
      </xdr:nvSpPr>
      <xdr:spPr>
        <a:xfrm>
          <a:off x="13131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実質公債費比率も過去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年で減少傾向にある。類似団体平均よりは低いが、千葉県平均よりは高い状況となっている。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今後しばらくは公債費の増加が見込まれている為、数値は増加に転じると思われる。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165608</xdr:rowOff>
    </xdr:to>
    <xdr:cxnSp macro="">
      <xdr:nvCxnSpPr>
        <xdr:cNvPr id="382" name="直線コネクタ 381"/>
        <xdr:cNvCxnSpPr/>
      </xdr:nvCxnSpPr>
      <xdr:spPr>
        <a:xfrm flipV="1">
          <a:off x="16179800" y="69270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81026</xdr:rowOff>
    </xdr:to>
    <xdr:cxnSp macro="">
      <xdr:nvCxnSpPr>
        <xdr:cNvPr id="385" name="直線コネクタ 384"/>
        <xdr:cNvCxnSpPr/>
      </xdr:nvCxnSpPr>
      <xdr:spPr>
        <a:xfrm flipV="1">
          <a:off x="15290800" y="702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167894</xdr:rowOff>
    </xdr:to>
    <xdr:cxnSp macro="">
      <xdr:nvCxnSpPr>
        <xdr:cNvPr id="388" name="直線コネクタ 387"/>
        <xdr:cNvCxnSpPr/>
      </xdr:nvCxnSpPr>
      <xdr:spPr>
        <a:xfrm flipV="1">
          <a:off x="14401800" y="7110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64008</xdr:rowOff>
    </xdr:to>
    <xdr:cxnSp macro="">
      <xdr:nvCxnSpPr>
        <xdr:cNvPr id="391" name="直線コネクタ 390"/>
        <xdr:cNvCxnSpPr/>
      </xdr:nvCxnSpPr>
      <xdr:spPr>
        <a:xfrm flipV="1">
          <a:off x="13512800" y="719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401" name="楕円 400"/>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402"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3" name="楕円 402"/>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4" name="テキスト ボックス 403"/>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5" name="楕円 404"/>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6" name="テキスト ボックス 405"/>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7" name="楕円 406"/>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8" name="テキスト ボックス 40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9" name="楕円 408"/>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10" name="テキスト ボックス 409"/>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将来負担比率は公債費の減少に伴い、減少傾向にある。また、類似団体平均よりも</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ポイント下回っている。しかし今後は榎戸駅整備事業や小中学校空調整備事業等の起債発行により増加していくと思われる。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133646</xdr:rowOff>
    </xdr:from>
    <xdr:to>
      <xdr:col>81</xdr:col>
      <xdr:colOff>44450</xdr:colOff>
      <xdr:row>14</xdr:row>
      <xdr:rowOff>160189</xdr:rowOff>
    </xdr:to>
    <xdr:cxnSp macro="">
      <xdr:nvCxnSpPr>
        <xdr:cNvPr id="444" name="直線コネクタ 443"/>
        <xdr:cNvCxnSpPr/>
      </xdr:nvCxnSpPr>
      <xdr:spPr>
        <a:xfrm flipV="1">
          <a:off x="16179800" y="253394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160189</xdr:rowOff>
    </xdr:from>
    <xdr:to>
      <xdr:col>77</xdr:col>
      <xdr:colOff>44450</xdr:colOff>
      <xdr:row>15</xdr:row>
      <xdr:rowOff>48260</xdr:rowOff>
    </xdr:to>
    <xdr:cxnSp macro="">
      <xdr:nvCxnSpPr>
        <xdr:cNvPr id="447" name="直線コネクタ 446"/>
        <xdr:cNvCxnSpPr/>
      </xdr:nvCxnSpPr>
      <xdr:spPr>
        <a:xfrm flipV="1">
          <a:off x="15290800" y="2560489"/>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48260</xdr:rowOff>
    </xdr:from>
    <xdr:to>
      <xdr:col>72</xdr:col>
      <xdr:colOff>203200</xdr:colOff>
      <xdr:row>16</xdr:row>
      <xdr:rowOff>9525</xdr:rowOff>
    </xdr:to>
    <xdr:cxnSp macro="">
      <xdr:nvCxnSpPr>
        <xdr:cNvPr id="450" name="直線コネクタ 449"/>
        <xdr:cNvCxnSpPr/>
      </xdr:nvCxnSpPr>
      <xdr:spPr>
        <a:xfrm flipV="1">
          <a:off x="14401800" y="26200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9525</xdr:rowOff>
    </xdr:from>
    <xdr:to>
      <xdr:col>68</xdr:col>
      <xdr:colOff>152400</xdr:colOff>
      <xdr:row>16</xdr:row>
      <xdr:rowOff>9525</xdr:rowOff>
    </xdr:to>
    <xdr:cxnSp macro="">
      <xdr:nvCxnSpPr>
        <xdr:cNvPr id="453" name="直線コネクタ 452"/>
        <xdr:cNvCxnSpPr/>
      </xdr:nvCxnSpPr>
      <xdr:spPr>
        <a:xfrm>
          <a:off x="13512800" y="275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82846</xdr:rowOff>
    </xdr:from>
    <xdr:to>
      <xdr:col>81</xdr:col>
      <xdr:colOff>95250</xdr:colOff>
      <xdr:row>15</xdr:row>
      <xdr:rowOff>12996</xdr:rowOff>
    </xdr:to>
    <xdr:sp macro="" textlink="">
      <xdr:nvSpPr>
        <xdr:cNvPr id="463" name="楕円 462"/>
        <xdr:cNvSpPr/>
      </xdr:nvSpPr>
      <xdr:spPr>
        <a:xfrm>
          <a:off x="169672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99373</xdr:rowOff>
    </xdr:from>
    <xdr:ext cx="762000" cy="259045"/>
    <xdr:sp macro="" textlink="">
      <xdr:nvSpPr>
        <xdr:cNvPr id="464" name="将来負担の状況該当値テキスト"/>
        <xdr:cNvSpPr txBox="1"/>
      </xdr:nvSpPr>
      <xdr:spPr>
        <a:xfrm>
          <a:off x="17106900" y="232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109389</xdr:rowOff>
    </xdr:from>
    <xdr:to>
      <xdr:col>77</xdr:col>
      <xdr:colOff>95250</xdr:colOff>
      <xdr:row>15</xdr:row>
      <xdr:rowOff>39539</xdr:rowOff>
    </xdr:to>
    <xdr:sp macro="" textlink="">
      <xdr:nvSpPr>
        <xdr:cNvPr id="465" name="楕円 464"/>
        <xdr:cNvSpPr/>
      </xdr:nvSpPr>
      <xdr:spPr>
        <a:xfrm>
          <a:off x="16129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49716</xdr:rowOff>
    </xdr:from>
    <xdr:ext cx="736600" cy="259045"/>
    <xdr:sp macro="" textlink="">
      <xdr:nvSpPr>
        <xdr:cNvPr id="466" name="テキスト ボックス 465"/>
        <xdr:cNvSpPr txBox="1"/>
      </xdr:nvSpPr>
      <xdr:spPr>
        <a:xfrm>
          <a:off x="15798800" y="227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67" name="楕円 466"/>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68" name="テキスト ボックス 467"/>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69" name="楕円 468"/>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70" name="テキスト ボックス 469"/>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71" name="楕円 470"/>
        <xdr:cNvSpPr/>
      </xdr:nvSpPr>
      <xdr:spPr>
        <a:xfrm>
          <a:off x="13462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70502</xdr:rowOff>
    </xdr:from>
    <xdr:ext cx="762000" cy="259045"/>
    <xdr:sp macro="" textlink="">
      <xdr:nvSpPr>
        <xdr:cNvPr id="472" name="テキスト ボックス 471"/>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年の給与削減以降、増加しているが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年以前よりは低い。また、千葉県平均よりは低い。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現在、定員管理の適正化を図っているところである。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12700</xdr:rowOff>
    </xdr:to>
    <xdr:cxnSp macro="">
      <xdr:nvCxnSpPr>
        <xdr:cNvPr id="66" name="直線コネクタ 65"/>
        <xdr:cNvCxnSpPr/>
      </xdr:nvCxnSpPr>
      <xdr:spPr>
        <a:xfrm>
          <a:off x="3987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138430</xdr:rowOff>
    </xdr:to>
    <xdr:cxnSp macro="">
      <xdr:nvCxnSpPr>
        <xdr:cNvPr id="69" name="直線コネクタ 68"/>
        <xdr:cNvCxnSpPr/>
      </xdr:nvCxnSpPr>
      <xdr:spPr>
        <a:xfrm>
          <a:off x="3098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119380</xdr:rowOff>
    </xdr:to>
    <xdr:cxnSp macro="">
      <xdr:nvCxnSpPr>
        <xdr:cNvPr id="72" name="直線コネクタ 71"/>
        <xdr:cNvCxnSpPr/>
      </xdr:nvCxnSpPr>
      <xdr:spPr>
        <a:xfrm flipV="1">
          <a:off x="2209800" y="64135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127000</xdr:rowOff>
    </xdr:to>
    <xdr:cxnSp macro="">
      <xdr:nvCxnSpPr>
        <xdr:cNvPr id="75" name="直線コネクタ 74"/>
        <xdr:cNvCxnSpPr/>
      </xdr:nvCxnSpPr>
      <xdr:spPr>
        <a:xfrm flipV="1">
          <a:off x="1320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物件費が類似団体と比較して高い水準にあるのは、ごみ処理に要する経費の増加や職員数の削減等により、民間委託等を推進していることなどのためである。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さらに事務事業の見直しなどを行い、コスト削減に向けた取り組みを積極的に行う。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146050</xdr:rowOff>
    </xdr:to>
    <xdr:cxnSp macro="">
      <xdr:nvCxnSpPr>
        <xdr:cNvPr id="127" name="直線コネクタ 126"/>
        <xdr:cNvCxnSpPr/>
      </xdr:nvCxnSpPr>
      <xdr:spPr>
        <a:xfrm>
          <a:off x="15671800" y="3053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138430</xdr:rowOff>
    </xdr:to>
    <xdr:cxnSp macro="">
      <xdr:nvCxnSpPr>
        <xdr:cNvPr id="130" name="直線コネクタ 129"/>
        <xdr:cNvCxnSpPr/>
      </xdr:nvCxnSpPr>
      <xdr:spPr>
        <a:xfrm>
          <a:off x="14782800" y="302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35560</xdr:rowOff>
    </xdr:to>
    <xdr:cxnSp macro="">
      <xdr:nvCxnSpPr>
        <xdr:cNvPr id="133" name="直線コネクタ 132"/>
        <xdr:cNvCxnSpPr/>
      </xdr:nvCxnSpPr>
      <xdr:spPr>
        <a:xfrm flipV="1">
          <a:off x="13893800" y="3022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35560</xdr:rowOff>
    </xdr:to>
    <xdr:cxnSp macro="">
      <xdr:nvCxnSpPr>
        <xdr:cNvPr id="136" name="直線コネクタ 135"/>
        <xdr:cNvCxnSpPr/>
      </xdr:nvCxnSpPr>
      <xdr:spPr>
        <a:xfrm>
          <a:off x="13004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1" name="テキスト ボックス 150"/>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しかし、数値としては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年度以降若干の減少が見られる。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年度に策定した健康づくり推進計画によって、医療費等扶助費の抑制につなげたい。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12700</xdr:rowOff>
    </xdr:to>
    <xdr:cxnSp macro="">
      <xdr:nvCxnSpPr>
        <xdr:cNvPr id="188" name="直線コネクタ 187"/>
        <xdr:cNvCxnSpPr/>
      </xdr:nvCxnSpPr>
      <xdr:spPr>
        <a:xfrm flipV="1">
          <a:off x="3987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43180</xdr:rowOff>
    </xdr:to>
    <xdr:cxnSp macro="">
      <xdr:nvCxnSpPr>
        <xdr:cNvPr id="191" name="直線コネクタ 190"/>
        <xdr:cNvCxnSpPr/>
      </xdr:nvCxnSpPr>
      <xdr:spPr>
        <a:xfrm flipV="1">
          <a:off x="3098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43180</xdr:rowOff>
    </xdr:to>
    <xdr:cxnSp macro="">
      <xdr:nvCxnSpPr>
        <xdr:cNvPr id="194" name="直線コネクタ 193"/>
        <xdr:cNvCxnSpPr/>
      </xdr:nvCxnSpPr>
      <xdr:spPr>
        <a:xfrm>
          <a:off x="2209800" y="9522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153670</xdr:rowOff>
    </xdr:to>
    <xdr:cxnSp macro="">
      <xdr:nvCxnSpPr>
        <xdr:cNvPr id="197" name="直線コネクタ 196"/>
        <xdr:cNvCxnSpPr/>
      </xdr:nvCxnSpPr>
      <xdr:spPr>
        <a:xfrm flipV="1">
          <a:off x="1320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8"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163830</xdr:rowOff>
    </xdr:from>
    <xdr:to>
      <xdr:col>15</xdr:col>
      <xdr:colOff>149225</xdr:colOff>
      <xdr:row>56</xdr:row>
      <xdr:rowOff>93980</xdr:rowOff>
    </xdr:to>
    <xdr:sp macro="" textlink="">
      <xdr:nvSpPr>
        <xdr:cNvPr id="211" name="楕円 210"/>
        <xdr:cNvSpPr/>
      </xdr:nvSpPr>
      <xdr:spPr>
        <a:xfrm>
          <a:off x="3048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78757</xdr:rowOff>
    </xdr:from>
    <xdr:ext cx="762000" cy="259045"/>
    <xdr:sp macro="" textlink="">
      <xdr:nvSpPr>
        <xdr:cNvPr id="212" name="テキスト ボックス 211"/>
        <xdr:cNvSpPr txBox="1"/>
      </xdr:nvSpPr>
      <xdr:spPr>
        <a:xfrm>
          <a:off x="2717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5" name="楕円 214"/>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17797</xdr:rowOff>
    </xdr:from>
    <xdr:ext cx="762000" cy="259045"/>
    <xdr:sp macro="" textlink="">
      <xdr:nvSpPr>
        <xdr:cNvPr id="216" name="テキスト ボックス 215"/>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その他に分類される経常収支比率は類似団体を下回っている。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しかしながら、繰出金については増加傾向となっており、今後は各特別会計の経費や料金（保険税）の適正化を図り、税収を主な財源とする普通会計の負担軽減を図るよう努める。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25763</xdr:rowOff>
    </xdr:to>
    <xdr:cxnSp macro="">
      <xdr:nvCxnSpPr>
        <xdr:cNvPr id="251" name="直線コネクタ 250"/>
        <xdr:cNvCxnSpPr/>
      </xdr:nvCxnSpPr>
      <xdr:spPr>
        <a:xfrm>
          <a:off x="15671800" y="952246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55</xdr:row>
      <xdr:rowOff>92710</xdr:rowOff>
    </xdr:to>
    <xdr:cxnSp macro="">
      <xdr:nvCxnSpPr>
        <xdr:cNvPr id="254" name="直線コネクタ 253"/>
        <xdr:cNvCxnSpPr/>
      </xdr:nvCxnSpPr>
      <xdr:spPr>
        <a:xfrm>
          <a:off x="14782800" y="94440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14333</xdr:rowOff>
    </xdr:to>
    <xdr:cxnSp macro="">
      <xdr:nvCxnSpPr>
        <xdr:cNvPr id="257" name="直線コネクタ 256"/>
        <xdr:cNvCxnSpPr/>
      </xdr:nvCxnSpPr>
      <xdr:spPr>
        <a:xfrm>
          <a:off x="13893800" y="9417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54</xdr:row>
      <xdr:rowOff>159657</xdr:rowOff>
    </xdr:to>
    <xdr:cxnSp macro="">
      <xdr:nvCxnSpPr>
        <xdr:cNvPr id="260" name="直線コネクタ 259"/>
        <xdr:cNvCxnSpPr/>
      </xdr:nvCxnSpPr>
      <xdr:spPr>
        <a:xfrm>
          <a:off x="13004800" y="93983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0" name="楕円 269"/>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71" name="その他該当値テキスト"/>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134983</xdr:rowOff>
    </xdr:from>
    <xdr:to>
      <xdr:col>74</xdr:col>
      <xdr:colOff>31750</xdr:colOff>
      <xdr:row>55</xdr:row>
      <xdr:rowOff>65133</xdr:rowOff>
    </xdr:to>
    <xdr:sp macro="" textlink="">
      <xdr:nvSpPr>
        <xdr:cNvPr id="274" name="楕円 273"/>
        <xdr:cNvSpPr/>
      </xdr:nvSpPr>
      <xdr:spPr>
        <a:xfrm>
          <a:off x="14732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75310</xdr:rowOff>
    </xdr:from>
    <xdr:ext cx="762000" cy="259045"/>
    <xdr:sp macro="" textlink="">
      <xdr:nvSpPr>
        <xdr:cNvPr id="275" name="テキスト ボックス 274"/>
        <xdr:cNvSpPr txBox="1"/>
      </xdr:nvSpPr>
      <xdr:spPr>
        <a:xfrm>
          <a:off x="14401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6" name="楕円 275"/>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7" name="テキスト ボックス 276"/>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8" name="楕円 277"/>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79" name="テキスト ボックス 278"/>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扶助費等は類似団体と比較してほぼ同程度で推移している。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今後とも、組合分担金の精査、補助金の見直しを実施し、削減を図る必要がある。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17272</xdr:rowOff>
    </xdr:to>
    <xdr:cxnSp macro="">
      <xdr:nvCxnSpPr>
        <xdr:cNvPr id="309" name="直線コネクタ 308"/>
        <xdr:cNvCxnSpPr/>
      </xdr:nvCxnSpPr>
      <xdr:spPr>
        <a:xfrm flipV="1">
          <a:off x="15671800" y="6180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12" name="直線コネクタ 311"/>
        <xdr:cNvCxnSpPr/>
      </xdr:nvCxnSpPr>
      <xdr:spPr>
        <a:xfrm>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12700</xdr:rowOff>
    </xdr:to>
    <xdr:cxnSp macro="">
      <xdr:nvCxnSpPr>
        <xdr:cNvPr id="315" name="直線コネクタ 314"/>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35560</xdr:rowOff>
    </xdr:to>
    <xdr:cxnSp macro="">
      <xdr:nvCxnSpPr>
        <xdr:cNvPr id="318" name="直線コネクタ 317"/>
        <xdr:cNvCxnSpPr/>
      </xdr:nvCxnSpPr>
      <xdr:spPr>
        <a:xfrm flipV="1">
          <a:off x="13004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8" name="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100855</xdr:rowOff>
    </xdr:from>
    <xdr:ext cx="762000" cy="259045"/>
    <xdr:sp macro="" textlink="">
      <xdr:nvSpPr>
        <xdr:cNvPr id="329" name="補助費等該当値テキスト"/>
        <xdr:cNvSpPr txBox="1"/>
      </xdr:nvSpPr>
      <xdr:spPr>
        <a:xfrm>
          <a:off x="165989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31" name="テキスト ボックス 330"/>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2" name="楕円 331"/>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33" name="テキスト ボックス 332"/>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4" name="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37" name="テキスト ボックス 336"/>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ここ数年は減少傾向にある。また、類似団体平均を下回っている。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クリーンセンター整備の際の市債償還が終了したことも有り、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今後は榎戸駅整備事業や小中学校空調整備などの事業により、増加に転じると考えられる。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29845</xdr:rowOff>
    </xdr:to>
    <xdr:cxnSp macro="">
      <xdr:nvCxnSpPr>
        <xdr:cNvPr id="366" name="直線コネクタ 365"/>
        <xdr:cNvCxnSpPr/>
      </xdr:nvCxnSpPr>
      <xdr:spPr>
        <a:xfrm flipV="1">
          <a:off x="3987800" y="129628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29845</xdr:rowOff>
    </xdr:to>
    <xdr:cxnSp macro="">
      <xdr:nvCxnSpPr>
        <xdr:cNvPr id="369" name="直線コネクタ 368"/>
        <xdr:cNvCxnSpPr/>
      </xdr:nvCxnSpPr>
      <xdr:spPr>
        <a:xfrm>
          <a:off x="3098800" y="13054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149861</xdr:rowOff>
    </xdr:to>
    <xdr:cxnSp macro="">
      <xdr:nvCxnSpPr>
        <xdr:cNvPr id="372" name="直線コネクタ 371"/>
        <xdr:cNvCxnSpPr/>
      </xdr:nvCxnSpPr>
      <xdr:spPr>
        <a:xfrm flipV="1">
          <a:off x="2209800" y="130543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12700</xdr:rowOff>
    </xdr:to>
    <xdr:cxnSp macro="">
      <xdr:nvCxnSpPr>
        <xdr:cNvPr id="375" name="直線コネクタ 374"/>
        <xdr:cNvCxnSpPr/>
      </xdr:nvCxnSpPr>
      <xdr:spPr>
        <a:xfrm flipV="1">
          <a:off x="1320800" y="13180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5" name="楕円 384"/>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6"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150495</xdr:rowOff>
    </xdr:from>
    <xdr:to>
      <xdr:col>20</xdr:col>
      <xdr:colOff>38100</xdr:colOff>
      <xdr:row>76</xdr:row>
      <xdr:rowOff>80645</xdr:rowOff>
    </xdr:to>
    <xdr:sp macro="" textlink="">
      <xdr:nvSpPr>
        <xdr:cNvPr id="387" name="楕円 386"/>
        <xdr:cNvSpPr/>
      </xdr:nvSpPr>
      <xdr:spPr>
        <a:xfrm>
          <a:off x="3937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90822</xdr:rowOff>
    </xdr:from>
    <xdr:ext cx="736600" cy="259045"/>
    <xdr:sp macro="" textlink="">
      <xdr:nvSpPr>
        <xdr:cNvPr id="388" name="テキスト ボックス 387"/>
        <xdr:cNvSpPr txBox="1"/>
      </xdr:nvSpPr>
      <xdr:spPr>
        <a:xfrm>
          <a:off x="3606800" y="1277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9" name="楕円 388"/>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90" name="テキスト ボックス 389"/>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1" name="楕円 39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2" name="テキスト ボックス 391"/>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3" name="楕円 392"/>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4" name="テキスト ボックス 393"/>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人件費、扶助費、及び物件費が類似団体を上回っている。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今後とも定員の適正化と併せて、事務事業の見直しによりコスト削減に努める。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53848</xdr:rowOff>
    </xdr:to>
    <xdr:cxnSp macro="">
      <xdr:nvCxnSpPr>
        <xdr:cNvPr id="425" name="直線コネクタ 424"/>
        <xdr:cNvCxnSpPr/>
      </xdr:nvCxnSpPr>
      <xdr:spPr>
        <a:xfrm>
          <a:off x="15671800" y="133400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138430</xdr:rowOff>
    </xdr:to>
    <xdr:cxnSp macro="">
      <xdr:nvCxnSpPr>
        <xdr:cNvPr id="428" name="直線コネクタ 427"/>
        <xdr:cNvCxnSpPr/>
      </xdr:nvCxnSpPr>
      <xdr:spPr>
        <a:xfrm>
          <a:off x="14782800" y="13230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138430</xdr:rowOff>
    </xdr:to>
    <xdr:cxnSp macro="">
      <xdr:nvCxnSpPr>
        <xdr:cNvPr id="431" name="直線コネクタ 430"/>
        <xdr:cNvCxnSpPr/>
      </xdr:nvCxnSpPr>
      <xdr:spPr>
        <a:xfrm flipV="1">
          <a:off x="13893800" y="13230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152146</xdr:rowOff>
    </xdr:to>
    <xdr:cxnSp macro="">
      <xdr:nvCxnSpPr>
        <xdr:cNvPr id="434" name="直線コネクタ 433"/>
        <xdr:cNvCxnSpPr/>
      </xdr:nvCxnSpPr>
      <xdr:spPr>
        <a:xfrm flipV="1">
          <a:off x="13004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4" name="楕円 443"/>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5"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6" name="楕円 44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7" name="テキスト ボックス 44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8" name="楕円 447"/>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49" name="テキスト ボックス 448"/>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0" name="楕円 44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1" name="テキスト ボックス 45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2" name="楕円 451"/>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3" name="テキスト ボックス 452"/>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164501</xdr:rowOff>
    </xdr:from>
    <xdr:to>
      <xdr:col>29</xdr:col>
      <xdr:colOff>127000</xdr:colOff>
      <xdr:row>18</xdr:row>
      <xdr:rowOff>28892</xdr:rowOff>
    </xdr:to>
    <xdr:cxnSp macro="">
      <xdr:nvCxnSpPr>
        <xdr:cNvPr id="52" name="直線コネクタ 51"/>
        <xdr:cNvCxnSpPr/>
      </xdr:nvCxnSpPr>
      <xdr:spPr bwMode="auto">
        <a:xfrm flipV="1">
          <a:off x="5003800" y="3126776"/>
          <a:ext cx="6477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28892</xdr:rowOff>
    </xdr:from>
    <xdr:to>
      <xdr:col>26</xdr:col>
      <xdr:colOff>50800</xdr:colOff>
      <xdr:row>18</xdr:row>
      <xdr:rowOff>54577</xdr:rowOff>
    </xdr:to>
    <xdr:cxnSp macro="">
      <xdr:nvCxnSpPr>
        <xdr:cNvPr id="55" name="直線コネクタ 54"/>
        <xdr:cNvCxnSpPr/>
      </xdr:nvCxnSpPr>
      <xdr:spPr bwMode="auto">
        <a:xfrm flipV="1">
          <a:off x="4305300" y="3162617"/>
          <a:ext cx="698500" cy="2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16695</xdr:rowOff>
    </xdr:from>
    <xdr:to>
      <xdr:col>22</xdr:col>
      <xdr:colOff>114300</xdr:colOff>
      <xdr:row>18</xdr:row>
      <xdr:rowOff>54577</xdr:rowOff>
    </xdr:to>
    <xdr:cxnSp macro="">
      <xdr:nvCxnSpPr>
        <xdr:cNvPr id="58" name="直線コネクタ 57"/>
        <xdr:cNvCxnSpPr/>
      </xdr:nvCxnSpPr>
      <xdr:spPr bwMode="auto">
        <a:xfrm>
          <a:off x="3606800" y="3150420"/>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16695</xdr:rowOff>
    </xdr:from>
    <xdr:to>
      <xdr:col>18</xdr:col>
      <xdr:colOff>177800</xdr:colOff>
      <xdr:row>18</xdr:row>
      <xdr:rowOff>19030</xdr:rowOff>
    </xdr:to>
    <xdr:cxnSp macro="">
      <xdr:nvCxnSpPr>
        <xdr:cNvPr id="61" name="直線コネクタ 60"/>
        <xdr:cNvCxnSpPr/>
      </xdr:nvCxnSpPr>
      <xdr:spPr bwMode="auto">
        <a:xfrm flipV="1">
          <a:off x="2908300" y="3150420"/>
          <a:ext cx="698500" cy="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113701</xdr:rowOff>
    </xdr:from>
    <xdr:to>
      <xdr:col>29</xdr:col>
      <xdr:colOff>177800</xdr:colOff>
      <xdr:row>18</xdr:row>
      <xdr:rowOff>43851</xdr:rowOff>
    </xdr:to>
    <xdr:sp macro="" textlink="">
      <xdr:nvSpPr>
        <xdr:cNvPr id="71" name="楕円 70"/>
        <xdr:cNvSpPr/>
      </xdr:nvSpPr>
      <xdr:spPr bwMode="auto">
        <a:xfrm>
          <a:off x="5600700" y="307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85778</xdr:rowOff>
    </xdr:from>
    <xdr:ext cx="762000" cy="259045"/>
    <xdr:sp macro="" textlink="">
      <xdr:nvSpPr>
        <xdr:cNvPr id="72" name="人口1人当たり決算額の推移該当値テキスト130"/>
        <xdr:cNvSpPr txBox="1"/>
      </xdr:nvSpPr>
      <xdr:spPr>
        <a:xfrm>
          <a:off x="5740400" y="304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149542</xdr:rowOff>
    </xdr:from>
    <xdr:to>
      <xdr:col>26</xdr:col>
      <xdr:colOff>101600</xdr:colOff>
      <xdr:row>18</xdr:row>
      <xdr:rowOff>79692</xdr:rowOff>
    </xdr:to>
    <xdr:sp macro="" textlink="">
      <xdr:nvSpPr>
        <xdr:cNvPr id="73" name="楕円 72"/>
        <xdr:cNvSpPr/>
      </xdr:nvSpPr>
      <xdr:spPr bwMode="auto">
        <a:xfrm>
          <a:off x="4953000" y="311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64469</xdr:rowOff>
    </xdr:from>
    <xdr:ext cx="736600" cy="259045"/>
    <xdr:sp macro="" textlink="">
      <xdr:nvSpPr>
        <xdr:cNvPr id="74" name="テキスト ボックス 73"/>
        <xdr:cNvSpPr txBox="1"/>
      </xdr:nvSpPr>
      <xdr:spPr>
        <a:xfrm>
          <a:off x="4622800" y="319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3777</xdr:rowOff>
    </xdr:from>
    <xdr:to>
      <xdr:col>22</xdr:col>
      <xdr:colOff>165100</xdr:colOff>
      <xdr:row>18</xdr:row>
      <xdr:rowOff>105377</xdr:rowOff>
    </xdr:to>
    <xdr:sp macro="" textlink="">
      <xdr:nvSpPr>
        <xdr:cNvPr id="75" name="楕円 74"/>
        <xdr:cNvSpPr/>
      </xdr:nvSpPr>
      <xdr:spPr bwMode="auto">
        <a:xfrm>
          <a:off x="4254500" y="313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90154</xdr:rowOff>
    </xdr:from>
    <xdr:ext cx="762000" cy="259045"/>
    <xdr:sp macro="" textlink="">
      <xdr:nvSpPr>
        <xdr:cNvPr id="76" name="テキスト ボックス 75"/>
        <xdr:cNvSpPr txBox="1"/>
      </xdr:nvSpPr>
      <xdr:spPr>
        <a:xfrm>
          <a:off x="3924300" y="322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137345</xdr:rowOff>
    </xdr:from>
    <xdr:to>
      <xdr:col>19</xdr:col>
      <xdr:colOff>38100</xdr:colOff>
      <xdr:row>18</xdr:row>
      <xdr:rowOff>67495</xdr:rowOff>
    </xdr:to>
    <xdr:sp macro="" textlink="">
      <xdr:nvSpPr>
        <xdr:cNvPr id="77" name="楕円 76"/>
        <xdr:cNvSpPr/>
      </xdr:nvSpPr>
      <xdr:spPr bwMode="auto">
        <a:xfrm>
          <a:off x="3556000" y="309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52272</xdr:rowOff>
    </xdr:from>
    <xdr:ext cx="762000" cy="259045"/>
    <xdr:sp macro="" textlink="">
      <xdr:nvSpPr>
        <xdr:cNvPr id="78" name="テキスト ボックス 77"/>
        <xdr:cNvSpPr txBox="1"/>
      </xdr:nvSpPr>
      <xdr:spPr>
        <a:xfrm>
          <a:off x="3225800" y="318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139680</xdr:rowOff>
    </xdr:from>
    <xdr:to>
      <xdr:col>15</xdr:col>
      <xdr:colOff>101600</xdr:colOff>
      <xdr:row>18</xdr:row>
      <xdr:rowOff>69830</xdr:rowOff>
    </xdr:to>
    <xdr:sp macro="" textlink="">
      <xdr:nvSpPr>
        <xdr:cNvPr id="79" name="楕円 78"/>
        <xdr:cNvSpPr/>
      </xdr:nvSpPr>
      <xdr:spPr bwMode="auto">
        <a:xfrm>
          <a:off x="2857500" y="31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54607</xdr:rowOff>
    </xdr:from>
    <xdr:ext cx="762000" cy="259045"/>
    <xdr:sp macro="" textlink="">
      <xdr:nvSpPr>
        <xdr:cNvPr id="80" name="テキスト ボックス 79"/>
        <xdr:cNvSpPr txBox="1"/>
      </xdr:nvSpPr>
      <xdr:spPr>
        <a:xfrm>
          <a:off x="2527300" y="31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92527</xdr:rowOff>
    </xdr:from>
    <xdr:to>
      <xdr:col>29</xdr:col>
      <xdr:colOff>127000</xdr:colOff>
      <xdr:row>37</xdr:row>
      <xdr:rowOff>131480</xdr:rowOff>
    </xdr:to>
    <xdr:cxnSp macro="">
      <xdr:nvCxnSpPr>
        <xdr:cNvPr id="112" name="直線コネクタ 111"/>
        <xdr:cNvCxnSpPr/>
      </xdr:nvCxnSpPr>
      <xdr:spPr bwMode="auto">
        <a:xfrm>
          <a:off x="5003800" y="7217227"/>
          <a:ext cx="647700" cy="3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82240</xdr:rowOff>
    </xdr:from>
    <xdr:to>
      <xdr:col>26</xdr:col>
      <xdr:colOff>50800</xdr:colOff>
      <xdr:row>37</xdr:row>
      <xdr:rowOff>92527</xdr:rowOff>
    </xdr:to>
    <xdr:cxnSp macro="">
      <xdr:nvCxnSpPr>
        <xdr:cNvPr id="115" name="直線コネクタ 114"/>
        <xdr:cNvCxnSpPr/>
      </xdr:nvCxnSpPr>
      <xdr:spPr bwMode="auto">
        <a:xfrm>
          <a:off x="4305300" y="7206940"/>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44132</xdr:rowOff>
    </xdr:from>
    <xdr:to>
      <xdr:col>22</xdr:col>
      <xdr:colOff>114300</xdr:colOff>
      <xdr:row>37</xdr:row>
      <xdr:rowOff>82240</xdr:rowOff>
    </xdr:to>
    <xdr:cxnSp macro="">
      <xdr:nvCxnSpPr>
        <xdr:cNvPr id="118" name="直線コネクタ 117"/>
        <xdr:cNvCxnSpPr/>
      </xdr:nvCxnSpPr>
      <xdr:spPr bwMode="auto">
        <a:xfrm>
          <a:off x="3606800" y="7168832"/>
          <a:ext cx="698500" cy="3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9042</xdr:rowOff>
    </xdr:from>
    <xdr:to>
      <xdr:col>18</xdr:col>
      <xdr:colOff>177800</xdr:colOff>
      <xdr:row>37</xdr:row>
      <xdr:rowOff>44132</xdr:rowOff>
    </xdr:to>
    <xdr:cxnSp macro="">
      <xdr:nvCxnSpPr>
        <xdr:cNvPr id="121" name="直線コネクタ 120"/>
        <xdr:cNvCxnSpPr/>
      </xdr:nvCxnSpPr>
      <xdr:spPr bwMode="auto">
        <a:xfrm>
          <a:off x="2908300" y="7133742"/>
          <a:ext cx="6985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80680</xdr:rowOff>
    </xdr:from>
    <xdr:to>
      <xdr:col>29</xdr:col>
      <xdr:colOff>177800</xdr:colOff>
      <xdr:row>37</xdr:row>
      <xdr:rowOff>182280</xdr:rowOff>
    </xdr:to>
    <xdr:sp macro="" textlink="">
      <xdr:nvSpPr>
        <xdr:cNvPr id="131" name="楕円 130"/>
        <xdr:cNvSpPr/>
      </xdr:nvSpPr>
      <xdr:spPr bwMode="auto">
        <a:xfrm>
          <a:off x="5600700" y="72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52757</xdr:rowOff>
    </xdr:from>
    <xdr:ext cx="762000" cy="259045"/>
    <xdr:sp macro="" textlink="">
      <xdr:nvSpPr>
        <xdr:cNvPr id="132" name="人口1人当たり決算額の推移該当値テキスト445"/>
        <xdr:cNvSpPr txBox="1"/>
      </xdr:nvSpPr>
      <xdr:spPr>
        <a:xfrm>
          <a:off x="5740400" y="71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41727</xdr:rowOff>
    </xdr:from>
    <xdr:to>
      <xdr:col>26</xdr:col>
      <xdr:colOff>101600</xdr:colOff>
      <xdr:row>37</xdr:row>
      <xdr:rowOff>143327</xdr:rowOff>
    </xdr:to>
    <xdr:sp macro="" textlink="">
      <xdr:nvSpPr>
        <xdr:cNvPr id="133" name="楕円 132"/>
        <xdr:cNvSpPr/>
      </xdr:nvSpPr>
      <xdr:spPr bwMode="auto">
        <a:xfrm>
          <a:off x="4953000" y="716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128104</xdr:rowOff>
    </xdr:from>
    <xdr:ext cx="736600" cy="259045"/>
    <xdr:sp macro="" textlink="">
      <xdr:nvSpPr>
        <xdr:cNvPr id="134" name="テキスト ボックス 133"/>
        <xdr:cNvSpPr txBox="1"/>
      </xdr:nvSpPr>
      <xdr:spPr>
        <a:xfrm>
          <a:off x="4622800" y="725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31440</xdr:rowOff>
    </xdr:from>
    <xdr:to>
      <xdr:col>22</xdr:col>
      <xdr:colOff>165100</xdr:colOff>
      <xdr:row>37</xdr:row>
      <xdr:rowOff>133040</xdr:rowOff>
    </xdr:to>
    <xdr:sp macro="" textlink="">
      <xdr:nvSpPr>
        <xdr:cNvPr id="135" name="楕円 134"/>
        <xdr:cNvSpPr/>
      </xdr:nvSpPr>
      <xdr:spPr bwMode="auto">
        <a:xfrm>
          <a:off x="4254500" y="715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117817</xdr:rowOff>
    </xdr:from>
    <xdr:ext cx="762000" cy="259045"/>
    <xdr:sp macro="" textlink="">
      <xdr:nvSpPr>
        <xdr:cNvPr id="136" name="テキスト ボックス 135"/>
        <xdr:cNvSpPr txBox="1"/>
      </xdr:nvSpPr>
      <xdr:spPr>
        <a:xfrm>
          <a:off x="3924300" y="72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164782</xdr:rowOff>
    </xdr:from>
    <xdr:to>
      <xdr:col>19</xdr:col>
      <xdr:colOff>38100</xdr:colOff>
      <xdr:row>37</xdr:row>
      <xdr:rowOff>94932</xdr:rowOff>
    </xdr:to>
    <xdr:sp macro="" textlink="">
      <xdr:nvSpPr>
        <xdr:cNvPr id="137" name="楕円 136"/>
        <xdr:cNvSpPr/>
      </xdr:nvSpPr>
      <xdr:spPr bwMode="auto">
        <a:xfrm>
          <a:off x="3556000" y="71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79709</xdr:rowOff>
    </xdr:from>
    <xdr:ext cx="762000" cy="259045"/>
    <xdr:sp macro="" textlink="">
      <xdr:nvSpPr>
        <xdr:cNvPr id="138" name="テキスト ボックス 137"/>
        <xdr:cNvSpPr txBox="1"/>
      </xdr:nvSpPr>
      <xdr:spPr>
        <a:xfrm>
          <a:off x="3225800" y="720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129692</xdr:rowOff>
    </xdr:from>
    <xdr:to>
      <xdr:col>15</xdr:col>
      <xdr:colOff>101600</xdr:colOff>
      <xdr:row>37</xdr:row>
      <xdr:rowOff>59842</xdr:rowOff>
    </xdr:to>
    <xdr:sp macro="" textlink="">
      <xdr:nvSpPr>
        <xdr:cNvPr id="139" name="楕円 138"/>
        <xdr:cNvSpPr/>
      </xdr:nvSpPr>
      <xdr:spPr bwMode="auto">
        <a:xfrm>
          <a:off x="2857500" y="708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44619</xdr:rowOff>
    </xdr:from>
    <xdr:ext cx="762000" cy="259045"/>
    <xdr:sp macro="" textlink="">
      <xdr:nvSpPr>
        <xdr:cNvPr id="140" name="テキスト ボックス 139"/>
        <xdr:cNvSpPr txBox="1"/>
      </xdr:nvSpPr>
      <xdr:spPr>
        <a:xfrm>
          <a:off x="2527300" y="71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46774</xdr:rowOff>
    </xdr:from>
    <xdr:to>
      <xdr:col>24</xdr:col>
      <xdr:colOff>63500</xdr:colOff>
      <xdr:row>38</xdr:row>
      <xdr:rowOff>76753</xdr:rowOff>
    </xdr:to>
    <xdr:cxnSp macro="">
      <xdr:nvCxnSpPr>
        <xdr:cNvPr id="63" name="直線コネクタ 62"/>
        <xdr:cNvCxnSpPr/>
      </xdr:nvCxnSpPr>
      <xdr:spPr>
        <a:xfrm flipV="1">
          <a:off x="3797300" y="6561874"/>
          <a:ext cx="8382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76753</xdr:rowOff>
    </xdr:from>
    <xdr:to>
      <xdr:col>19</xdr:col>
      <xdr:colOff>177800</xdr:colOff>
      <xdr:row>38</xdr:row>
      <xdr:rowOff>97115</xdr:rowOff>
    </xdr:to>
    <xdr:cxnSp macro="">
      <xdr:nvCxnSpPr>
        <xdr:cNvPr id="66" name="直線コネクタ 65"/>
        <xdr:cNvCxnSpPr/>
      </xdr:nvCxnSpPr>
      <xdr:spPr>
        <a:xfrm flipV="1">
          <a:off x="2908300" y="6591853"/>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47770</xdr:rowOff>
    </xdr:from>
    <xdr:to>
      <xdr:col>15</xdr:col>
      <xdr:colOff>50800</xdr:colOff>
      <xdr:row>38</xdr:row>
      <xdr:rowOff>97115</xdr:rowOff>
    </xdr:to>
    <xdr:cxnSp macro="">
      <xdr:nvCxnSpPr>
        <xdr:cNvPr id="69" name="直線コネクタ 68"/>
        <xdr:cNvCxnSpPr/>
      </xdr:nvCxnSpPr>
      <xdr:spPr>
        <a:xfrm>
          <a:off x="2019300" y="6562870"/>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47770</xdr:rowOff>
    </xdr:from>
    <xdr:to>
      <xdr:col>10</xdr:col>
      <xdr:colOff>114300</xdr:colOff>
      <xdr:row>38</xdr:row>
      <xdr:rowOff>53894</xdr:rowOff>
    </xdr:to>
    <xdr:cxnSp macro="">
      <xdr:nvCxnSpPr>
        <xdr:cNvPr id="72" name="直線コネクタ 71"/>
        <xdr:cNvCxnSpPr/>
      </xdr:nvCxnSpPr>
      <xdr:spPr>
        <a:xfrm flipV="1">
          <a:off x="1130300" y="6562870"/>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167424</xdr:rowOff>
    </xdr:from>
    <xdr:to>
      <xdr:col>24</xdr:col>
      <xdr:colOff>114300</xdr:colOff>
      <xdr:row>38</xdr:row>
      <xdr:rowOff>97574</xdr:rowOff>
    </xdr:to>
    <xdr:sp macro="" textlink="">
      <xdr:nvSpPr>
        <xdr:cNvPr id="82" name="楕円 81"/>
        <xdr:cNvSpPr/>
      </xdr:nvSpPr>
      <xdr:spPr>
        <a:xfrm>
          <a:off x="45847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82351</xdr:rowOff>
    </xdr:from>
    <xdr:ext cx="534377" cy="259045"/>
    <xdr:sp macro="" textlink="">
      <xdr:nvSpPr>
        <xdr:cNvPr id="83" name="人件費該当値テキスト"/>
        <xdr:cNvSpPr txBox="1"/>
      </xdr:nvSpPr>
      <xdr:spPr>
        <a:xfrm>
          <a:off x="4686300" y="64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25953</xdr:rowOff>
    </xdr:from>
    <xdr:to>
      <xdr:col>20</xdr:col>
      <xdr:colOff>38100</xdr:colOff>
      <xdr:row>38</xdr:row>
      <xdr:rowOff>127553</xdr:rowOff>
    </xdr:to>
    <xdr:sp macro="" textlink="">
      <xdr:nvSpPr>
        <xdr:cNvPr id="84" name="楕円 83"/>
        <xdr:cNvSpPr/>
      </xdr:nvSpPr>
      <xdr:spPr>
        <a:xfrm>
          <a:off x="3746500" y="65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118680</xdr:rowOff>
    </xdr:from>
    <xdr:ext cx="534377" cy="259045"/>
    <xdr:sp macro="" textlink="">
      <xdr:nvSpPr>
        <xdr:cNvPr id="85" name="テキスト ボックス 84"/>
        <xdr:cNvSpPr txBox="1"/>
      </xdr:nvSpPr>
      <xdr:spPr>
        <a:xfrm>
          <a:off x="3530111" y="66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46315</xdr:rowOff>
    </xdr:from>
    <xdr:to>
      <xdr:col>15</xdr:col>
      <xdr:colOff>101600</xdr:colOff>
      <xdr:row>38</xdr:row>
      <xdr:rowOff>147915</xdr:rowOff>
    </xdr:to>
    <xdr:sp macro="" textlink="">
      <xdr:nvSpPr>
        <xdr:cNvPr id="86" name="楕円 85"/>
        <xdr:cNvSpPr/>
      </xdr:nvSpPr>
      <xdr:spPr>
        <a:xfrm>
          <a:off x="2857500" y="6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139042</xdr:rowOff>
    </xdr:from>
    <xdr:ext cx="534377" cy="259045"/>
    <xdr:sp macro="" textlink="">
      <xdr:nvSpPr>
        <xdr:cNvPr id="87" name="テキスト ボックス 86"/>
        <xdr:cNvSpPr txBox="1"/>
      </xdr:nvSpPr>
      <xdr:spPr>
        <a:xfrm>
          <a:off x="2641111" y="66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168420</xdr:rowOff>
    </xdr:from>
    <xdr:to>
      <xdr:col>10</xdr:col>
      <xdr:colOff>165100</xdr:colOff>
      <xdr:row>38</xdr:row>
      <xdr:rowOff>98570</xdr:rowOff>
    </xdr:to>
    <xdr:sp macro="" textlink="">
      <xdr:nvSpPr>
        <xdr:cNvPr id="88" name="楕円 87"/>
        <xdr:cNvSpPr/>
      </xdr:nvSpPr>
      <xdr:spPr>
        <a:xfrm>
          <a:off x="1968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89697</xdr:rowOff>
    </xdr:from>
    <xdr:ext cx="534377" cy="259045"/>
    <xdr:sp macro="" textlink="">
      <xdr:nvSpPr>
        <xdr:cNvPr id="89" name="テキスト ボックス 88"/>
        <xdr:cNvSpPr txBox="1"/>
      </xdr:nvSpPr>
      <xdr:spPr>
        <a:xfrm>
          <a:off x="1752111" y="66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3094</xdr:rowOff>
    </xdr:from>
    <xdr:to>
      <xdr:col>6</xdr:col>
      <xdr:colOff>38100</xdr:colOff>
      <xdr:row>38</xdr:row>
      <xdr:rowOff>104694</xdr:rowOff>
    </xdr:to>
    <xdr:sp macro="" textlink="">
      <xdr:nvSpPr>
        <xdr:cNvPr id="90" name="楕円 89"/>
        <xdr:cNvSpPr/>
      </xdr:nvSpPr>
      <xdr:spPr>
        <a:xfrm>
          <a:off x="1079500" y="65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95821</xdr:rowOff>
    </xdr:from>
    <xdr:ext cx="534377" cy="259045"/>
    <xdr:sp macro="" textlink="">
      <xdr:nvSpPr>
        <xdr:cNvPr id="91" name="テキスト ボックス 90"/>
        <xdr:cNvSpPr txBox="1"/>
      </xdr:nvSpPr>
      <xdr:spPr>
        <a:xfrm>
          <a:off x="863111" y="66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120155</xdr:rowOff>
    </xdr:from>
    <xdr:to>
      <xdr:col>24</xdr:col>
      <xdr:colOff>63500</xdr:colOff>
      <xdr:row>57</xdr:row>
      <xdr:rowOff>122343</xdr:rowOff>
    </xdr:to>
    <xdr:cxnSp macro="">
      <xdr:nvCxnSpPr>
        <xdr:cNvPr id="123" name="直線コネクタ 122"/>
        <xdr:cNvCxnSpPr/>
      </xdr:nvCxnSpPr>
      <xdr:spPr>
        <a:xfrm>
          <a:off x="3797300" y="9892805"/>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120155</xdr:rowOff>
    </xdr:from>
    <xdr:to>
      <xdr:col>19</xdr:col>
      <xdr:colOff>177800</xdr:colOff>
      <xdr:row>57</xdr:row>
      <xdr:rowOff>136108</xdr:rowOff>
    </xdr:to>
    <xdr:cxnSp macro="">
      <xdr:nvCxnSpPr>
        <xdr:cNvPr id="126" name="直線コネクタ 125"/>
        <xdr:cNvCxnSpPr/>
      </xdr:nvCxnSpPr>
      <xdr:spPr>
        <a:xfrm flipV="1">
          <a:off x="2908300" y="9892805"/>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125102</xdr:rowOff>
    </xdr:from>
    <xdr:to>
      <xdr:col>15</xdr:col>
      <xdr:colOff>50800</xdr:colOff>
      <xdr:row>57</xdr:row>
      <xdr:rowOff>136108</xdr:rowOff>
    </xdr:to>
    <xdr:cxnSp macro="">
      <xdr:nvCxnSpPr>
        <xdr:cNvPr id="129" name="直線コネクタ 128"/>
        <xdr:cNvCxnSpPr/>
      </xdr:nvCxnSpPr>
      <xdr:spPr>
        <a:xfrm>
          <a:off x="2019300" y="9897752"/>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125102</xdr:rowOff>
    </xdr:from>
    <xdr:to>
      <xdr:col>10</xdr:col>
      <xdr:colOff>114300</xdr:colOff>
      <xdr:row>57</xdr:row>
      <xdr:rowOff>128972</xdr:rowOff>
    </xdr:to>
    <xdr:cxnSp macro="">
      <xdr:nvCxnSpPr>
        <xdr:cNvPr id="132" name="直線コネクタ 131"/>
        <xdr:cNvCxnSpPr/>
      </xdr:nvCxnSpPr>
      <xdr:spPr>
        <a:xfrm flipV="1">
          <a:off x="1130300" y="9897752"/>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71543</xdr:rowOff>
    </xdr:from>
    <xdr:to>
      <xdr:col>24</xdr:col>
      <xdr:colOff>114300</xdr:colOff>
      <xdr:row>58</xdr:row>
      <xdr:rowOff>1693</xdr:rowOff>
    </xdr:to>
    <xdr:sp macro="" textlink="">
      <xdr:nvSpPr>
        <xdr:cNvPr id="142" name="楕円 141"/>
        <xdr:cNvSpPr/>
      </xdr:nvSpPr>
      <xdr:spPr>
        <a:xfrm>
          <a:off x="4584700" y="98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157920</xdr:rowOff>
    </xdr:from>
    <xdr:ext cx="534377" cy="259045"/>
    <xdr:sp macro="" textlink="">
      <xdr:nvSpPr>
        <xdr:cNvPr id="143" name="物件費該当値テキスト"/>
        <xdr:cNvSpPr txBox="1"/>
      </xdr:nvSpPr>
      <xdr:spPr>
        <a:xfrm>
          <a:off x="4686300" y="97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69355</xdr:rowOff>
    </xdr:from>
    <xdr:to>
      <xdr:col>20</xdr:col>
      <xdr:colOff>38100</xdr:colOff>
      <xdr:row>57</xdr:row>
      <xdr:rowOff>170955</xdr:rowOff>
    </xdr:to>
    <xdr:sp macro="" textlink="">
      <xdr:nvSpPr>
        <xdr:cNvPr id="144" name="楕円 143"/>
        <xdr:cNvSpPr/>
      </xdr:nvSpPr>
      <xdr:spPr>
        <a:xfrm>
          <a:off x="37465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162082</xdr:rowOff>
    </xdr:from>
    <xdr:ext cx="534377" cy="259045"/>
    <xdr:sp macro="" textlink="">
      <xdr:nvSpPr>
        <xdr:cNvPr id="145" name="テキスト ボックス 144"/>
        <xdr:cNvSpPr txBox="1"/>
      </xdr:nvSpPr>
      <xdr:spPr>
        <a:xfrm>
          <a:off x="3530111" y="9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85308</xdr:rowOff>
    </xdr:from>
    <xdr:to>
      <xdr:col>15</xdr:col>
      <xdr:colOff>101600</xdr:colOff>
      <xdr:row>58</xdr:row>
      <xdr:rowOff>15458</xdr:rowOff>
    </xdr:to>
    <xdr:sp macro="" textlink="">
      <xdr:nvSpPr>
        <xdr:cNvPr id="146" name="楕円 145"/>
        <xdr:cNvSpPr/>
      </xdr:nvSpPr>
      <xdr:spPr>
        <a:xfrm>
          <a:off x="2857500" y="98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6585</xdr:rowOff>
    </xdr:from>
    <xdr:ext cx="534377" cy="259045"/>
    <xdr:sp macro="" textlink="">
      <xdr:nvSpPr>
        <xdr:cNvPr id="147" name="テキスト ボックス 146"/>
        <xdr:cNvSpPr txBox="1"/>
      </xdr:nvSpPr>
      <xdr:spPr>
        <a:xfrm>
          <a:off x="2641111" y="99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74302</xdr:rowOff>
    </xdr:from>
    <xdr:to>
      <xdr:col>10</xdr:col>
      <xdr:colOff>165100</xdr:colOff>
      <xdr:row>58</xdr:row>
      <xdr:rowOff>4452</xdr:rowOff>
    </xdr:to>
    <xdr:sp macro="" textlink="">
      <xdr:nvSpPr>
        <xdr:cNvPr id="148" name="楕円 147"/>
        <xdr:cNvSpPr/>
      </xdr:nvSpPr>
      <xdr:spPr>
        <a:xfrm>
          <a:off x="1968500" y="98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167029</xdr:rowOff>
    </xdr:from>
    <xdr:ext cx="534377" cy="259045"/>
    <xdr:sp macro="" textlink="">
      <xdr:nvSpPr>
        <xdr:cNvPr id="149" name="テキスト ボックス 148"/>
        <xdr:cNvSpPr txBox="1"/>
      </xdr:nvSpPr>
      <xdr:spPr>
        <a:xfrm>
          <a:off x="1752111" y="993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78172</xdr:rowOff>
    </xdr:from>
    <xdr:to>
      <xdr:col>6</xdr:col>
      <xdr:colOff>38100</xdr:colOff>
      <xdr:row>58</xdr:row>
      <xdr:rowOff>8322</xdr:rowOff>
    </xdr:to>
    <xdr:sp macro="" textlink="">
      <xdr:nvSpPr>
        <xdr:cNvPr id="150" name="楕円 149"/>
        <xdr:cNvSpPr/>
      </xdr:nvSpPr>
      <xdr:spPr>
        <a:xfrm>
          <a:off x="1079500" y="98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170899</xdr:rowOff>
    </xdr:from>
    <xdr:ext cx="534377" cy="259045"/>
    <xdr:sp macro="" textlink="">
      <xdr:nvSpPr>
        <xdr:cNvPr id="151" name="テキスト ボックス 150"/>
        <xdr:cNvSpPr txBox="1"/>
      </xdr:nvSpPr>
      <xdr:spPr>
        <a:xfrm>
          <a:off x="863111" y="994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69314</xdr:rowOff>
    </xdr:from>
    <xdr:to>
      <xdr:col>24</xdr:col>
      <xdr:colOff>63500</xdr:colOff>
      <xdr:row>78</xdr:row>
      <xdr:rowOff>103124</xdr:rowOff>
    </xdr:to>
    <xdr:cxnSp macro="">
      <xdr:nvCxnSpPr>
        <xdr:cNvPr id="178" name="直線コネクタ 177"/>
        <xdr:cNvCxnSpPr/>
      </xdr:nvCxnSpPr>
      <xdr:spPr>
        <a:xfrm flipV="1">
          <a:off x="3797300" y="13442414"/>
          <a:ext cx="8382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103124</xdr:rowOff>
    </xdr:from>
    <xdr:to>
      <xdr:col>19</xdr:col>
      <xdr:colOff>177800</xdr:colOff>
      <xdr:row>78</xdr:row>
      <xdr:rowOff>107285</xdr:rowOff>
    </xdr:to>
    <xdr:cxnSp macro="">
      <xdr:nvCxnSpPr>
        <xdr:cNvPr id="181" name="直線コネクタ 180"/>
        <xdr:cNvCxnSpPr/>
      </xdr:nvCxnSpPr>
      <xdr:spPr>
        <a:xfrm flipV="1">
          <a:off x="2908300" y="13476224"/>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95397</xdr:rowOff>
    </xdr:from>
    <xdr:to>
      <xdr:col>15</xdr:col>
      <xdr:colOff>50800</xdr:colOff>
      <xdr:row>78</xdr:row>
      <xdr:rowOff>107285</xdr:rowOff>
    </xdr:to>
    <xdr:cxnSp macro="">
      <xdr:nvCxnSpPr>
        <xdr:cNvPr id="184" name="直線コネクタ 183"/>
        <xdr:cNvCxnSpPr/>
      </xdr:nvCxnSpPr>
      <xdr:spPr>
        <a:xfrm>
          <a:off x="2019300" y="1346849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95397</xdr:rowOff>
    </xdr:from>
    <xdr:to>
      <xdr:col>10</xdr:col>
      <xdr:colOff>114300</xdr:colOff>
      <xdr:row>78</xdr:row>
      <xdr:rowOff>98735</xdr:rowOff>
    </xdr:to>
    <xdr:cxnSp macro="">
      <xdr:nvCxnSpPr>
        <xdr:cNvPr id="187" name="直線コネクタ 186"/>
        <xdr:cNvCxnSpPr/>
      </xdr:nvCxnSpPr>
      <xdr:spPr>
        <a:xfrm flipV="1">
          <a:off x="1130300" y="13468497"/>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18514</xdr:rowOff>
    </xdr:from>
    <xdr:to>
      <xdr:col>24</xdr:col>
      <xdr:colOff>114300</xdr:colOff>
      <xdr:row>78</xdr:row>
      <xdr:rowOff>120114</xdr:rowOff>
    </xdr:to>
    <xdr:sp macro="" textlink="">
      <xdr:nvSpPr>
        <xdr:cNvPr id="197" name="楕円 196"/>
        <xdr:cNvSpPr/>
      </xdr:nvSpPr>
      <xdr:spPr>
        <a:xfrm>
          <a:off x="4584700" y="133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104891</xdr:rowOff>
    </xdr:from>
    <xdr:ext cx="469744" cy="259045"/>
    <xdr:sp macro="" textlink="">
      <xdr:nvSpPr>
        <xdr:cNvPr id="198" name="維持補修費該当値テキスト"/>
        <xdr:cNvSpPr txBox="1"/>
      </xdr:nvSpPr>
      <xdr:spPr>
        <a:xfrm>
          <a:off x="4686300" y="1330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52324</xdr:rowOff>
    </xdr:from>
    <xdr:to>
      <xdr:col>20</xdr:col>
      <xdr:colOff>38100</xdr:colOff>
      <xdr:row>78</xdr:row>
      <xdr:rowOff>153924</xdr:rowOff>
    </xdr:to>
    <xdr:sp macro="" textlink="">
      <xdr:nvSpPr>
        <xdr:cNvPr id="199" name="楕円 198"/>
        <xdr:cNvSpPr/>
      </xdr:nvSpPr>
      <xdr:spPr>
        <a:xfrm>
          <a:off x="3746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145051</xdr:rowOff>
    </xdr:from>
    <xdr:ext cx="469744" cy="259045"/>
    <xdr:sp macro="" textlink="">
      <xdr:nvSpPr>
        <xdr:cNvPr id="200" name="テキスト ボックス 199"/>
        <xdr:cNvSpPr txBox="1"/>
      </xdr:nvSpPr>
      <xdr:spPr>
        <a:xfrm>
          <a:off x="3562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56485</xdr:rowOff>
    </xdr:from>
    <xdr:to>
      <xdr:col>15</xdr:col>
      <xdr:colOff>101600</xdr:colOff>
      <xdr:row>78</xdr:row>
      <xdr:rowOff>158085</xdr:rowOff>
    </xdr:to>
    <xdr:sp macro="" textlink="">
      <xdr:nvSpPr>
        <xdr:cNvPr id="201" name="楕円 200"/>
        <xdr:cNvSpPr/>
      </xdr:nvSpPr>
      <xdr:spPr>
        <a:xfrm>
          <a:off x="2857500" y="13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149212</xdr:rowOff>
    </xdr:from>
    <xdr:ext cx="469744" cy="259045"/>
    <xdr:sp macro="" textlink="">
      <xdr:nvSpPr>
        <xdr:cNvPr id="202" name="テキスト ボックス 201"/>
        <xdr:cNvSpPr txBox="1"/>
      </xdr:nvSpPr>
      <xdr:spPr>
        <a:xfrm>
          <a:off x="2673428" y="135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44597</xdr:rowOff>
    </xdr:from>
    <xdr:to>
      <xdr:col>10</xdr:col>
      <xdr:colOff>165100</xdr:colOff>
      <xdr:row>78</xdr:row>
      <xdr:rowOff>146197</xdr:rowOff>
    </xdr:to>
    <xdr:sp macro="" textlink="">
      <xdr:nvSpPr>
        <xdr:cNvPr id="203" name="楕円 202"/>
        <xdr:cNvSpPr/>
      </xdr:nvSpPr>
      <xdr:spPr>
        <a:xfrm>
          <a:off x="1968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137324</xdr:rowOff>
    </xdr:from>
    <xdr:ext cx="469744" cy="259045"/>
    <xdr:sp macro="" textlink="">
      <xdr:nvSpPr>
        <xdr:cNvPr id="204" name="テキスト ボックス 203"/>
        <xdr:cNvSpPr txBox="1"/>
      </xdr:nvSpPr>
      <xdr:spPr>
        <a:xfrm>
          <a:off x="1784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47935</xdr:rowOff>
    </xdr:from>
    <xdr:to>
      <xdr:col>6</xdr:col>
      <xdr:colOff>38100</xdr:colOff>
      <xdr:row>78</xdr:row>
      <xdr:rowOff>149535</xdr:rowOff>
    </xdr:to>
    <xdr:sp macro="" textlink="">
      <xdr:nvSpPr>
        <xdr:cNvPr id="205" name="楕円 204"/>
        <xdr:cNvSpPr/>
      </xdr:nvSpPr>
      <xdr:spPr>
        <a:xfrm>
          <a:off x="1079500" y="134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140662</xdr:rowOff>
    </xdr:from>
    <xdr:ext cx="469744" cy="259045"/>
    <xdr:sp macro="" textlink="">
      <xdr:nvSpPr>
        <xdr:cNvPr id="206" name="テキスト ボックス 205"/>
        <xdr:cNvSpPr txBox="1"/>
      </xdr:nvSpPr>
      <xdr:spPr>
        <a:xfrm>
          <a:off x="895428" y="135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152794</xdr:rowOff>
    </xdr:from>
    <xdr:to>
      <xdr:col>24</xdr:col>
      <xdr:colOff>63500</xdr:colOff>
      <xdr:row>98</xdr:row>
      <xdr:rowOff>9652</xdr:rowOff>
    </xdr:to>
    <xdr:cxnSp macro="">
      <xdr:nvCxnSpPr>
        <xdr:cNvPr id="236" name="直線コネクタ 235"/>
        <xdr:cNvCxnSpPr/>
      </xdr:nvCxnSpPr>
      <xdr:spPr>
        <a:xfrm flipV="1">
          <a:off x="3797300" y="16783444"/>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9652</xdr:rowOff>
    </xdr:from>
    <xdr:to>
      <xdr:col>19</xdr:col>
      <xdr:colOff>177800</xdr:colOff>
      <xdr:row>98</xdr:row>
      <xdr:rowOff>51143</xdr:rowOff>
    </xdr:to>
    <xdr:cxnSp macro="">
      <xdr:nvCxnSpPr>
        <xdr:cNvPr id="239" name="直線コネクタ 238"/>
        <xdr:cNvCxnSpPr/>
      </xdr:nvCxnSpPr>
      <xdr:spPr>
        <a:xfrm flipV="1">
          <a:off x="2908300" y="1681175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51143</xdr:rowOff>
    </xdr:from>
    <xdr:to>
      <xdr:col>15</xdr:col>
      <xdr:colOff>50800</xdr:colOff>
      <xdr:row>98</xdr:row>
      <xdr:rowOff>87985</xdr:rowOff>
    </xdr:to>
    <xdr:cxnSp macro="">
      <xdr:nvCxnSpPr>
        <xdr:cNvPr id="242" name="直線コネクタ 241"/>
        <xdr:cNvCxnSpPr/>
      </xdr:nvCxnSpPr>
      <xdr:spPr>
        <a:xfrm flipV="1">
          <a:off x="2019300" y="16853243"/>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87985</xdr:rowOff>
    </xdr:from>
    <xdr:to>
      <xdr:col>10</xdr:col>
      <xdr:colOff>114300</xdr:colOff>
      <xdr:row>98</xdr:row>
      <xdr:rowOff>132029</xdr:rowOff>
    </xdr:to>
    <xdr:cxnSp macro="">
      <xdr:nvCxnSpPr>
        <xdr:cNvPr id="245" name="直線コネクタ 244"/>
        <xdr:cNvCxnSpPr/>
      </xdr:nvCxnSpPr>
      <xdr:spPr>
        <a:xfrm flipV="1">
          <a:off x="1130300" y="1689008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101994</xdr:rowOff>
    </xdr:from>
    <xdr:to>
      <xdr:col>24</xdr:col>
      <xdr:colOff>114300</xdr:colOff>
      <xdr:row>98</xdr:row>
      <xdr:rowOff>32144</xdr:rowOff>
    </xdr:to>
    <xdr:sp macro="" textlink="">
      <xdr:nvSpPr>
        <xdr:cNvPr id="255" name="楕円 254"/>
        <xdr:cNvSpPr/>
      </xdr:nvSpPr>
      <xdr:spPr>
        <a:xfrm>
          <a:off x="4584700" y="167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80421</xdr:rowOff>
    </xdr:from>
    <xdr:ext cx="534377" cy="259045"/>
    <xdr:sp macro="" textlink="">
      <xdr:nvSpPr>
        <xdr:cNvPr id="256" name="扶助費該当値テキスト"/>
        <xdr:cNvSpPr txBox="1"/>
      </xdr:nvSpPr>
      <xdr:spPr>
        <a:xfrm>
          <a:off x="4686300" y="167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130302</xdr:rowOff>
    </xdr:from>
    <xdr:to>
      <xdr:col>20</xdr:col>
      <xdr:colOff>38100</xdr:colOff>
      <xdr:row>98</xdr:row>
      <xdr:rowOff>60452</xdr:rowOff>
    </xdr:to>
    <xdr:sp macro="" textlink="">
      <xdr:nvSpPr>
        <xdr:cNvPr id="257" name="楕円 256"/>
        <xdr:cNvSpPr/>
      </xdr:nvSpPr>
      <xdr:spPr>
        <a:xfrm>
          <a:off x="3746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51579</xdr:rowOff>
    </xdr:from>
    <xdr:ext cx="534377" cy="259045"/>
    <xdr:sp macro="" textlink="">
      <xdr:nvSpPr>
        <xdr:cNvPr id="258" name="テキスト ボックス 257"/>
        <xdr:cNvSpPr txBox="1"/>
      </xdr:nvSpPr>
      <xdr:spPr>
        <a:xfrm>
          <a:off x="3530111" y="168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343</xdr:rowOff>
    </xdr:from>
    <xdr:to>
      <xdr:col>15</xdr:col>
      <xdr:colOff>101600</xdr:colOff>
      <xdr:row>98</xdr:row>
      <xdr:rowOff>101943</xdr:rowOff>
    </xdr:to>
    <xdr:sp macro="" textlink="">
      <xdr:nvSpPr>
        <xdr:cNvPr id="259" name="楕円 258"/>
        <xdr:cNvSpPr/>
      </xdr:nvSpPr>
      <xdr:spPr>
        <a:xfrm>
          <a:off x="2857500" y="168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93070</xdr:rowOff>
    </xdr:from>
    <xdr:ext cx="534377" cy="259045"/>
    <xdr:sp macro="" textlink="">
      <xdr:nvSpPr>
        <xdr:cNvPr id="260" name="テキスト ボックス 259"/>
        <xdr:cNvSpPr txBox="1"/>
      </xdr:nvSpPr>
      <xdr:spPr>
        <a:xfrm>
          <a:off x="2641111" y="168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37185</xdr:rowOff>
    </xdr:from>
    <xdr:to>
      <xdr:col>10</xdr:col>
      <xdr:colOff>165100</xdr:colOff>
      <xdr:row>98</xdr:row>
      <xdr:rowOff>138785</xdr:rowOff>
    </xdr:to>
    <xdr:sp macro="" textlink="">
      <xdr:nvSpPr>
        <xdr:cNvPr id="261" name="楕円 260"/>
        <xdr:cNvSpPr/>
      </xdr:nvSpPr>
      <xdr:spPr>
        <a:xfrm>
          <a:off x="1968500" y="168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129912</xdr:rowOff>
    </xdr:from>
    <xdr:ext cx="534377" cy="259045"/>
    <xdr:sp macro="" textlink="">
      <xdr:nvSpPr>
        <xdr:cNvPr id="262" name="テキスト ボックス 261"/>
        <xdr:cNvSpPr txBox="1"/>
      </xdr:nvSpPr>
      <xdr:spPr>
        <a:xfrm>
          <a:off x="1752111" y="169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81229</xdr:rowOff>
    </xdr:from>
    <xdr:to>
      <xdr:col>6</xdr:col>
      <xdr:colOff>38100</xdr:colOff>
      <xdr:row>99</xdr:row>
      <xdr:rowOff>11379</xdr:rowOff>
    </xdr:to>
    <xdr:sp macro="" textlink="">
      <xdr:nvSpPr>
        <xdr:cNvPr id="263" name="楕円 262"/>
        <xdr:cNvSpPr/>
      </xdr:nvSpPr>
      <xdr:spPr>
        <a:xfrm>
          <a:off x="1079500" y="168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2506</xdr:rowOff>
    </xdr:from>
    <xdr:ext cx="534377" cy="259045"/>
    <xdr:sp macro="" textlink="">
      <xdr:nvSpPr>
        <xdr:cNvPr id="264" name="テキスト ボックス 263"/>
        <xdr:cNvSpPr txBox="1"/>
      </xdr:nvSpPr>
      <xdr:spPr>
        <a:xfrm>
          <a:off x="863111" y="169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141660</xdr:rowOff>
    </xdr:from>
    <xdr:to>
      <xdr:col>55</xdr:col>
      <xdr:colOff>0</xdr:colOff>
      <xdr:row>38</xdr:row>
      <xdr:rowOff>144827</xdr:rowOff>
    </xdr:to>
    <xdr:cxnSp macro="">
      <xdr:nvCxnSpPr>
        <xdr:cNvPr id="296" name="直線コネクタ 295"/>
        <xdr:cNvCxnSpPr/>
      </xdr:nvCxnSpPr>
      <xdr:spPr>
        <a:xfrm flipV="1">
          <a:off x="9639300" y="6656760"/>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84036</xdr:rowOff>
    </xdr:from>
    <xdr:to>
      <xdr:col>50</xdr:col>
      <xdr:colOff>114300</xdr:colOff>
      <xdr:row>38</xdr:row>
      <xdr:rowOff>144827</xdr:rowOff>
    </xdr:to>
    <xdr:cxnSp macro="">
      <xdr:nvCxnSpPr>
        <xdr:cNvPr id="299" name="直線コネクタ 298"/>
        <xdr:cNvCxnSpPr/>
      </xdr:nvCxnSpPr>
      <xdr:spPr>
        <a:xfrm>
          <a:off x="8750300" y="6599136"/>
          <a:ext cx="889000" cy="6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84036</xdr:rowOff>
    </xdr:from>
    <xdr:to>
      <xdr:col>45</xdr:col>
      <xdr:colOff>177800</xdr:colOff>
      <xdr:row>38</xdr:row>
      <xdr:rowOff>136238</xdr:rowOff>
    </xdr:to>
    <xdr:cxnSp macro="">
      <xdr:nvCxnSpPr>
        <xdr:cNvPr id="302" name="直線コネクタ 301"/>
        <xdr:cNvCxnSpPr/>
      </xdr:nvCxnSpPr>
      <xdr:spPr>
        <a:xfrm flipV="1">
          <a:off x="7861300" y="6599136"/>
          <a:ext cx="889000" cy="5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136238</xdr:rowOff>
    </xdr:from>
    <xdr:to>
      <xdr:col>41</xdr:col>
      <xdr:colOff>50800</xdr:colOff>
      <xdr:row>38</xdr:row>
      <xdr:rowOff>148452</xdr:rowOff>
    </xdr:to>
    <xdr:cxnSp macro="">
      <xdr:nvCxnSpPr>
        <xdr:cNvPr id="305" name="直線コネクタ 304"/>
        <xdr:cNvCxnSpPr/>
      </xdr:nvCxnSpPr>
      <xdr:spPr>
        <a:xfrm flipV="1">
          <a:off x="6972300" y="6651338"/>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90860</xdr:rowOff>
    </xdr:from>
    <xdr:to>
      <xdr:col>55</xdr:col>
      <xdr:colOff>50800</xdr:colOff>
      <xdr:row>39</xdr:row>
      <xdr:rowOff>21010</xdr:rowOff>
    </xdr:to>
    <xdr:sp macro="" textlink="">
      <xdr:nvSpPr>
        <xdr:cNvPr id="315" name="楕円 314"/>
        <xdr:cNvSpPr/>
      </xdr:nvSpPr>
      <xdr:spPr>
        <a:xfrm>
          <a:off x="104267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69287</xdr:rowOff>
    </xdr:from>
    <xdr:ext cx="534377" cy="259045"/>
    <xdr:sp macro="" textlink="">
      <xdr:nvSpPr>
        <xdr:cNvPr id="316" name="補助費等該当値テキスト"/>
        <xdr:cNvSpPr txBox="1"/>
      </xdr:nvSpPr>
      <xdr:spPr>
        <a:xfrm>
          <a:off x="10528300"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94027</xdr:rowOff>
    </xdr:from>
    <xdr:to>
      <xdr:col>50</xdr:col>
      <xdr:colOff>165100</xdr:colOff>
      <xdr:row>39</xdr:row>
      <xdr:rowOff>24177</xdr:rowOff>
    </xdr:to>
    <xdr:sp macro="" textlink="">
      <xdr:nvSpPr>
        <xdr:cNvPr id="317" name="楕円 316"/>
        <xdr:cNvSpPr/>
      </xdr:nvSpPr>
      <xdr:spPr>
        <a:xfrm>
          <a:off x="9588500" y="66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15304</xdr:rowOff>
    </xdr:from>
    <xdr:ext cx="534377" cy="259045"/>
    <xdr:sp macro="" textlink="">
      <xdr:nvSpPr>
        <xdr:cNvPr id="318" name="テキスト ボックス 317"/>
        <xdr:cNvSpPr txBox="1"/>
      </xdr:nvSpPr>
      <xdr:spPr>
        <a:xfrm>
          <a:off x="9372111" y="67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33236</xdr:rowOff>
    </xdr:from>
    <xdr:to>
      <xdr:col>46</xdr:col>
      <xdr:colOff>38100</xdr:colOff>
      <xdr:row>38</xdr:row>
      <xdr:rowOff>134836</xdr:rowOff>
    </xdr:to>
    <xdr:sp macro="" textlink="">
      <xdr:nvSpPr>
        <xdr:cNvPr id="319" name="楕円 318"/>
        <xdr:cNvSpPr/>
      </xdr:nvSpPr>
      <xdr:spPr>
        <a:xfrm>
          <a:off x="8699500" y="65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125963</xdr:rowOff>
    </xdr:from>
    <xdr:ext cx="534377" cy="259045"/>
    <xdr:sp macro="" textlink="">
      <xdr:nvSpPr>
        <xdr:cNvPr id="320" name="テキスト ボックス 319"/>
        <xdr:cNvSpPr txBox="1"/>
      </xdr:nvSpPr>
      <xdr:spPr>
        <a:xfrm>
          <a:off x="8483111" y="66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85438</xdr:rowOff>
    </xdr:from>
    <xdr:to>
      <xdr:col>41</xdr:col>
      <xdr:colOff>101600</xdr:colOff>
      <xdr:row>39</xdr:row>
      <xdr:rowOff>15588</xdr:rowOff>
    </xdr:to>
    <xdr:sp macro="" textlink="">
      <xdr:nvSpPr>
        <xdr:cNvPr id="321" name="楕円 320"/>
        <xdr:cNvSpPr/>
      </xdr:nvSpPr>
      <xdr:spPr>
        <a:xfrm>
          <a:off x="7810500" y="66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6715</xdr:rowOff>
    </xdr:from>
    <xdr:ext cx="534377" cy="259045"/>
    <xdr:sp macro="" textlink="">
      <xdr:nvSpPr>
        <xdr:cNvPr id="322" name="テキスト ボックス 321"/>
        <xdr:cNvSpPr txBox="1"/>
      </xdr:nvSpPr>
      <xdr:spPr>
        <a:xfrm>
          <a:off x="7594111" y="66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97652</xdr:rowOff>
    </xdr:from>
    <xdr:to>
      <xdr:col>36</xdr:col>
      <xdr:colOff>165100</xdr:colOff>
      <xdr:row>39</xdr:row>
      <xdr:rowOff>27802</xdr:rowOff>
    </xdr:to>
    <xdr:sp macro="" textlink="">
      <xdr:nvSpPr>
        <xdr:cNvPr id="323" name="楕円 322"/>
        <xdr:cNvSpPr/>
      </xdr:nvSpPr>
      <xdr:spPr>
        <a:xfrm>
          <a:off x="6921500" y="66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18929</xdr:rowOff>
    </xdr:from>
    <xdr:ext cx="534377" cy="259045"/>
    <xdr:sp macro="" textlink="">
      <xdr:nvSpPr>
        <xdr:cNvPr id="324" name="テキスト ボックス 323"/>
        <xdr:cNvSpPr txBox="1"/>
      </xdr:nvSpPr>
      <xdr:spPr>
        <a:xfrm>
          <a:off x="6705111" y="670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58510</xdr:rowOff>
    </xdr:from>
    <xdr:to>
      <xdr:col>54</xdr:col>
      <xdr:colOff>189865</xdr:colOff>
      <xdr:row>57</xdr:row>
      <xdr:rowOff>168431</xdr:rowOff>
    </xdr:to>
    <xdr:cxnSp macro="">
      <xdr:nvCxnSpPr>
        <xdr:cNvPr id="346" name="直線コネクタ 345"/>
        <xdr:cNvCxnSpPr/>
      </xdr:nvCxnSpPr>
      <xdr:spPr>
        <a:xfrm flipV="1">
          <a:off x="10475595" y="8631010"/>
          <a:ext cx="1270" cy="13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808</xdr:rowOff>
    </xdr:from>
    <xdr:ext cx="534377" cy="259045"/>
    <xdr:sp macro="" textlink="">
      <xdr:nvSpPr>
        <xdr:cNvPr id="347" name="普通建設事業費最小値テキスト"/>
        <xdr:cNvSpPr txBox="1"/>
      </xdr:nvSpPr>
      <xdr:spPr>
        <a:xfrm>
          <a:off x="10528300" y="99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168431</xdr:rowOff>
    </xdr:from>
    <xdr:to>
      <xdr:col>55</xdr:col>
      <xdr:colOff>88900</xdr:colOff>
      <xdr:row>57</xdr:row>
      <xdr:rowOff>168431</xdr:rowOff>
    </xdr:to>
    <xdr:cxnSp macro="">
      <xdr:nvCxnSpPr>
        <xdr:cNvPr id="348" name="直線コネクタ 347"/>
        <xdr:cNvCxnSpPr/>
      </xdr:nvCxnSpPr>
      <xdr:spPr>
        <a:xfrm>
          <a:off x="10388600" y="9941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5187</xdr:rowOff>
    </xdr:from>
    <xdr:ext cx="599010" cy="259045"/>
    <xdr:sp macro="" textlink="">
      <xdr:nvSpPr>
        <xdr:cNvPr id="349" name="普通建設事業費最大値テキスト"/>
        <xdr:cNvSpPr txBox="1"/>
      </xdr:nvSpPr>
      <xdr:spPr>
        <a:xfrm>
          <a:off x="10528300" y="840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58510</xdr:rowOff>
    </xdr:from>
    <xdr:to>
      <xdr:col>55</xdr:col>
      <xdr:colOff>88900</xdr:colOff>
      <xdr:row>50</xdr:row>
      <xdr:rowOff>58510</xdr:rowOff>
    </xdr:to>
    <xdr:cxnSp macro="">
      <xdr:nvCxnSpPr>
        <xdr:cNvPr id="350" name="直線コネクタ 349"/>
        <xdr:cNvCxnSpPr/>
      </xdr:nvCxnSpPr>
      <xdr:spPr>
        <a:xfrm>
          <a:off x="10388600" y="863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123680</xdr:rowOff>
    </xdr:from>
    <xdr:to>
      <xdr:col>55</xdr:col>
      <xdr:colOff>0</xdr:colOff>
      <xdr:row>57</xdr:row>
      <xdr:rowOff>158198</xdr:rowOff>
    </xdr:to>
    <xdr:cxnSp macro="">
      <xdr:nvCxnSpPr>
        <xdr:cNvPr id="351" name="直線コネクタ 350"/>
        <xdr:cNvCxnSpPr/>
      </xdr:nvCxnSpPr>
      <xdr:spPr>
        <a:xfrm flipV="1">
          <a:off x="9639300" y="9896330"/>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151874</xdr:rowOff>
    </xdr:from>
    <xdr:ext cx="534377" cy="259045"/>
    <xdr:sp macro="" textlink="">
      <xdr:nvSpPr>
        <xdr:cNvPr id="352" name="普通建設事業費平均値テキスト"/>
        <xdr:cNvSpPr txBox="1"/>
      </xdr:nvSpPr>
      <xdr:spPr>
        <a:xfrm>
          <a:off x="10528300" y="923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128997</xdr:rowOff>
    </xdr:from>
    <xdr:to>
      <xdr:col>55</xdr:col>
      <xdr:colOff>50800</xdr:colOff>
      <xdr:row>55</xdr:row>
      <xdr:rowOff>59147</xdr:rowOff>
    </xdr:to>
    <xdr:sp macro="" textlink="">
      <xdr:nvSpPr>
        <xdr:cNvPr id="353" name="フローチャート: 判断 352"/>
        <xdr:cNvSpPr/>
      </xdr:nvSpPr>
      <xdr:spPr>
        <a:xfrm>
          <a:off x="104267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158198</xdr:rowOff>
    </xdr:from>
    <xdr:to>
      <xdr:col>50</xdr:col>
      <xdr:colOff>114300</xdr:colOff>
      <xdr:row>58</xdr:row>
      <xdr:rowOff>63567</xdr:rowOff>
    </xdr:to>
    <xdr:cxnSp macro="">
      <xdr:nvCxnSpPr>
        <xdr:cNvPr id="354" name="直線コネクタ 353"/>
        <xdr:cNvCxnSpPr/>
      </xdr:nvCxnSpPr>
      <xdr:spPr>
        <a:xfrm flipV="1">
          <a:off x="8750300" y="9930848"/>
          <a:ext cx="8890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159135</xdr:rowOff>
    </xdr:from>
    <xdr:to>
      <xdr:col>50</xdr:col>
      <xdr:colOff>165100</xdr:colOff>
      <xdr:row>55</xdr:row>
      <xdr:rowOff>89285</xdr:rowOff>
    </xdr:to>
    <xdr:sp macro="" textlink="">
      <xdr:nvSpPr>
        <xdr:cNvPr id="355" name="フローチャート: 判断 354"/>
        <xdr:cNvSpPr/>
      </xdr:nvSpPr>
      <xdr:spPr>
        <a:xfrm>
          <a:off x="9588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105812</xdr:rowOff>
    </xdr:from>
    <xdr:ext cx="534377" cy="259045"/>
    <xdr:sp macro="" textlink="">
      <xdr:nvSpPr>
        <xdr:cNvPr id="356" name="テキスト ボックス 355"/>
        <xdr:cNvSpPr txBox="1"/>
      </xdr:nvSpPr>
      <xdr:spPr>
        <a:xfrm>
          <a:off x="9372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156379</xdr:rowOff>
    </xdr:from>
    <xdr:to>
      <xdr:col>45</xdr:col>
      <xdr:colOff>177800</xdr:colOff>
      <xdr:row>58</xdr:row>
      <xdr:rowOff>63567</xdr:rowOff>
    </xdr:to>
    <xdr:cxnSp macro="">
      <xdr:nvCxnSpPr>
        <xdr:cNvPr id="357" name="直線コネクタ 356"/>
        <xdr:cNvCxnSpPr/>
      </xdr:nvCxnSpPr>
      <xdr:spPr>
        <a:xfrm>
          <a:off x="7861300" y="9757579"/>
          <a:ext cx="8890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102643</xdr:rowOff>
    </xdr:from>
    <xdr:to>
      <xdr:col>46</xdr:col>
      <xdr:colOff>38100</xdr:colOff>
      <xdr:row>54</xdr:row>
      <xdr:rowOff>32793</xdr:rowOff>
    </xdr:to>
    <xdr:sp macro="" textlink="">
      <xdr:nvSpPr>
        <xdr:cNvPr id="358" name="フローチャート: 判断 357"/>
        <xdr:cNvSpPr/>
      </xdr:nvSpPr>
      <xdr:spPr>
        <a:xfrm>
          <a:off x="8699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49320</xdr:rowOff>
    </xdr:from>
    <xdr:ext cx="534377" cy="259045"/>
    <xdr:sp macro="" textlink="">
      <xdr:nvSpPr>
        <xdr:cNvPr id="359" name="テキスト ボックス 358"/>
        <xdr:cNvSpPr txBox="1"/>
      </xdr:nvSpPr>
      <xdr:spPr>
        <a:xfrm>
          <a:off x="8483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156379</xdr:rowOff>
    </xdr:from>
    <xdr:to>
      <xdr:col>41</xdr:col>
      <xdr:colOff>50800</xdr:colOff>
      <xdr:row>57</xdr:row>
      <xdr:rowOff>100536</xdr:rowOff>
    </xdr:to>
    <xdr:cxnSp macro="">
      <xdr:nvCxnSpPr>
        <xdr:cNvPr id="360" name="直線コネクタ 359"/>
        <xdr:cNvCxnSpPr/>
      </xdr:nvCxnSpPr>
      <xdr:spPr>
        <a:xfrm flipV="1">
          <a:off x="6972300" y="9757579"/>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168864</xdr:rowOff>
    </xdr:from>
    <xdr:to>
      <xdr:col>41</xdr:col>
      <xdr:colOff>101600</xdr:colOff>
      <xdr:row>55</xdr:row>
      <xdr:rowOff>99014</xdr:rowOff>
    </xdr:to>
    <xdr:sp macro="" textlink="">
      <xdr:nvSpPr>
        <xdr:cNvPr id="361" name="フローチャート: 判断 360"/>
        <xdr:cNvSpPr/>
      </xdr:nvSpPr>
      <xdr:spPr>
        <a:xfrm>
          <a:off x="7810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115541</xdr:rowOff>
    </xdr:from>
    <xdr:ext cx="534377" cy="259045"/>
    <xdr:sp macro="" textlink="">
      <xdr:nvSpPr>
        <xdr:cNvPr id="362" name="テキスト ボックス 361"/>
        <xdr:cNvSpPr txBox="1"/>
      </xdr:nvSpPr>
      <xdr:spPr>
        <a:xfrm>
          <a:off x="7594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18436</xdr:rowOff>
    </xdr:from>
    <xdr:to>
      <xdr:col>36</xdr:col>
      <xdr:colOff>165100</xdr:colOff>
      <xdr:row>55</xdr:row>
      <xdr:rowOff>120036</xdr:rowOff>
    </xdr:to>
    <xdr:sp macro="" textlink="">
      <xdr:nvSpPr>
        <xdr:cNvPr id="363" name="フローチャート: 判断 362"/>
        <xdr:cNvSpPr/>
      </xdr:nvSpPr>
      <xdr:spPr>
        <a:xfrm>
          <a:off x="6921500" y="944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136563</xdr:rowOff>
    </xdr:from>
    <xdr:ext cx="534377" cy="259045"/>
    <xdr:sp macro="" textlink="">
      <xdr:nvSpPr>
        <xdr:cNvPr id="364" name="テキスト ボックス 363"/>
        <xdr:cNvSpPr txBox="1"/>
      </xdr:nvSpPr>
      <xdr:spPr>
        <a:xfrm>
          <a:off x="6705111" y="92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72880</xdr:rowOff>
    </xdr:from>
    <xdr:to>
      <xdr:col>55</xdr:col>
      <xdr:colOff>50800</xdr:colOff>
      <xdr:row>58</xdr:row>
      <xdr:rowOff>3030</xdr:rowOff>
    </xdr:to>
    <xdr:sp macro="" textlink="">
      <xdr:nvSpPr>
        <xdr:cNvPr id="370" name="楕円 369"/>
        <xdr:cNvSpPr/>
      </xdr:nvSpPr>
      <xdr:spPr>
        <a:xfrm>
          <a:off x="10426700" y="98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159257</xdr:rowOff>
    </xdr:from>
    <xdr:ext cx="534377" cy="259045"/>
    <xdr:sp macro="" textlink="">
      <xdr:nvSpPr>
        <xdr:cNvPr id="371" name="普通建設事業費該当値テキスト"/>
        <xdr:cNvSpPr txBox="1"/>
      </xdr:nvSpPr>
      <xdr:spPr>
        <a:xfrm>
          <a:off x="10528300" y="97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107398</xdr:rowOff>
    </xdr:from>
    <xdr:to>
      <xdr:col>50</xdr:col>
      <xdr:colOff>165100</xdr:colOff>
      <xdr:row>58</xdr:row>
      <xdr:rowOff>37548</xdr:rowOff>
    </xdr:to>
    <xdr:sp macro="" textlink="">
      <xdr:nvSpPr>
        <xdr:cNvPr id="372" name="楕円 371"/>
        <xdr:cNvSpPr/>
      </xdr:nvSpPr>
      <xdr:spPr>
        <a:xfrm>
          <a:off x="9588500" y="98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28675</xdr:rowOff>
    </xdr:from>
    <xdr:ext cx="534377" cy="259045"/>
    <xdr:sp macro="" textlink="">
      <xdr:nvSpPr>
        <xdr:cNvPr id="373" name="テキスト ボックス 372"/>
        <xdr:cNvSpPr txBox="1"/>
      </xdr:nvSpPr>
      <xdr:spPr>
        <a:xfrm>
          <a:off x="9372111" y="99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12767</xdr:rowOff>
    </xdr:from>
    <xdr:to>
      <xdr:col>46</xdr:col>
      <xdr:colOff>38100</xdr:colOff>
      <xdr:row>58</xdr:row>
      <xdr:rowOff>114367</xdr:rowOff>
    </xdr:to>
    <xdr:sp macro="" textlink="">
      <xdr:nvSpPr>
        <xdr:cNvPr id="374" name="楕円 373"/>
        <xdr:cNvSpPr/>
      </xdr:nvSpPr>
      <xdr:spPr>
        <a:xfrm>
          <a:off x="8699500" y="99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105494</xdr:rowOff>
    </xdr:from>
    <xdr:ext cx="469744" cy="259045"/>
    <xdr:sp macro="" textlink="">
      <xdr:nvSpPr>
        <xdr:cNvPr id="375" name="テキスト ボックス 374"/>
        <xdr:cNvSpPr txBox="1"/>
      </xdr:nvSpPr>
      <xdr:spPr>
        <a:xfrm>
          <a:off x="8515428" y="1004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105579</xdr:rowOff>
    </xdr:from>
    <xdr:to>
      <xdr:col>41</xdr:col>
      <xdr:colOff>101600</xdr:colOff>
      <xdr:row>57</xdr:row>
      <xdr:rowOff>35729</xdr:rowOff>
    </xdr:to>
    <xdr:sp macro="" textlink="">
      <xdr:nvSpPr>
        <xdr:cNvPr id="376" name="楕円 375"/>
        <xdr:cNvSpPr/>
      </xdr:nvSpPr>
      <xdr:spPr>
        <a:xfrm>
          <a:off x="7810500" y="97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26856</xdr:rowOff>
    </xdr:from>
    <xdr:ext cx="534377" cy="259045"/>
    <xdr:sp macro="" textlink="">
      <xdr:nvSpPr>
        <xdr:cNvPr id="377" name="テキスト ボックス 376"/>
        <xdr:cNvSpPr txBox="1"/>
      </xdr:nvSpPr>
      <xdr:spPr>
        <a:xfrm>
          <a:off x="7594111" y="97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49736</xdr:rowOff>
    </xdr:from>
    <xdr:to>
      <xdr:col>36</xdr:col>
      <xdr:colOff>165100</xdr:colOff>
      <xdr:row>57</xdr:row>
      <xdr:rowOff>151336</xdr:rowOff>
    </xdr:to>
    <xdr:sp macro="" textlink="">
      <xdr:nvSpPr>
        <xdr:cNvPr id="378" name="楕円 377"/>
        <xdr:cNvSpPr/>
      </xdr:nvSpPr>
      <xdr:spPr>
        <a:xfrm>
          <a:off x="6921500" y="98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142463</xdr:rowOff>
    </xdr:from>
    <xdr:ext cx="534377" cy="259045"/>
    <xdr:sp macro="" textlink="">
      <xdr:nvSpPr>
        <xdr:cNvPr id="379" name="テキスト ボックス 378"/>
        <xdr:cNvSpPr txBox="1"/>
      </xdr:nvSpPr>
      <xdr:spPr>
        <a:xfrm>
          <a:off x="6705111" y="991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5" name="直線コネクタ 404"/>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6"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7" name="直線コネクタ 406"/>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08"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09" name="直線コネクタ 408"/>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25138</xdr:rowOff>
    </xdr:from>
    <xdr:to>
      <xdr:col>55</xdr:col>
      <xdr:colOff>0</xdr:colOff>
      <xdr:row>79</xdr:row>
      <xdr:rowOff>66591</xdr:rowOff>
    </xdr:to>
    <xdr:cxnSp macro="">
      <xdr:nvCxnSpPr>
        <xdr:cNvPr id="410" name="直線コネクタ 409"/>
        <xdr:cNvCxnSpPr/>
      </xdr:nvCxnSpPr>
      <xdr:spPr>
        <a:xfrm flipV="1">
          <a:off x="9639300" y="13569688"/>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1"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2" name="フローチャート: 判断 411"/>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66591</xdr:rowOff>
    </xdr:from>
    <xdr:to>
      <xdr:col>50</xdr:col>
      <xdr:colOff>114300</xdr:colOff>
      <xdr:row>79</xdr:row>
      <xdr:rowOff>97899</xdr:rowOff>
    </xdr:to>
    <xdr:cxnSp macro="">
      <xdr:nvCxnSpPr>
        <xdr:cNvPr id="413" name="直線コネクタ 412"/>
        <xdr:cNvCxnSpPr/>
      </xdr:nvCxnSpPr>
      <xdr:spPr>
        <a:xfrm flipV="1">
          <a:off x="8750300" y="13611141"/>
          <a:ext cx="889000" cy="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4" name="フローチャート: 判断 413"/>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5" name="テキスト ボックス 414"/>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85706</xdr:rowOff>
    </xdr:from>
    <xdr:to>
      <xdr:col>45</xdr:col>
      <xdr:colOff>177800</xdr:colOff>
      <xdr:row>79</xdr:row>
      <xdr:rowOff>97899</xdr:rowOff>
    </xdr:to>
    <xdr:cxnSp macro="">
      <xdr:nvCxnSpPr>
        <xdr:cNvPr id="416" name="直線コネクタ 415"/>
        <xdr:cNvCxnSpPr/>
      </xdr:nvCxnSpPr>
      <xdr:spPr>
        <a:xfrm>
          <a:off x="7861300" y="13630256"/>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7" name="フローチャート: 判断 416"/>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18" name="テキスト ボックス 417"/>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9" name="フローチャート: 判断 418"/>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0" name="テキスト ボックス 419"/>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145788</xdr:rowOff>
    </xdr:from>
    <xdr:to>
      <xdr:col>55</xdr:col>
      <xdr:colOff>50800</xdr:colOff>
      <xdr:row>79</xdr:row>
      <xdr:rowOff>75938</xdr:rowOff>
    </xdr:to>
    <xdr:sp macro="" textlink="">
      <xdr:nvSpPr>
        <xdr:cNvPr id="426" name="楕円 425"/>
        <xdr:cNvSpPr/>
      </xdr:nvSpPr>
      <xdr:spPr>
        <a:xfrm>
          <a:off x="10426700" y="135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60715</xdr:rowOff>
    </xdr:from>
    <xdr:ext cx="469744" cy="259045"/>
    <xdr:sp macro="" textlink="">
      <xdr:nvSpPr>
        <xdr:cNvPr id="427" name="普通建設事業費 （ うち新規整備　）該当値テキスト"/>
        <xdr:cNvSpPr txBox="1"/>
      </xdr:nvSpPr>
      <xdr:spPr>
        <a:xfrm>
          <a:off x="10528300" y="134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15791</xdr:rowOff>
    </xdr:from>
    <xdr:to>
      <xdr:col>50</xdr:col>
      <xdr:colOff>165100</xdr:colOff>
      <xdr:row>79</xdr:row>
      <xdr:rowOff>117391</xdr:rowOff>
    </xdr:to>
    <xdr:sp macro="" textlink="">
      <xdr:nvSpPr>
        <xdr:cNvPr id="428" name="楕円 427"/>
        <xdr:cNvSpPr/>
      </xdr:nvSpPr>
      <xdr:spPr>
        <a:xfrm>
          <a:off x="9588500" y="135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108518</xdr:rowOff>
    </xdr:from>
    <xdr:ext cx="469744" cy="259045"/>
    <xdr:sp macro="" textlink="">
      <xdr:nvSpPr>
        <xdr:cNvPr id="429" name="テキスト ボックス 428"/>
        <xdr:cNvSpPr txBox="1"/>
      </xdr:nvSpPr>
      <xdr:spPr>
        <a:xfrm>
          <a:off x="9404428" y="1365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47099</xdr:rowOff>
    </xdr:from>
    <xdr:to>
      <xdr:col>46</xdr:col>
      <xdr:colOff>38100</xdr:colOff>
      <xdr:row>79</xdr:row>
      <xdr:rowOff>148699</xdr:rowOff>
    </xdr:to>
    <xdr:sp macro="" textlink="">
      <xdr:nvSpPr>
        <xdr:cNvPr id="430" name="楕円 429"/>
        <xdr:cNvSpPr/>
      </xdr:nvSpPr>
      <xdr:spPr>
        <a:xfrm>
          <a:off x="8699500" y="135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139826</xdr:rowOff>
    </xdr:from>
    <xdr:ext cx="313932" cy="259045"/>
    <xdr:sp macro="" textlink="">
      <xdr:nvSpPr>
        <xdr:cNvPr id="431" name="テキスト ボックス 430"/>
        <xdr:cNvSpPr txBox="1"/>
      </xdr:nvSpPr>
      <xdr:spPr>
        <a:xfrm>
          <a:off x="8593333" y="13684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34906</xdr:rowOff>
    </xdr:from>
    <xdr:to>
      <xdr:col>41</xdr:col>
      <xdr:colOff>101600</xdr:colOff>
      <xdr:row>79</xdr:row>
      <xdr:rowOff>136506</xdr:rowOff>
    </xdr:to>
    <xdr:sp macro="" textlink="">
      <xdr:nvSpPr>
        <xdr:cNvPr id="432" name="楕円 431"/>
        <xdr:cNvSpPr/>
      </xdr:nvSpPr>
      <xdr:spPr>
        <a:xfrm>
          <a:off x="7810500" y="135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127633</xdr:rowOff>
    </xdr:from>
    <xdr:ext cx="469744" cy="259045"/>
    <xdr:sp macro="" textlink="">
      <xdr:nvSpPr>
        <xdr:cNvPr id="433" name="テキスト ボックス 432"/>
        <xdr:cNvSpPr txBox="1"/>
      </xdr:nvSpPr>
      <xdr:spPr>
        <a:xfrm>
          <a:off x="7626428" y="1367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7" name="直線コネクタ 456"/>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8"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9" name="直線コネクタ 458"/>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0"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1" name="直線コネクタ 460"/>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52667</xdr:rowOff>
    </xdr:from>
    <xdr:to>
      <xdr:col>55</xdr:col>
      <xdr:colOff>0</xdr:colOff>
      <xdr:row>98</xdr:row>
      <xdr:rowOff>121755</xdr:rowOff>
    </xdr:to>
    <xdr:cxnSp macro="">
      <xdr:nvCxnSpPr>
        <xdr:cNvPr id="462" name="直線コネクタ 461"/>
        <xdr:cNvCxnSpPr/>
      </xdr:nvCxnSpPr>
      <xdr:spPr>
        <a:xfrm>
          <a:off x="9639300" y="16854767"/>
          <a:ext cx="838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3"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4" name="フローチャート: 判断 463"/>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52667</xdr:rowOff>
    </xdr:from>
    <xdr:to>
      <xdr:col>50</xdr:col>
      <xdr:colOff>114300</xdr:colOff>
      <xdr:row>98</xdr:row>
      <xdr:rowOff>126961</xdr:rowOff>
    </xdr:to>
    <xdr:cxnSp macro="">
      <xdr:nvCxnSpPr>
        <xdr:cNvPr id="465" name="直線コネクタ 464"/>
        <xdr:cNvCxnSpPr/>
      </xdr:nvCxnSpPr>
      <xdr:spPr>
        <a:xfrm flipV="1">
          <a:off x="8750300" y="16854767"/>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6" name="フローチャート: 判断 465"/>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67" name="テキスト ボックス 466"/>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12560</xdr:rowOff>
    </xdr:from>
    <xdr:to>
      <xdr:col>45</xdr:col>
      <xdr:colOff>177800</xdr:colOff>
      <xdr:row>98</xdr:row>
      <xdr:rowOff>126961</xdr:rowOff>
    </xdr:to>
    <xdr:cxnSp macro="">
      <xdr:nvCxnSpPr>
        <xdr:cNvPr id="468" name="直線コネクタ 467"/>
        <xdr:cNvCxnSpPr/>
      </xdr:nvCxnSpPr>
      <xdr:spPr>
        <a:xfrm>
          <a:off x="7861300" y="16643210"/>
          <a:ext cx="889000" cy="28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69" name="フローチャート: 判断 468"/>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0" name="テキスト ボックス 469"/>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1" name="フローチャート: 判断 470"/>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2" name="テキスト ボックス 471"/>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70955</xdr:rowOff>
    </xdr:from>
    <xdr:to>
      <xdr:col>55</xdr:col>
      <xdr:colOff>50800</xdr:colOff>
      <xdr:row>99</xdr:row>
      <xdr:rowOff>1105</xdr:rowOff>
    </xdr:to>
    <xdr:sp macro="" textlink="">
      <xdr:nvSpPr>
        <xdr:cNvPr id="478" name="楕円 477"/>
        <xdr:cNvSpPr/>
      </xdr:nvSpPr>
      <xdr:spPr>
        <a:xfrm>
          <a:off x="104267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157332</xdr:rowOff>
    </xdr:from>
    <xdr:ext cx="469744" cy="259045"/>
    <xdr:sp macro="" textlink="">
      <xdr:nvSpPr>
        <xdr:cNvPr id="479" name="普通建設事業費 （ うち更新整備　）該当値テキスト"/>
        <xdr:cNvSpPr txBox="1"/>
      </xdr:nvSpPr>
      <xdr:spPr>
        <a:xfrm>
          <a:off x="10528300" y="1678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1867</xdr:rowOff>
    </xdr:from>
    <xdr:to>
      <xdr:col>50</xdr:col>
      <xdr:colOff>165100</xdr:colOff>
      <xdr:row>98</xdr:row>
      <xdr:rowOff>103467</xdr:rowOff>
    </xdr:to>
    <xdr:sp macro="" textlink="">
      <xdr:nvSpPr>
        <xdr:cNvPr id="480" name="楕円 479"/>
        <xdr:cNvSpPr/>
      </xdr:nvSpPr>
      <xdr:spPr>
        <a:xfrm>
          <a:off x="9588500" y="168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94594</xdr:rowOff>
    </xdr:from>
    <xdr:ext cx="534377" cy="259045"/>
    <xdr:sp macro="" textlink="">
      <xdr:nvSpPr>
        <xdr:cNvPr id="481" name="テキスト ボックス 480"/>
        <xdr:cNvSpPr txBox="1"/>
      </xdr:nvSpPr>
      <xdr:spPr>
        <a:xfrm>
          <a:off x="9372111" y="1689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76161</xdr:rowOff>
    </xdr:from>
    <xdr:to>
      <xdr:col>46</xdr:col>
      <xdr:colOff>38100</xdr:colOff>
      <xdr:row>99</xdr:row>
      <xdr:rowOff>6311</xdr:rowOff>
    </xdr:to>
    <xdr:sp macro="" textlink="">
      <xdr:nvSpPr>
        <xdr:cNvPr id="482" name="楕円 481"/>
        <xdr:cNvSpPr/>
      </xdr:nvSpPr>
      <xdr:spPr>
        <a:xfrm>
          <a:off x="8699500" y="168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168888</xdr:rowOff>
    </xdr:from>
    <xdr:ext cx="469744" cy="259045"/>
    <xdr:sp macro="" textlink="">
      <xdr:nvSpPr>
        <xdr:cNvPr id="483" name="テキスト ボックス 482"/>
        <xdr:cNvSpPr txBox="1"/>
      </xdr:nvSpPr>
      <xdr:spPr>
        <a:xfrm>
          <a:off x="8515428" y="1697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133210</xdr:rowOff>
    </xdr:from>
    <xdr:to>
      <xdr:col>41</xdr:col>
      <xdr:colOff>101600</xdr:colOff>
      <xdr:row>97</xdr:row>
      <xdr:rowOff>63360</xdr:rowOff>
    </xdr:to>
    <xdr:sp macro="" textlink="">
      <xdr:nvSpPr>
        <xdr:cNvPr id="484" name="楕円 483"/>
        <xdr:cNvSpPr/>
      </xdr:nvSpPr>
      <xdr:spPr>
        <a:xfrm>
          <a:off x="7810500" y="165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79887</xdr:rowOff>
    </xdr:from>
    <xdr:ext cx="534377" cy="259045"/>
    <xdr:sp macro="" textlink="">
      <xdr:nvSpPr>
        <xdr:cNvPr id="485" name="テキスト ボックス 484"/>
        <xdr:cNvSpPr txBox="1"/>
      </xdr:nvSpPr>
      <xdr:spPr>
        <a:xfrm>
          <a:off x="7594111" y="163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1" name="直線コネクタ 510"/>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4"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5" name="直線コネクタ 514"/>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95058</xdr:rowOff>
    </xdr:from>
    <xdr:to>
      <xdr:col>85</xdr:col>
      <xdr:colOff>127000</xdr:colOff>
      <xdr:row>39</xdr:row>
      <xdr:rowOff>98878</xdr:rowOff>
    </xdr:to>
    <xdr:cxnSp macro="">
      <xdr:nvCxnSpPr>
        <xdr:cNvPr id="516" name="直線コネクタ 515"/>
        <xdr:cNvCxnSpPr/>
      </xdr:nvCxnSpPr>
      <xdr:spPr>
        <a:xfrm>
          <a:off x="15481300" y="6781608"/>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7"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18" name="フローチャート: 判断 517"/>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95058</xdr:rowOff>
    </xdr:from>
    <xdr:to>
      <xdr:col>81</xdr:col>
      <xdr:colOff>50800</xdr:colOff>
      <xdr:row>39</xdr:row>
      <xdr:rowOff>98878</xdr:rowOff>
    </xdr:to>
    <xdr:cxnSp macro="">
      <xdr:nvCxnSpPr>
        <xdr:cNvPr id="519" name="直線コネクタ 518"/>
        <xdr:cNvCxnSpPr/>
      </xdr:nvCxnSpPr>
      <xdr:spPr>
        <a:xfrm flipV="1">
          <a:off x="14592300" y="6781608"/>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0" name="フローチャート: 判断 519"/>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1" name="テキスト ボックス 520"/>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94584</xdr:rowOff>
    </xdr:from>
    <xdr:to>
      <xdr:col>76</xdr:col>
      <xdr:colOff>114300</xdr:colOff>
      <xdr:row>39</xdr:row>
      <xdr:rowOff>98878</xdr:rowOff>
    </xdr:to>
    <xdr:cxnSp macro="">
      <xdr:nvCxnSpPr>
        <xdr:cNvPr id="522" name="直線コネクタ 521"/>
        <xdr:cNvCxnSpPr/>
      </xdr:nvCxnSpPr>
      <xdr:spPr>
        <a:xfrm>
          <a:off x="13703300" y="6781134"/>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3" name="フローチャート: 判断 522"/>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4" name="テキスト ボックス 523"/>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94584</xdr:rowOff>
    </xdr:from>
    <xdr:to>
      <xdr:col>71</xdr:col>
      <xdr:colOff>177800</xdr:colOff>
      <xdr:row>39</xdr:row>
      <xdr:rowOff>97621</xdr:rowOff>
    </xdr:to>
    <xdr:cxnSp macro="">
      <xdr:nvCxnSpPr>
        <xdr:cNvPr id="525" name="直線コネクタ 524"/>
        <xdr:cNvCxnSpPr/>
      </xdr:nvCxnSpPr>
      <xdr:spPr>
        <a:xfrm flipV="1">
          <a:off x="12814300" y="678113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6" name="フローチャート: 判断 525"/>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27" name="テキスト ボックス 526"/>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28" name="フローチャート: 判断 527"/>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29" name="テキスト ボックス 528"/>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36"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44258</xdr:rowOff>
    </xdr:from>
    <xdr:to>
      <xdr:col>81</xdr:col>
      <xdr:colOff>101600</xdr:colOff>
      <xdr:row>39</xdr:row>
      <xdr:rowOff>145858</xdr:rowOff>
    </xdr:to>
    <xdr:sp macro="" textlink="">
      <xdr:nvSpPr>
        <xdr:cNvPr id="537" name="楕円 536"/>
        <xdr:cNvSpPr/>
      </xdr:nvSpPr>
      <xdr:spPr>
        <a:xfrm>
          <a:off x="15430500" y="67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136985</xdr:rowOff>
    </xdr:from>
    <xdr:ext cx="378565" cy="259045"/>
    <xdr:sp macro="" textlink="">
      <xdr:nvSpPr>
        <xdr:cNvPr id="538" name="テキスト ボックス 537"/>
        <xdr:cNvSpPr txBox="1"/>
      </xdr:nvSpPr>
      <xdr:spPr>
        <a:xfrm>
          <a:off x="15292017" y="682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43784</xdr:rowOff>
    </xdr:from>
    <xdr:to>
      <xdr:col>72</xdr:col>
      <xdr:colOff>38100</xdr:colOff>
      <xdr:row>39</xdr:row>
      <xdr:rowOff>145384</xdr:rowOff>
    </xdr:to>
    <xdr:sp macro="" textlink="">
      <xdr:nvSpPr>
        <xdr:cNvPr id="541" name="楕円 540"/>
        <xdr:cNvSpPr/>
      </xdr:nvSpPr>
      <xdr:spPr>
        <a:xfrm>
          <a:off x="13652500" y="67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136511</xdr:rowOff>
    </xdr:from>
    <xdr:ext cx="378565" cy="259045"/>
    <xdr:sp macro="" textlink="">
      <xdr:nvSpPr>
        <xdr:cNvPr id="542" name="テキスト ボックス 541"/>
        <xdr:cNvSpPr txBox="1"/>
      </xdr:nvSpPr>
      <xdr:spPr>
        <a:xfrm>
          <a:off x="13514017" y="682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46821</xdr:rowOff>
    </xdr:from>
    <xdr:to>
      <xdr:col>67</xdr:col>
      <xdr:colOff>101600</xdr:colOff>
      <xdr:row>39</xdr:row>
      <xdr:rowOff>148421</xdr:rowOff>
    </xdr:to>
    <xdr:sp macro="" textlink="">
      <xdr:nvSpPr>
        <xdr:cNvPr id="543" name="楕円 542"/>
        <xdr:cNvSpPr/>
      </xdr:nvSpPr>
      <xdr:spPr>
        <a:xfrm>
          <a:off x="12763500" y="67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139548</xdr:rowOff>
    </xdr:from>
    <xdr:ext cx="313932" cy="259045"/>
    <xdr:sp macro="" textlink="">
      <xdr:nvSpPr>
        <xdr:cNvPr id="544" name="テキスト ボックス 543"/>
        <xdr:cNvSpPr txBox="1"/>
      </xdr:nvSpPr>
      <xdr:spPr>
        <a:xfrm>
          <a:off x="12657333" y="6826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7" name="直線コネクタ 616"/>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18"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19" name="直線コネクタ 618"/>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0"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1" name="直線コネクタ 620"/>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10579</xdr:rowOff>
    </xdr:from>
    <xdr:to>
      <xdr:col>85</xdr:col>
      <xdr:colOff>127000</xdr:colOff>
      <xdr:row>77</xdr:row>
      <xdr:rowOff>41593</xdr:rowOff>
    </xdr:to>
    <xdr:cxnSp macro="">
      <xdr:nvCxnSpPr>
        <xdr:cNvPr id="622" name="直線コネクタ 621"/>
        <xdr:cNvCxnSpPr/>
      </xdr:nvCxnSpPr>
      <xdr:spPr>
        <a:xfrm>
          <a:off x="15481300" y="13212229"/>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3"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4" name="フローチャート: 判断 623"/>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9728</xdr:rowOff>
    </xdr:from>
    <xdr:to>
      <xdr:col>81</xdr:col>
      <xdr:colOff>50800</xdr:colOff>
      <xdr:row>77</xdr:row>
      <xdr:rowOff>10579</xdr:rowOff>
    </xdr:to>
    <xdr:cxnSp macro="">
      <xdr:nvCxnSpPr>
        <xdr:cNvPr id="625" name="直線コネクタ 624"/>
        <xdr:cNvCxnSpPr/>
      </xdr:nvCxnSpPr>
      <xdr:spPr>
        <a:xfrm>
          <a:off x="14592300" y="1321137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6" name="フローチャート: 判断 625"/>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27" name="テキスト ボックス 626"/>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148856</xdr:rowOff>
    </xdr:from>
    <xdr:to>
      <xdr:col>76</xdr:col>
      <xdr:colOff>114300</xdr:colOff>
      <xdr:row>77</xdr:row>
      <xdr:rowOff>9728</xdr:rowOff>
    </xdr:to>
    <xdr:cxnSp macro="">
      <xdr:nvCxnSpPr>
        <xdr:cNvPr id="628" name="直線コネクタ 627"/>
        <xdr:cNvCxnSpPr/>
      </xdr:nvCxnSpPr>
      <xdr:spPr>
        <a:xfrm>
          <a:off x="13703300" y="13179056"/>
          <a:ext cx="8890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29" name="フローチャート: 判断 628"/>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0" name="テキスト ボックス 629"/>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136361</xdr:rowOff>
    </xdr:from>
    <xdr:to>
      <xdr:col>71</xdr:col>
      <xdr:colOff>177800</xdr:colOff>
      <xdr:row>76</xdr:row>
      <xdr:rowOff>148856</xdr:rowOff>
    </xdr:to>
    <xdr:cxnSp macro="">
      <xdr:nvCxnSpPr>
        <xdr:cNvPr id="631" name="直線コネクタ 630"/>
        <xdr:cNvCxnSpPr/>
      </xdr:nvCxnSpPr>
      <xdr:spPr>
        <a:xfrm>
          <a:off x="12814300" y="1316656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2" name="フローチャート: 判断 631"/>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3" name="テキスト ボックス 632"/>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4" name="フローチャート: 判断 633"/>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5" name="テキスト ボックス 634"/>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162243</xdr:rowOff>
    </xdr:from>
    <xdr:to>
      <xdr:col>85</xdr:col>
      <xdr:colOff>177800</xdr:colOff>
      <xdr:row>77</xdr:row>
      <xdr:rowOff>92393</xdr:rowOff>
    </xdr:to>
    <xdr:sp macro="" textlink="">
      <xdr:nvSpPr>
        <xdr:cNvPr id="641" name="楕円 640"/>
        <xdr:cNvSpPr/>
      </xdr:nvSpPr>
      <xdr:spPr>
        <a:xfrm>
          <a:off x="16268700" y="13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140670</xdr:rowOff>
    </xdr:from>
    <xdr:ext cx="534377" cy="259045"/>
    <xdr:sp macro="" textlink="">
      <xdr:nvSpPr>
        <xdr:cNvPr id="642" name="公債費該当値テキスト"/>
        <xdr:cNvSpPr txBox="1"/>
      </xdr:nvSpPr>
      <xdr:spPr>
        <a:xfrm>
          <a:off x="16370300" y="131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131229</xdr:rowOff>
    </xdr:from>
    <xdr:to>
      <xdr:col>81</xdr:col>
      <xdr:colOff>101600</xdr:colOff>
      <xdr:row>77</xdr:row>
      <xdr:rowOff>61379</xdr:rowOff>
    </xdr:to>
    <xdr:sp macro="" textlink="">
      <xdr:nvSpPr>
        <xdr:cNvPr id="643" name="楕円 642"/>
        <xdr:cNvSpPr/>
      </xdr:nvSpPr>
      <xdr:spPr>
        <a:xfrm>
          <a:off x="15430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52506</xdr:rowOff>
    </xdr:from>
    <xdr:ext cx="534377" cy="259045"/>
    <xdr:sp macro="" textlink="">
      <xdr:nvSpPr>
        <xdr:cNvPr id="644" name="テキスト ボックス 643"/>
        <xdr:cNvSpPr txBox="1"/>
      </xdr:nvSpPr>
      <xdr:spPr>
        <a:xfrm>
          <a:off x="15214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130378</xdr:rowOff>
    </xdr:from>
    <xdr:to>
      <xdr:col>76</xdr:col>
      <xdr:colOff>165100</xdr:colOff>
      <xdr:row>77</xdr:row>
      <xdr:rowOff>60528</xdr:rowOff>
    </xdr:to>
    <xdr:sp macro="" textlink="">
      <xdr:nvSpPr>
        <xdr:cNvPr id="645" name="楕円 644"/>
        <xdr:cNvSpPr/>
      </xdr:nvSpPr>
      <xdr:spPr>
        <a:xfrm>
          <a:off x="14541500" y="131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51655</xdr:rowOff>
    </xdr:from>
    <xdr:ext cx="534377" cy="259045"/>
    <xdr:sp macro="" textlink="">
      <xdr:nvSpPr>
        <xdr:cNvPr id="646" name="テキスト ボックス 645"/>
        <xdr:cNvSpPr txBox="1"/>
      </xdr:nvSpPr>
      <xdr:spPr>
        <a:xfrm>
          <a:off x="14325111" y="132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98056</xdr:rowOff>
    </xdr:from>
    <xdr:to>
      <xdr:col>72</xdr:col>
      <xdr:colOff>38100</xdr:colOff>
      <xdr:row>77</xdr:row>
      <xdr:rowOff>28206</xdr:rowOff>
    </xdr:to>
    <xdr:sp macro="" textlink="">
      <xdr:nvSpPr>
        <xdr:cNvPr id="647" name="楕円 646"/>
        <xdr:cNvSpPr/>
      </xdr:nvSpPr>
      <xdr:spPr>
        <a:xfrm>
          <a:off x="13652500" y="131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19333</xdr:rowOff>
    </xdr:from>
    <xdr:ext cx="534377" cy="259045"/>
    <xdr:sp macro="" textlink="">
      <xdr:nvSpPr>
        <xdr:cNvPr id="648" name="テキスト ボックス 647"/>
        <xdr:cNvSpPr txBox="1"/>
      </xdr:nvSpPr>
      <xdr:spPr>
        <a:xfrm>
          <a:off x="13436111" y="132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85561</xdr:rowOff>
    </xdr:from>
    <xdr:to>
      <xdr:col>67</xdr:col>
      <xdr:colOff>101600</xdr:colOff>
      <xdr:row>77</xdr:row>
      <xdr:rowOff>15711</xdr:rowOff>
    </xdr:to>
    <xdr:sp macro="" textlink="">
      <xdr:nvSpPr>
        <xdr:cNvPr id="649" name="楕円 648"/>
        <xdr:cNvSpPr/>
      </xdr:nvSpPr>
      <xdr:spPr>
        <a:xfrm>
          <a:off x="12763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6838</xdr:rowOff>
    </xdr:from>
    <xdr:ext cx="534377" cy="259045"/>
    <xdr:sp macro="" textlink="">
      <xdr:nvSpPr>
        <xdr:cNvPr id="650" name="テキスト ボックス 649"/>
        <xdr:cNvSpPr txBox="1"/>
      </xdr:nvSpPr>
      <xdr:spPr>
        <a:xfrm>
          <a:off x="12547111" y="132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2" name="直線コネクタ 671"/>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3"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4" name="直線コネクタ 673"/>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5"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6" name="直線コネクタ 675"/>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128155</xdr:rowOff>
    </xdr:from>
    <xdr:to>
      <xdr:col>85</xdr:col>
      <xdr:colOff>127000</xdr:colOff>
      <xdr:row>98</xdr:row>
      <xdr:rowOff>135196</xdr:rowOff>
    </xdr:to>
    <xdr:cxnSp macro="">
      <xdr:nvCxnSpPr>
        <xdr:cNvPr id="677" name="直線コネクタ 676"/>
        <xdr:cNvCxnSpPr/>
      </xdr:nvCxnSpPr>
      <xdr:spPr>
        <a:xfrm flipV="1">
          <a:off x="15481300" y="16930255"/>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78"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79" name="フローチャート: 判断 678"/>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101592</xdr:rowOff>
    </xdr:from>
    <xdr:to>
      <xdr:col>81</xdr:col>
      <xdr:colOff>50800</xdr:colOff>
      <xdr:row>98</xdr:row>
      <xdr:rowOff>135196</xdr:rowOff>
    </xdr:to>
    <xdr:cxnSp macro="">
      <xdr:nvCxnSpPr>
        <xdr:cNvPr id="680" name="直線コネクタ 679"/>
        <xdr:cNvCxnSpPr/>
      </xdr:nvCxnSpPr>
      <xdr:spPr>
        <a:xfrm>
          <a:off x="14592300" y="1690369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1" name="フローチャート: 判断 680"/>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2" name="テキスト ボックス 681"/>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101592</xdr:rowOff>
    </xdr:from>
    <xdr:to>
      <xdr:col>76</xdr:col>
      <xdr:colOff>114300</xdr:colOff>
      <xdr:row>98</xdr:row>
      <xdr:rowOff>137917</xdr:rowOff>
    </xdr:to>
    <xdr:cxnSp macro="">
      <xdr:nvCxnSpPr>
        <xdr:cNvPr id="683" name="直線コネクタ 682"/>
        <xdr:cNvCxnSpPr/>
      </xdr:nvCxnSpPr>
      <xdr:spPr>
        <a:xfrm flipV="1">
          <a:off x="13703300" y="16903692"/>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4" name="フローチャート: 判断 683"/>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5" name="テキスト ボックス 684"/>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129367</xdr:rowOff>
    </xdr:from>
    <xdr:to>
      <xdr:col>71</xdr:col>
      <xdr:colOff>177800</xdr:colOff>
      <xdr:row>98</xdr:row>
      <xdr:rowOff>137917</xdr:rowOff>
    </xdr:to>
    <xdr:cxnSp macro="">
      <xdr:nvCxnSpPr>
        <xdr:cNvPr id="686" name="直線コネクタ 685"/>
        <xdr:cNvCxnSpPr/>
      </xdr:nvCxnSpPr>
      <xdr:spPr>
        <a:xfrm>
          <a:off x="12814300" y="1693146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7" name="フローチャート: 判断 686"/>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88" name="テキスト ボックス 687"/>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89" name="フローチャート: 判断 688"/>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0" name="テキスト ボックス 689"/>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77355</xdr:rowOff>
    </xdr:from>
    <xdr:to>
      <xdr:col>85</xdr:col>
      <xdr:colOff>177800</xdr:colOff>
      <xdr:row>99</xdr:row>
      <xdr:rowOff>7505</xdr:rowOff>
    </xdr:to>
    <xdr:sp macro="" textlink="">
      <xdr:nvSpPr>
        <xdr:cNvPr id="696" name="楕円 695"/>
        <xdr:cNvSpPr/>
      </xdr:nvSpPr>
      <xdr:spPr>
        <a:xfrm>
          <a:off x="162687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163732</xdr:rowOff>
    </xdr:from>
    <xdr:ext cx="378565" cy="259045"/>
    <xdr:sp macro="" textlink="">
      <xdr:nvSpPr>
        <xdr:cNvPr id="697" name="積立金該当値テキスト"/>
        <xdr:cNvSpPr txBox="1"/>
      </xdr:nvSpPr>
      <xdr:spPr>
        <a:xfrm>
          <a:off x="16370300" y="16794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84396</xdr:rowOff>
    </xdr:from>
    <xdr:to>
      <xdr:col>81</xdr:col>
      <xdr:colOff>101600</xdr:colOff>
      <xdr:row>99</xdr:row>
      <xdr:rowOff>14546</xdr:rowOff>
    </xdr:to>
    <xdr:sp macro="" textlink="">
      <xdr:nvSpPr>
        <xdr:cNvPr id="698" name="楕円 697"/>
        <xdr:cNvSpPr/>
      </xdr:nvSpPr>
      <xdr:spPr>
        <a:xfrm>
          <a:off x="15430500" y="168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5673</xdr:rowOff>
    </xdr:from>
    <xdr:ext cx="378565" cy="259045"/>
    <xdr:sp macro="" textlink="">
      <xdr:nvSpPr>
        <xdr:cNvPr id="699" name="テキスト ボックス 698"/>
        <xdr:cNvSpPr txBox="1"/>
      </xdr:nvSpPr>
      <xdr:spPr>
        <a:xfrm>
          <a:off x="15292017" y="1697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50792</xdr:rowOff>
    </xdr:from>
    <xdr:to>
      <xdr:col>76</xdr:col>
      <xdr:colOff>165100</xdr:colOff>
      <xdr:row>98</xdr:row>
      <xdr:rowOff>152392</xdr:rowOff>
    </xdr:to>
    <xdr:sp macro="" textlink="">
      <xdr:nvSpPr>
        <xdr:cNvPr id="700" name="楕円 699"/>
        <xdr:cNvSpPr/>
      </xdr:nvSpPr>
      <xdr:spPr>
        <a:xfrm>
          <a:off x="14541500" y="168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143519</xdr:rowOff>
    </xdr:from>
    <xdr:ext cx="469744" cy="259045"/>
    <xdr:sp macro="" textlink="">
      <xdr:nvSpPr>
        <xdr:cNvPr id="701" name="テキスト ボックス 700"/>
        <xdr:cNvSpPr txBox="1"/>
      </xdr:nvSpPr>
      <xdr:spPr>
        <a:xfrm>
          <a:off x="14357428" y="1694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87117</xdr:rowOff>
    </xdr:from>
    <xdr:to>
      <xdr:col>72</xdr:col>
      <xdr:colOff>38100</xdr:colOff>
      <xdr:row>99</xdr:row>
      <xdr:rowOff>17267</xdr:rowOff>
    </xdr:to>
    <xdr:sp macro="" textlink="">
      <xdr:nvSpPr>
        <xdr:cNvPr id="702" name="楕円 701"/>
        <xdr:cNvSpPr/>
      </xdr:nvSpPr>
      <xdr:spPr>
        <a:xfrm>
          <a:off x="13652500" y="168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8394</xdr:rowOff>
    </xdr:from>
    <xdr:ext cx="313932" cy="259045"/>
    <xdr:sp macro="" textlink="">
      <xdr:nvSpPr>
        <xdr:cNvPr id="703" name="テキスト ボックス 702"/>
        <xdr:cNvSpPr txBox="1"/>
      </xdr:nvSpPr>
      <xdr:spPr>
        <a:xfrm>
          <a:off x="13546333" y="16981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78567</xdr:rowOff>
    </xdr:from>
    <xdr:to>
      <xdr:col>67</xdr:col>
      <xdr:colOff>101600</xdr:colOff>
      <xdr:row>99</xdr:row>
      <xdr:rowOff>8717</xdr:rowOff>
    </xdr:to>
    <xdr:sp macro="" textlink="">
      <xdr:nvSpPr>
        <xdr:cNvPr id="704" name="楕円 703"/>
        <xdr:cNvSpPr/>
      </xdr:nvSpPr>
      <xdr:spPr>
        <a:xfrm>
          <a:off x="12763500" y="168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171294</xdr:rowOff>
    </xdr:from>
    <xdr:ext cx="378565" cy="259045"/>
    <xdr:sp macro="" textlink="">
      <xdr:nvSpPr>
        <xdr:cNvPr id="705" name="テキスト ボックス 704"/>
        <xdr:cNvSpPr txBox="1"/>
      </xdr:nvSpPr>
      <xdr:spPr>
        <a:xfrm>
          <a:off x="12625017" y="1697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29" name="直線コネクタ 728"/>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2"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3" name="直線コネクタ 732"/>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136017</xdr:rowOff>
    </xdr:from>
    <xdr:to>
      <xdr:col>116</xdr:col>
      <xdr:colOff>63500</xdr:colOff>
      <xdr:row>38</xdr:row>
      <xdr:rowOff>137033</xdr:rowOff>
    </xdr:to>
    <xdr:cxnSp macro="">
      <xdr:nvCxnSpPr>
        <xdr:cNvPr id="734" name="直線コネクタ 733"/>
        <xdr:cNvCxnSpPr/>
      </xdr:nvCxnSpPr>
      <xdr:spPr>
        <a:xfrm flipV="1">
          <a:off x="21323300" y="665111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5"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6" name="フローチャート: 判断 735"/>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137033</xdr:rowOff>
    </xdr:from>
    <xdr:to>
      <xdr:col>111</xdr:col>
      <xdr:colOff>177800</xdr:colOff>
      <xdr:row>38</xdr:row>
      <xdr:rowOff>144780</xdr:rowOff>
    </xdr:to>
    <xdr:cxnSp macro="">
      <xdr:nvCxnSpPr>
        <xdr:cNvPr id="737" name="直線コネクタ 736"/>
        <xdr:cNvCxnSpPr/>
      </xdr:nvCxnSpPr>
      <xdr:spPr>
        <a:xfrm flipV="1">
          <a:off x="20434300" y="665213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38" name="フローチャート: 判断 737"/>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39" name="テキスト ボックス 738"/>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144780</xdr:rowOff>
    </xdr:from>
    <xdr:to>
      <xdr:col>107</xdr:col>
      <xdr:colOff>50800</xdr:colOff>
      <xdr:row>38</xdr:row>
      <xdr:rowOff>147193</xdr:rowOff>
    </xdr:to>
    <xdr:cxnSp macro="">
      <xdr:nvCxnSpPr>
        <xdr:cNvPr id="740" name="直線コネクタ 739"/>
        <xdr:cNvCxnSpPr/>
      </xdr:nvCxnSpPr>
      <xdr:spPr>
        <a:xfrm flipV="1">
          <a:off x="19545300" y="665988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1" name="フローチャート: 判断 740"/>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2" name="テキスト ボックス 741"/>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124968</xdr:rowOff>
    </xdr:from>
    <xdr:to>
      <xdr:col>102</xdr:col>
      <xdr:colOff>114300</xdr:colOff>
      <xdr:row>38</xdr:row>
      <xdr:rowOff>147193</xdr:rowOff>
    </xdr:to>
    <xdr:cxnSp macro="">
      <xdr:nvCxnSpPr>
        <xdr:cNvPr id="743" name="直線コネクタ 742"/>
        <xdr:cNvCxnSpPr/>
      </xdr:nvCxnSpPr>
      <xdr:spPr>
        <a:xfrm>
          <a:off x="18656300" y="6640068"/>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4" name="フローチャート: 判断 743"/>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5" name="テキスト ボックス 744"/>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6" name="フローチャート: 判断 745"/>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47" name="テキスト ボックス 746"/>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85217</xdr:rowOff>
    </xdr:from>
    <xdr:to>
      <xdr:col>116</xdr:col>
      <xdr:colOff>114300</xdr:colOff>
      <xdr:row>39</xdr:row>
      <xdr:rowOff>15367</xdr:rowOff>
    </xdr:to>
    <xdr:sp macro="" textlink="">
      <xdr:nvSpPr>
        <xdr:cNvPr id="753" name="楕円 752"/>
        <xdr:cNvSpPr/>
      </xdr:nvSpPr>
      <xdr:spPr>
        <a:xfrm>
          <a:off x="22110700" y="6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xdr:rowOff>
    </xdr:from>
    <xdr:ext cx="378565" cy="259045"/>
    <xdr:sp macro="" textlink="">
      <xdr:nvSpPr>
        <xdr:cNvPr id="754" name="投資及び出資金該当値テキスト"/>
        <xdr:cNvSpPr txBox="1"/>
      </xdr:nvSpPr>
      <xdr:spPr>
        <a:xfrm>
          <a:off x="22212300" y="651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86233</xdr:rowOff>
    </xdr:from>
    <xdr:to>
      <xdr:col>112</xdr:col>
      <xdr:colOff>38100</xdr:colOff>
      <xdr:row>39</xdr:row>
      <xdr:rowOff>16383</xdr:rowOff>
    </xdr:to>
    <xdr:sp macro="" textlink="">
      <xdr:nvSpPr>
        <xdr:cNvPr id="755" name="楕円 754"/>
        <xdr:cNvSpPr/>
      </xdr:nvSpPr>
      <xdr:spPr>
        <a:xfrm>
          <a:off x="21272500" y="66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7510</xdr:rowOff>
    </xdr:from>
    <xdr:ext cx="378565" cy="259045"/>
    <xdr:sp macro="" textlink="">
      <xdr:nvSpPr>
        <xdr:cNvPr id="756" name="テキスト ボックス 755"/>
        <xdr:cNvSpPr txBox="1"/>
      </xdr:nvSpPr>
      <xdr:spPr>
        <a:xfrm>
          <a:off x="21134017" y="669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93980</xdr:rowOff>
    </xdr:from>
    <xdr:to>
      <xdr:col>107</xdr:col>
      <xdr:colOff>101600</xdr:colOff>
      <xdr:row>39</xdr:row>
      <xdr:rowOff>24130</xdr:rowOff>
    </xdr:to>
    <xdr:sp macro="" textlink="">
      <xdr:nvSpPr>
        <xdr:cNvPr id="757" name="楕円 756"/>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15257</xdr:rowOff>
    </xdr:from>
    <xdr:ext cx="378565" cy="259045"/>
    <xdr:sp macro="" textlink="">
      <xdr:nvSpPr>
        <xdr:cNvPr id="758" name="テキスト ボックス 757"/>
        <xdr:cNvSpPr txBox="1"/>
      </xdr:nvSpPr>
      <xdr:spPr>
        <a:xfrm>
          <a:off x="20245017" y="670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96393</xdr:rowOff>
    </xdr:from>
    <xdr:to>
      <xdr:col>102</xdr:col>
      <xdr:colOff>165100</xdr:colOff>
      <xdr:row>39</xdr:row>
      <xdr:rowOff>26543</xdr:rowOff>
    </xdr:to>
    <xdr:sp macro="" textlink="">
      <xdr:nvSpPr>
        <xdr:cNvPr id="759" name="楕円 758"/>
        <xdr:cNvSpPr/>
      </xdr:nvSpPr>
      <xdr:spPr>
        <a:xfrm>
          <a:off x="19494500" y="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17670</xdr:rowOff>
    </xdr:from>
    <xdr:ext cx="378565" cy="259045"/>
    <xdr:sp macro="" textlink="">
      <xdr:nvSpPr>
        <xdr:cNvPr id="760" name="テキスト ボックス 759"/>
        <xdr:cNvSpPr txBox="1"/>
      </xdr:nvSpPr>
      <xdr:spPr>
        <a:xfrm>
          <a:off x="19356017" y="6704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74168</xdr:rowOff>
    </xdr:from>
    <xdr:to>
      <xdr:col>98</xdr:col>
      <xdr:colOff>38100</xdr:colOff>
      <xdr:row>39</xdr:row>
      <xdr:rowOff>4318</xdr:rowOff>
    </xdr:to>
    <xdr:sp macro="" textlink="">
      <xdr:nvSpPr>
        <xdr:cNvPr id="761" name="楕円 760"/>
        <xdr:cNvSpPr/>
      </xdr:nvSpPr>
      <xdr:spPr>
        <a:xfrm>
          <a:off x="18605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166895</xdr:rowOff>
    </xdr:from>
    <xdr:ext cx="378565" cy="259045"/>
    <xdr:sp macro="" textlink="">
      <xdr:nvSpPr>
        <xdr:cNvPr id="762" name="テキスト ボックス 761"/>
        <xdr:cNvSpPr txBox="1"/>
      </xdr:nvSpPr>
      <xdr:spPr>
        <a:xfrm>
          <a:off x="18467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6" name="直線コネクタ 785"/>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89"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0" name="直線コネクタ 789"/>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25743</xdr:rowOff>
    </xdr:from>
    <xdr:to>
      <xdr:col>116</xdr:col>
      <xdr:colOff>63500</xdr:colOff>
      <xdr:row>59</xdr:row>
      <xdr:rowOff>25933</xdr:rowOff>
    </xdr:to>
    <xdr:cxnSp macro="">
      <xdr:nvCxnSpPr>
        <xdr:cNvPr id="791" name="直線コネクタ 790"/>
        <xdr:cNvCxnSpPr/>
      </xdr:nvCxnSpPr>
      <xdr:spPr>
        <a:xfrm flipV="1">
          <a:off x="21323300" y="1014129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2"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3" name="フローチャート: 判断 792"/>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25933</xdr:rowOff>
    </xdr:from>
    <xdr:to>
      <xdr:col>111</xdr:col>
      <xdr:colOff>177800</xdr:colOff>
      <xdr:row>59</xdr:row>
      <xdr:rowOff>26124</xdr:rowOff>
    </xdr:to>
    <xdr:cxnSp macro="">
      <xdr:nvCxnSpPr>
        <xdr:cNvPr id="794" name="直線コネクタ 793"/>
        <xdr:cNvCxnSpPr/>
      </xdr:nvCxnSpPr>
      <xdr:spPr>
        <a:xfrm flipV="1">
          <a:off x="20434300" y="101414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5" name="フローチャート: 判断 794"/>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6" name="テキスト ボックス 795"/>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23685</xdr:rowOff>
    </xdr:from>
    <xdr:to>
      <xdr:col>107</xdr:col>
      <xdr:colOff>50800</xdr:colOff>
      <xdr:row>59</xdr:row>
      <xdr:rowOff>26124</xdr:rowOff>
    </xdr:to>
    <xdr:cxnSp macro="">
      <xdr:nvCxnSpPr>
        <xdr:cNvPr id="797" name="直線コネクタ 796"/>
        <xdr:cNvCxnSpPr/>
      </xdr:nvCxnSpPr>
      <xdr:spPr>
        <a:xfrm>
          <a:off x="19545300" y="1013923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98" name="フローチャート: 判断 797"/>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799" name="テキスト ボックス 798"/>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23685</xdr:rowOff>
    </xdr:from>
    <xdr:to>
      <xdr:col>102</xdr:col>
      <xdr:colOff>114300</xdr:colOff>
      <xdr:row>59</xdr:row>
      <xdr:rowOff>23952</xdr:rowOff>
    </xdr:to>
    <xdr:cxnSp macro="">
      <xdr:nvCxnSpPr>
        <xdr:cNvPr id="800" name="直線コネクタ 799"/>
        <xdr:cNvCxnSpPr/>
      </xdr:nvCxnSpPr>
      <xdr:spPr>
        <a:xfrm flipV="1">
          <a:off x="18656300" y="1013923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1" name="フローチャート: 判断 800"/>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2" name="テキスト ボックス 801"/>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3" name="フローチャート: 判断 802"/>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4" name="テキスト ボックス 803"/>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146393</xdr:rowOff>
    </xdr:from>
    <xdr:to>
      <xdr:col>116</xdr:col>
      <xdr:colOff>114300</xdr:colOff>
      <xdr:row>59</xdr:row>
      <xdr:rowOff>76543</xdr:rowOff>
    </xdr:to>
    <xdr:sp macro="" textlink="">
      <xdr:nvSpPr>
        <xdr:cNvPr id="810" name="楕円 809"/>
        <xdr:cNvSpPr/>
      </xdr:nvSpPr>
      <xdr:spPr>
        <a:xfrm>
          <a:off x="221107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61320</xdr:rowOff>
    </xdr:from>
    <xdr:ext cx="378565" cy="259045"/>
    <xdr:sp macro="" textlink="">
      <xdr:nvSpPr>
        <xdr:cNvPr id="811" name="貸付金該当値テキスト"/>
        <xdr:cNvSpPr txBox="1"/>
      </xdr:nvSpPr>
      <xdr:spPr>
        <a:xfrm>
          <a:off x="22212300" y="1000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146583</xdr:rowOff>
    </xdr:from>
    <xdr:to>
      <xdr:col>112</xdr:col>
      <xdr:colOff>38100</xdr:colOff>
      <xdr:row>59</xdr:row>
      <xdr:rowOff>76733</xdr:rowOff>
    </xdr:to>
    <xdr:sp macro="" textlink="">
      <xdr:nvSpPr>
        <xdr:cNvPr id="812" name="楕円 811"/>
        <xdr:cNvSpPr/>
      </xdr:nvSpPr>
      <xdr:spPr>
        <a:xfrm>
          <a:off x="21272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67860</xdr:rowOff>
    </xdr:from>
    <xdr:ext cx="378565" cy="259045"/>
    <xdr:sp macro="" textlink="">
      <xdr:nvSpPr>
        <xdr:cNvPr id="813" name="テキスト ボックス 812"/>
        <xdr:cNvSpPr txBox="1"/>
      </xdr:nvSpPr>
      <xdr:spPr>
        <a:xfrm>
          <a:off x="21134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146774</xdr:rowOff>
    </xdr:from>
    <xdr:to>
      <xdr:col>107</xdr:col>
      <xdr:colOff>101600</xdr:colOff>
      <xdr:row>59</xdr:row>
      <xdr:rowOff>76924</xdr:rowOff>
    </xdr:to>
    <xdr:sp macro="" textlink="">
      <xdr:nvSpPr>
        <xdr:cNvPr id="814" name="楕円 813"/>
        <xdr:cNvSpPr/>
      </xdr:nvSpPr>
      <xdr:spPr>
        <a:xfrm>
          <a:off x="203835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68051</xdr:rowOff>
    </xdr:from>
    <xdr:ext cx="378565" cy="259045"/>
    <xdr:sp macro="" textlink="">
      <xdr:nvSpPr>
        <xdr:cNvPr id="815" name="テキスト ボックス 814"/>
        <xdr:cNvSpPr txBox="1"/>
      </xdr:nvSpPr>
      <xdr:spPr>
        <a:xfrm>
          <a:off x="20245017" y="1018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144335</xdr:rowOff>
    </xdr:from>
    <xdr:to>
      <xdr:col>102</xdr:col>
      <xdr:colOff>165100</xdr:colOff>
      <xdr:row>59</xdr:row>
      <xdr:rowOff>74485</xdr:rowOff>
    </xdr:to>
    <xdr:sp macro="" textlink="">
      <xdr:nvSpPr>
        <xdr:cNvPr id="816" name="楕円 815"/>
        <xdr:cNvSpPr/>
      </xdr:nvSpPr>
      <xdr:spPr>
        <a:xfrm>
          <a:off x="19494500" y="10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65612</xdr:rowOff>
    </xdr:from>
    <xdr:ext cx="378565" cy="259045"/>
    <xdr:sp macro="" textlink="">
      <xdr:nvSpPr>
        <xdr:cNvPr id="817" name="テキスト ボックス 816"/>
        <xdr:cNvSpPr txBox="1"/>
      </xdr:nvSpPr>
      <xdr:spPr>
        <a:xfrm>
          <a:off x="19356017" y="1018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144602</xdr:rowOff>
    </xdr:from>
    <xdr:to>
      <xdr:col>98</xdr:col>
      <xdr:colOff>38100</xdr:colOff>
      <xdr:row>59</xdr:row>
      <xdr:rowOff>74752</xdr:rowOff>
    </xdr:to>
    <xdr:sp macro="" textlink="">
      <xdr:nvSpPr>
        <xdr:cNvPr id="818" name="楕円 817"/>
        <xdr:cNvSpPr/>
      </xdr:nvSpPr>
      <xdr:spPr>
        <a:xfrm>
          <a:off x="18605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65879</xdr:rowOff>
    </xdr:from>
    <xdr:ext cx="378565" cy="259045"/>
    <xdr:sp macro="" textlink="">
      <xdr:nvSpPr>
        <xdr:cNvPr id="819" name="テキスト ボックス 818"/>
        <xdr:cNvSpPr txBox="1"/>
      </xdr:nvSpPr>
      <xdr:spPr>
        <a:xfrm>
          <a:off x="18467017" y="1018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4" name="直線コネクタ 843"/>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5"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6" name="直線コネクタ 845"/>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7"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48" name="直線コネクタ 847"/>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149854</xdr:rowOff>
    </xdr:from>
    <xdr:to>
      <xdr:col>116</xdr:col>
      <xdr:colOff>63500</xdr:colOff>
      <xdr:row>77</xdr:row>
      <xdr:rowOff>160122</xdr:rowOff>
    </xdr:to>
    <xdr:cxnSp macro="">
      <xdr:nvCxnSpPr>
        <xdr:cNvPr id="849" name="直線コネクタ 848"/>
        <xdr:cNvCxnSpPr/>
      </xdr:nvCxnSpPr>
      <xdr:spPr>
        <a:xfrm>
          <a:off x="21323300" y="13351504"/>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0"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1" name="フローチャート: 判断 850"/>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149854</xdr:rowOff>
    </xdr:from>
    <xdr:to>
      <xdr:col>111</xdr:col>
      <xdr:colOff>177800</xdr:colOff>
      <xdr:row>78</xdr:row>
      <xdr:rowOff>12694</xdr:rowOff>
    </xdr:to>
    <xdr:cxnSp macro="">
      <xdr:nvCxnSpPr>
        <xdr:cNvPr id="852" name="直線コネクタ 851"/>
        <xdr:cNvCxnSpPr/>
      </xdr:nvCxnSpPr>
      <xdr:spPr>
        <a:xfrm flipV="1">
          <a:off x="20434300" y="13351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3" name="フローチャート: 判断 852"/>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4" name="テキスト ボックス 853"/>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12694</xdr:rowOff>
    </xdr:from>
    <xdr:to>
      <xdr:col>107</xdr:col>
      <xdr:colOff>50800</xdr:colOff>
      <xdr:row>78</xdr:row>
      <xdr:rowOff>101733</xdr:rowOff>
    </xdr:to>
    <xdr:cxnSp macro="">
      <xdr:nvCxnSpPr>
        <xdr:cNvPr id="855" name="直線コネクタ 854"/>
        <xdr:cNvCxnSpPr/>
      </xdr:nvCxnSpPr>
      <xdr:spPr>
        <a:xfrm flipV="1">
          <a:off x="19545300" y="13385794"/>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6" name="フローチャート: 判断 855"/>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57" name="テキスト ボックス 856"/>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101733</xdr:rowOff>
    </xdr:from>
    <xdr:to>
      <xdr:col>102</xdr:col>
      <xdr:colOff>114300</xdr:colOff>
      <xdr:row>78</xdr:row>
      <xdr:rowOff>122346</xdr:rowOff>
    </xdr:to>
    <xdr:cxnSp macro="">
      <xdr:nvCxnSpPr>
        <xdr:cNvPr id="858" name="直線コネクタ 857"/>
        <xdr:cNvCxnSpPr/>
      </xdr:nvCxnSpPr>
      <xdr:spPr>
        <a:xfrm flipV="1">
          <a:off x="18656300" y="13474833"/>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59" name="フローチャート: 判断 858"/>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0" name="テキスト ボックス 859"/>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1" name="フローチャート: 判断 860"/>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2" name="テキスト ボックス 861"/>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109322</xdr:rowOff>
    </xdr:from>
    <xdr:to>
      <xdr:col>116</xdr:col>
      <xdr:colOff>114300</xdr:colOff>
      <xdr:row>78</xdr:row>
      <xdr:rowOff>39472</xdr:rowOff>
    </xdr:to>
    <xdr:sp macro="" textlink="">
      <xdr:nvSpPr>
        <xdr:cNvPr id="868" name="楕円 867"/>
        <xdr:cNvSpPr/>
      </xdr:nvSpPr>
      <xdr:spPr>
        <a:xfrm>
          <a:off x="221107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24249</xdr:rowOff>
    </xdr:from>
    <xdr:ext cx="534377" cy="259045"/>
    <xdr:sp macro="" textlink="">
      <xdr:nvSpPr>
        <xdr:cNvPr id="869" name="繰出金該当値テキスト"/>
        <xdr:cNvSpPr txBox="1"/>
      </xdr:nvSpPr>
      <xdr:spPr>
        <a:xfrm>
          <a:off x="22212300" y="132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99054</xdr:rowOff>
    </xdr:from>
    <xdr:to>
      <xdr:col>112</xdr:col>
      <xdr:colOff>38100</xdr:colOff>
      <xdr:row>78</xdr:row>
      <xdr:rowOff>29204</xdr:rowOff>
    </xdr:to>
    <xdr:sp macro="" textlink="">
      <xdr:nvSpPr>
        <xdr:cNvPr id="870" name="楕円 869"/>
        <xdr:cNvSpPr/>
      </xdr:nvSpPr>
      <xdr:spPr>
        <a:xfrm>
          <a:off x="21272500" y="133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20331</xdr:rowOff>
    </xdr:from>
    <xdr:ext cx="534377" cy="259045"/>
    <xdr:sp macro="" textlink="">
      <xdr:nvSpPr>
        <xdr:cNvPr id="871" name="テキスト ボックス 870"/>
        <xdr:cNvSpPr txBox="1"/>
      </xdr:nvSpPr>
      <xdr:spPr>
        <a:xfrm>
          <a:off x="21056111" y="133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133344</xdr:rowOff>
    </xdr:from>
    <xdr:to>
      <xdr:col>107</xdr:col>
      <xdr:colOff>101600</xdr:colOff>
      <xdr:row>78</xdr:row>
      <xdr:rowOff>63494</xdr:rowOff>
    </xdr:to>
    <xdr:sp macro="" textlink="">
      <xdr:nvSpPr>
        <xdr:cNvPr id="872" name="楕円 871"/>
        <xdr:cNvSpPr/>
      </xdr:nvSpPr>
      <xdr:spPr>
        <a:xfrm>
          <a:off x="20383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54621</xdr:rowOff>
    </xdr:from>
    <xdr:ext cx="534377" cy="259045"/>
    <xdr:sp macro="" textlink="">
      <xdr:nvSpPr>
        <xdr:cNvPr id="873" name="テキスト ボックス 872"/>
        <xdr:cNvSpPr txBox="1"/>
      </xdr:nvSpPr>
      <xdr:spPr>
        <a:xfrm>
          <a:off x="20167111" y="13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50933</xdr:rowOff>
    </xdr:from>
    <xdr:to>
      <xdr:col>102</xdr:col>
      <xdr:colOff>165100</xdr:colOff>
      <xdr:row>78</xdr:row>
      <xdr:rowOff>152533</xdr:rowOff>
    </xdr:to>
    <xdr:sp macro="" textlink="">
      <xdr:nvSpPr>
        <xdr:cNvPr id="874" name="楕円 873"/>
        <xdr:cNvSpPr/>
      </xdr:nvSpPr>
      <xdr:spPr>
        <a:xfrm>
          <a:off x="19494500" y="134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143660</xdr:rowOff>
    </xdr:from>
    <xdr:ext cx="534377" cy="259045"/>
    <xdr:sp macro="" textlink="">
      <xdr:nvSpPr>
        <xdr:cNvPr id="875" name="テキスト ボックス 874"/>
        <xdr:cNvSpPr txBox="1"/>
      </xdr:nvSpPr>
      <xdr:spPr>
        <a:xfrm>
          <a:off x="19278111" y="135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71546</xdr:rowOff>
    </xdr:from>
    <xdr:to>
      <xdr:col>98</xdr:col>
      <xdr:colOff>38100</xdr:colOff>
      <xdr:row>79</xdr:row>
      <xdr:rowOff>1696</xdr:rowOff>
    </xdr:to>
    <xdr:sp macro="" textlink="">
      <xdr:nvSpPr>
        <xdr:cNvPr id="876" name="楕円 875"/>
        <xdr:cNvSpPr/>
      </xdr:nvSpPr>
      <xdr:spPr>
        <a:xfrm>
          <a:off x="18605500" y="1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164273</xdr:rowOff>
    </xdr:from>
    <xdr:ext cx="534377" cy="259045"/>
    <xdr:sp macro="" textlink="">
      <xdr:nvSpPr>
        <xdr:cNvPr id="877" name="テキスト ボックス 876"/>
        <xdr:cNvSpPr txBox="1"/>
      </xdr:nvSpPr>
      <xdr:spPr>
        <a:xfrm>
          <a:off x="18389111" y="135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財政基盤の弱い本市では、歳入に見合った規模の予算を編成した結果、全体的に類似団体より低くなっている。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その中で、普通建設事業費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年度から増加傾向にある。また、扶助費や繰出金も毎年増加傾向にあり、扶助費は過去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年で住民一人当たり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万円以上、繰出金は５千円以上増加している。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一方で減少傾向にあるのは公債費である。過去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年で住民一人当たり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千円以上減少した。今後は大きな建設事業の影響で増加に転じると思われる。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他のものについてはほぼ横ばいの傾向がある。給与の削減を行った</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年度に関して変化の大きいものがいくつかある。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71,290
69,210
74.94
21,165,946
20,243,728
829,440
13,036,306
17,174,704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70206</xdr:rowOff>
    </xdr:from>
    <xdr:to>
      <xdr:col>24</xdr:col>
      <xdr:colOff>63500</xdr:colOff>
      <xdr:row>36</xdr:row>
      <xdr:rowOff>81636</xdr:rowOff>
    </xdr:to>
    <xdr:cxnSp macro="">
      <xdr:nvCxnSpPr>
        <xdr:cNvPr id="59" name="直線コネクタ 58"/>
        <xdr:cNvCxnSpPr/>
      </xdr:nvCxnSpPr>
      <xdr:spPr>
        <a:xfrm>
          <a:off x="3797300" y="624240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101295</xdr:rowOff>
    </xdr:from>
    <xdr:to>
      <xdr:col>19</xdr:col>
      <xdr:colOff>177800</xdr:colOff>
      <xdr:row>36</xdr:row>
      <xdr:rowOff>70206</xdr:rowOff>
    </xdr:to>
    <xdr:cxnSp macro="">
      <xdr:nvCxnSpPr>
        <xdr:cNvPr id="62" name="直線コネクタ 61"/>
        <xdr:cNvCxnSpPr/>
      </xdr:nvCxnSpPr>
      <xdr:spPr>
        <a:xfrm>
          <a:off x="2908300" y="6102045"/>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101295</xdr:rowOff>
    </xdr:from>
    <xdr:to>
      <xdr:col>15</xdr:col>
      <xdr:colOff>50800</xdr:colOff>
      <xdr:row>35</xdr:row>
      <xdr:rowOff>105867</xdr:rowOff>
    </xdr:to>
    <xdr:cxnSp macro="">
      <xdr:nvCxnSpPr>
        <xdr:cNvPr id="65" name="直線コネクタ 64"/>
        <xdr:cNvCxnSpPr/>
      </xdr:nvCxnSpPr>
      <xdr:spPr>
        <a:xfrm flipV="1">
          <a:off x="2019300" y="61020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105867</xdr:rowOff>
    </xdr:from>
    <xdr:to>
      <xdr:col>10</xdr:col>
      <xdr:colOff>114300</xdr:colOff>
      <xdr:row>35</xdr:row>
      <xdr:rowOff>130556</xdr:rowOff>
    </xdr:to>
    <xdr:cxnSp macro="">
      <xdr:nvCxnSpPr>
        <xdr:cNvPr id="68" name="直線コネクタ 67"/>
        <xdr:cNvCxnSpPr/>
      </xdr:nvCxnSpPr>
      <xdr:spPr>
        <a:xfrm flipV="1">
          <a:off x="1130300" y="610661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30836</xdr:rowOff>
    </xdr:from>
    <xdr:to>
      <xdr:col>24</xdr:col>
      <xdr:colOff>114300</xdr:colOff>
      <xdr:row>36</xdr:row>
      <xdr:rowOff>132436</xdr:rowOff>
    </xdr:to>
    <xdr:sp macro="" textlink="">
      <xdr:nvSpPr>
        <xdr:cNvPr id="78" name="楕円 77"/>
        <xdr:cNvSpPr/>
      </xdr:nvSpPr>
      <xdr:spPr>
        <a:xfrm>
          <a:off x="45847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9263</xdr:rowOff>
    </xdr:from>
    <xdr:ext cx="469744" cy="259045"/>
    <xdr:sp macro="" textlink="">
      <xdr:nvSpPr>
        <xdr:cNvPr id="79" name="議会費該当値テキスト"/>
        <xdr:cNvSpPr txBox="1"/>
      </xdr:nvSpPr>
      <xdr:spPr>
        <a:xfrm>
          <a:off x="4686300"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19406</xdr:rowOff>
    </xdr:from>
    <xdr:to>
      <xdr:col>20</xdr:col>
      <xdr:colOff>38100</xdr:colOff>
      <xdr:row>36</xdr:row>
      <xdr:rowOff>121006</xdr:rowOff>
    </xdr:to>
    <xdr:sp macro="" textlink="">
      <xdr:nvSpPr>
        <xdr:cNvPr id="80" name="楕円 79"/>
        <xdr:cNvSpPr/>
      </xdr:nvSpPr>
      <xdr:spPr>
        <a:xfrm>
          <a:off x="3746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112133</xdr:rowOff>
    </xdr:from>
    <xdr:ext cx="469744" cy="259045"/>
    <xdr:sp macro="" textlink="">
      <xdr:nvSpPr>
        <xdr:cNvPr id="81" name="テキスト ボックス 80"/>
        <xdr:cNvSpPr txBox="1"/>
      </xdr:nvSpPr>
      <xdr:spPr>
        <a:xfrm>
          <a:off x="3562428"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50495</xdr:rowOff>
    </xdr:from>
    <xdr:to>
      <xdr:col>15</xdr:col>
      <xdr:colOff>101600</xdr:colOff>
      <xdr:row>35</xdr:row>
      <xdr:rowOff>152095</xdr:rowOff>
    </xdr:to>
    <xdr:sp macro="" textlink="">
      <xdr:nvSpPr>
        <xdr:cNvPr id="82" name="楕円 81"/>
        <xdr:cNvSpPr/>
      </xdr:nvSpPr>
      <xdr:spPr>
        <a:xfrm>
          <a:off x="2857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143222</xdr:rowOff>
    </xdr:from>
    <xdr:ext cx="469744" cy="259045"/>
    <xdr:sp macro="" textlink="">
      <xdr:nvSpPr>
        <xdr:cNvPr id="83" name="テキスト ボックス 82"/>
        <xdr:cNvSpPr txBox="1"/>
      </xdr:nvSpPr>
      <xdr:spPr>
        <a:xfrm>
          <a:off x="2673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55067</xdr:rowOff>
    </xdr:from>
    <xdr:to>
      <xdr:col>10</xdr:col>
      <xdr:colOff>165100</xdr:colOff>
      <xdr:row>35</xdr:row>
      <xdr:rowOff>156667</xdr:rowOff>
    </xdr:to>
    <xdr:sp macro="" textlink="">
      <xdr:nvSpPr>
        <xdr:cNvPr id="84" name="楕円 83"/>
        <xdr:cNvSpPr/>
      </xdr:nvSpPr>
      <xdr:spPr>
        <a:xfrm>
          <a:off x="1968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147794</xdr:rowOff>
    </xdr:from>
    <xdr:ext cx="469744" cy="259045"/>
    <xdr:sp macro="" textlink="">
      <xdr:nvSpPr>
        <xdr:cNvPr id="85" name="テキスト ボックス 84"/>
        <xdr:cNvSpPr txBox="1"/>
      </xdr:nvSpPr>
      <xdr:spPr>
        <a:xfrm>
          <a:off x="1784428"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6" name="楕円 85"/>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87" name="テキスト ボックス 86"/>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73711</xdr:rowOff>
    </xdr:from>
    <xdr:to>
      <xdr:col>24</xdr:col>
      <xdr:colOff>63500</xdr:colOff>
      <xdr:row>59</xdr:row>
      <xdr:rowOff>85674</xdr:rowOff>
    </xdr:to>
    <xdr:cxnSp macro="">
      <xdr:nvCxnSpPr>
        <xdr:cNvPr id="117" name="直線コネクタ 116"/>
        <xdr:cNvCxnSpPr/>
      </xdr:nvCxnSpPr>
      <xdr:spPr>
        <a:xfrm>
          <a:off x="3797300" y="10189261"/>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73711</xdr:rowOff>
    </xdr:from>
    <xdr:to>
      <xdr:col>19</xdr:col>
      <xdr:colOff>177800</xdr:colOff>
      <xdr:row>59</xdr:row>
      <xdr:rowOff>75450</xdr:rowOff>
    </xdr:to>
    <xdr:cxnSp macro="">
      <xdr:nvCxnSpPr>
        <xdr:cNvPr id="120" name="直線コネクタ 119"/>
        <xdr:cNvCxnSpPr/>
      </xdr:nvCxnSpPr>
      <xdr:spPr>
        <a:xfrm flipV="1">
          <a:off x="2908300" y="10189261"/>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75450</xdr:rowOff>
    </xdr:from>
    <xdr:to>
      <xdr:col>15</xdr:col>
      <xdr:colOff>50800</xdr:colOff>
      <xdr:row>59</xdr:row>
      <xdr:rowOff>102070</xdr:rowOff>
    </xdr:to>
    <xdr:cxnSp macro="">
      <xdr:nvCxnSpPr>
        <xdr:cNvPr id="123" name="直線コネクタ 122"/>
        <xdr:cNvCxnSpPr/>
      </xdr:nvCxnSpPr>
      <xdr:spPr>
        <a:xfrm flipV="1">
          <a:off x="2019300" y="10191000"/>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73546</xdr:rowOff>
    </xdr:from>
    <xdr:to>
      <xdr:col>10</xdr:col>
      <xdr:colOff>114300</xdr:colOff>
      <xdr:row>59</xdr:row>
      <xdr:rowOff>102070</xdr:rowOff>
    </xdr:to>
    <xdr:cxnSp macro="">
      <xdr:nvCxnSpPr>
        <xdr:cNvPr id="126" name="直線コネクタ 125"/>
        <xdr:cNvCxnSpPr/>
      </xdr:nvCxnSpPr>
      <xdr:spPr>
        <a:xfrm>
          <a:off x="1130300" y="10189096"/>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34874</xdr:rowOff>
    </xdr:from>
    <xdr:to>
      <xdr:col>24</xdr:col>
      <xdr:colOff>114300</xdr:colOff>
      <xdr:row>59</xdr:row>
      <xdr:rowOff>136474</xdr:rowOff>
    </xdr:to>
    <xdr:sp macro="" textlink="">
      <xdr:nvSpPr>
        <xdr:cNvPr id="136" name="楕円 135"/>
        <xdr:cNvSpPr/>
      </xdr:nvSpPr>
      <xdr:spPr>
        <a:xfrm>
          <a:off x="4584700" y="101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121251</xdr:rowOff>
    </xdr:from>
    <xdr:ext cx="534377" cy="259045"/>
    <xdr:sp macro="" textlink="">
      <xdr:nvSpPr>
        <xdr:cNvPr id="137" name="総務費該当値テキスト"/>
        <xdr:cNvSpPr txBox="1"/>
      </xdr:nvSpPr>
      <xdr:spPr>
        <a:xfrm>
          <a:off x="4686300" y="100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22911</xdr:rowOff>
    </xdr:from>
    <xdr:to>
      <xdr:col>20</xdr:col>
      <xdr:colOff>38100</xdr:colOff>
      <xdr:row>59</xdr:row>
      <xdr:rowOff>124511</xdr:rowOff>
    </xdr:to>
    <xdr:sp macro="" textlink="">
      <xdr:nvSpPr>
        <xdr:cNvPr id="138" name="楕円 137"/>
        <xdr:cNvSpPr/>
      </xdr:nvSpPr>
      <xdr:spPr>
        <a:xfrm>
          <a:off x="3746500" y="101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115638</xdr:rowOff>
    </xdr:from>
    <xdr:ext cx="534377" cy="259045"/>
    <xdr:sp macro="" textlink="">
      <xdr:nvSpPr>
        <xdr:cNvPr id="139" name="テキスト ボックス 138"/>
        <xdr:cNvSpPr txBox="1"/>
      </xdr:nvSpPr>
      <xdr:spPr>
        <a:xfrm>
          <a:off x="3530111" y="102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24650</xdr:rowOff>
    </xdr:from>
    <xdr:to>
      <xdr:col>15</xdr:col>
      <xdr:colOff>101600</xdr:colOff>
      <xdr:row>59</xdr:row>
      <xdr:rowOff>126250</xdr:rowOff>
    </xdr:to>
    <xdr:sp macro="" textlink="">
      <xdr:nvSpPr>
        <xdr:cNvPr id="140" name="楕円 139"/>
        <xdr:cNvSpPr/>
      </xdr:nvSpPr>
      <xdr:spPr>
        <a:xfrm>
          <a:off x="2857500" y="101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117377</xdr:rowOff>
    </xdr:from>
    <xdr:ext cx="534377" cy="259045"/>
    <xdr:sp macro="" textlink="">
      <xdr:nvSpPr>
        <xdr:cNvPr id="141" name="テキスト ボックス 140"/>
        <xdr:cNvSpPr txBox="1"/>
      </xdr:nvSpPr>
      <xdr:spPr>
        <a:xfrm>
          <a:off x="2641111" y="102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51270</xdr:rowOff>
    </xdr:from>
    <xdr:to>
      <xdr:col>10</xdr:col>
      <xdr:colOff>165100</xdr:colOff>
      <xdr:row>59</xdr:row>
      <xdr:rowOff>152870</xdr:rowOff>
    </xdr:to>
    <xdr:sp macro="" textlink="">
      <xdr:nvSpPr>
        <xdr:cNvPr id="142" name="楕円 141"/>
        <xdr:cNvSpPr/>
      </xdr:nvSpPr>
      <xdr:spPr>
        <a:xfrm>
          <a:off x="1968500" y="101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143997</xdr:rowOff>
    </xdr:from>
    <xdr:ext cx="534377" cy="259045"/>
    <xdr:sp macro="" textlink="">
      <xdr:nvSpPr>
        <xdr:cNvPr id="143" name="テキスト ボックス 142"/>
        <xdr:cNvSpPr txBox="1"/>
      </xdr:nvSpPr>
      <xdr:spPr>
        <a:xfrm>
          <a:off x="1752111" y="102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22746</xdr:rowOff>
    </xdr:from>
    <xdr:to>
      <xdr:col>6</xdr:col>
      <xdr:colOff>38100</xdr:colOff>
      <xdr:row>59</xdr:row>
      <xdr:rowOff>124346</xdr:rowOff>
    </xdr:to>
    <xdr:sp macro="" textlink="">
      <xdr:nvSpPr>
        <xdr:cNvPr id="144" name="楕円 143"/>
        <xdr:cNvSpPr/>
      </xdr:nvSpPr>
      <xdr:spPr>
        <a:xfrm>
          <a:off x="1079500" y="101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115473</xdr:rowOff>
    </xdr:from>
    <xdr:ext cx="534377" cy="259045"/>
    <xdr:sp macro="" textlink="">
      <xdr:nvSpPr>
        <xdr:cNvPr id="145" name="テキスト ボックス 144"/>
        <xdr:cNvSpPr txBox="1"/>
      </xdr:nvSpPr>
      <xdr:spPr>
        <a:xfrm>
          <a:off x="863111" y="102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78184</xdr:rowOff>
    </xdr:from>
    <xdr:to>
      <xdr:col>24</xdr:col>
      <xdr:colOff>63500</xdr:colOff>
      <xdr:row>77</xdr:row>
      <xdr:rowOff>118081</xdr:rowOff>
    </xdr:to>
    <xdr:cxnSp macro="">
      <xdr:nvCxnSpPr>
        <xdr:cNvPr id="177" name="直線コネクタ 176"/>
        <xdr:cNvCxnSpPr/>
      </xdr:nvCxnSpPr>
      <xdr:spPr>
        <a:xfrm flipV="1">
          <a:off x="3797300" y="13279834"/>
          <a:ext cx="838200" cy="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118081</xdr:rowOff>
    </xdr:from>
    <xdr:to>
      <xdr:col>19</xdr:col>
      <xdr:colOff>177800</xdr:colOff>
      <xdr:row>77</xdr:row>
      <xdr:rowOff>164911</xdr:rowOff>
    </xdr:to>
    <xdr:cxnSp macro="">
      <xdr:nvCxnSpPr>
        <xdr:cNvPr id="180" name="直線コネクタ 179"/>
        <xdr:cNvCxnSpPr/>
      </xdr:nvCxnSpPr>
      <xdr:spPr>
        <a:xfrm flipV="1">
          <a:off x="2908300" y="13319731"/>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164911</xdr:rowOff>
    </xdr:from>
    <xdr:to>
      <xdr:col>15</xdr:col>
      <xdr:colOff>50800</xdr:colOff>
      <xdr:row>78</xdr:row>
      <xdr:rowOff>67070</xdr:rowOff>
    </xdr:to>
    <xdr:cxnSp macro="">
      <xdr:nvCxnSpPr>
        <xdr:cNvPr id="183" name="直線コネクタ 182"/>
        <xdr:cNvCxnSpPr/>
      </xdr:nvCxnSpPr>
      <xdr:spPr>
        <a:xfrm flipV="1">
          <a:off x="2019300" y="1336656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67070</xdr:rowOff>
    </xdr:from>
    <xdr:to>
      <xdr:col>10</xdr:col>
      <xdr:colOff>114300</xdr:colOff>
      <xdr:row>78</xdr:row>
      <xdr:rowOff>130448</xdr:rowOff>
    </xdr:to>
    <xdr:cxnSp macro="">
      <xdr:nvCxnSpPr>
        <xdr:cNvPr id="186" name="直線コネクタ 185"/>
        <xdr:cNvCxnSpPr/>
      </xdr:nvCxnSpPr>
      <xdr:spPr>
        <a:xfrm flipV="1">
          <a:off x="1130300" y="13440170"/>
          <a:ext cx="889000" cy="6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27384</xdr:rowOff>
    </xdr:from>
    <xdr:to>
      <xdr:col>24</xdr:col>
      <xdr:colOff>114300</xdr:colOff>
      <xdr:row>77</xdr:row>
      <xdr:rowOff>128984</xdr:rowOff>
    </xdr:to>
    <xdr:sp macro="" textlink="">
      <xdr:nvSpPr>
        <xdr:cNvPr id="196" name="楕円 195"/>
        <xdr:cNvSpPr/>
      </xdr:nvSpPr>
      <xdr:spPr>
        <a:xfrm>
          <a:off x="45847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113761</xdr:rowOff>
    </xdr:from>
    <xdr:ext cx="599010" cy="259045"/>
    <xdr:sp macro="" textlink="">
      <xdr:nvSpPr>
        <xdr:cNvPr id="197" name="民生費該当値テキスト"/>
        <xdr:cNvSpPr txBox="1"/>
      </xdr:nvSpPr>
      <xdr:spPr>
        <a:xfrm>
          <a:off x="4686300" y="1314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67281</xdr:rowOff>
    </xdr:from>
    <xdr:to>
      <xdr:col>20</xdr:col>
      <xdr:colOff>38100</xdr:colOff>
      <xdr:row>77</xdr:row>
      <xdr:rowOff>168881</xdr:rowOff>
    </xdr:to>
    <xdr:sp macro="" textlink="">
      <xdr:nvSpPr>
        <xdr:cNvPr id="198" name="楕円 197"/>
        <xdr:cNvSpPr/>
      </xdr:nvSpPr>
      <xdr:spPr>
        <a:xfrm>
          <a:off x="3746500" y="132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160008</xdr:rowOff>
    </xdr:from>
    <xdr:ext cx="599010" cy="259045"/>
    <xdr:sp macro="" textlink="">
      <xdr:nvSpPr>
        <xdr:cNvPr id="199" name="テキスト ボックス 198"/>
        <xdr:cNvSpPr txBox="1"/>
      </xdr:nvSpPr>
      <xdr:spPr>
        <a:xfrm>
          <a:off x="3497795" y="1336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114111</xdr:rowOff>
    </xdr:from>
    <xdr:to>
      <xdr:col>15</xdr:col>
      <xdr:colOff>101600</xdr:colOff>
      <xdr:row>78</xdr:row>
      <xdr:rowOff>44261</xdr:rowOff>
    </xdr:to>
    <xdr:sp macro="" textlink="">
      <xdr:nvSpPr>
        <xdr:cNvPr id="200" name="楕円 199"/>
        <xdr:cNvSpPr/>
      </xdr:nvSpPr>
      <xdr:spPr>
        <a:xfrm>
          <a:off x="2857500" y="133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35388</xdr:rowOff>
    </xdr:from>
    <xdr:ext cx="599010" cy="259045"/>
    <xdr:sp macro="" textlink="">
      <xdr:nvSpPr>
        <xdr:cNvPr id="201" name="テキスト ボックス 200"/>
        <xdr:cNvSpPr txBox="1"/>
      </xdr:nvSpPr>
      <xdr:spPr>
        <a:xfrm>
          <a:off x="2608795" y="1340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16270</xdr:rowOff>
    </xdr:from>
    <xdr:to>
      <xdr:col>10</xdr:col>
      <xdr:colOff>165100</xdr:colOff>
      <xdr:row>78</xdr:row>
      <xdr:rowOff>117870</xdr:rowOff>
    </xdr:to>
    <xdr:sp macro="" textlink="">
      <xdr:nvSpPr>
        <xdr:cNvPr id="202" name="楕円 201"/>
        <xdr:cNvSpPr/>
      </xdr:nvSpPr>
      <xdr:spPr>
        <a:xfrm>
          <a:off x="1968500" y="13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108997</xdr:rowOff>
    </xdr:from>
    <xdr:ext cx="599010" cy="259045"/>
    <xdr:sp macro="" textlink="">
      <xdr:nvSpPr>
        <xdr:cNvPr id="203" name="テキスト ボックス 202"/>
        <xdr:cNvSpPr txBox="1"/>
      </xdr:nvSpPr>
      <xdr:spPr>
        <a:xfrm>
          <a:off x="1719795" y="1348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79648</xdr:rowOff>
    </xdr:from>
    <xdr:to>
      <xdr:col>6</xdr:col>
      <xdr:colOff>38100</xdr:colOff>
      <xdr:row>79</xdr:row>
      <xdr:rowOff>9798</xdr:rowOff>
    </xdr:to>
    <xdr:sp macro="" textlink="">
      <xdr:nvSpPr>
        <xdr:cNvPr id="204" name="楕円 203"/>
        <xdr:cNvSpPr/>
      </xdr:nvSpPr>
      <xdr:spPr>
        <a:xfrm>
          <a:off x="1079500" y="134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925</xdr:rowOff>
    </xdr:from>
    <xdr:ext cx="599010" cy="259045"/>
    <xdr:sp macro="" textlink="">
      <xdr:nvSpPr>
        <xdr:cNvPr id="205" name="テキスト ボックス 204"/>
        <xdr:cNvSpPr txBox="1"/>
      </xdr:nvSpPr>
      <xdr:spPr>
        <a:xfrm>
          <a:off x="830795" y="135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31674</xdr:rowOff>
    </xdr:from>
    <xdr:to>
      <xdr:col>24</xdr:col>
      <xdr:colOff>63500</xdr:colOff>
      <xdr:row>97</xdr:row>
      <xdr:rowOff>35801</xdr:rowOff>
    </xdr:to>
    <xdr:cxnSp macro="">
      <xdr:nvCxnSpPr>
        <xdr:cNvPr id="234" name="直線コネクタ 233"/>
        <xdr:cNvCxnSpPr/>
      </xdr:nvCxnSpPr>
      <xdr:spPr>
        <a:xfrm flipV="1">
          <a:off x="3797300" y="16662324"/>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35801</xdr:rowOff>
    </xdr:from>
    <xdr:to>
      <xdr:col>19</xdr:col>
      <xdr:colOff>177800</xdr:colOff>
      <xdr:row>97</xdr:row>
      <xdr:rowOff>35992</xdr:rowOff>
    </xdr:to>
    <xdr:cxnSp macro="">
      <xdr:nvCxnSpPr>
        <xdr:cNvPr id="237" name="直線コネクタ 236"/>
        <xdr:cNvCxnSpPr/>
      </xdr:nvCxnSpPr>
      <xdr:spPr>
        <a:xfrm flipV="1">
          <a:off x="2908300" y="16666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20396</xdr:rowOff>
    </xdr:from>
    <xdr:to>
      <xdr:col>15</xdr:col>
      <xdr:colOff>50800</xdr:colOff>
      <xdr:row>97</xdr:row>
      <xdr:rowOff>35992</xdr:rowOff>
    </xdr:to>
    <xdr:cxnSp macro="">
      <xdr:nvCxnSpPr>
        <xdr:cNvPr id="240" name="直線コネクタ 239"/>
        <xdr:cNvCxnSpPr/>
      </xdr:nvCxnSpPr>
      <xdr:spPr>
        <a:xfrm>
          <a:off x="2019300" y="16651046"/>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5080</xdr:rowOff>
    </xdr:from>
    <xdr:to>
      <xdr:col>10</xdr:col>
      <xdr:colOff>114300</xdr:colOff>
      <xdr:row>97</xdr:row>
      <xdr:rowOff>20396</xdr:rowOff>
    </xdr:to>
    <xdr:cxnSp macro="">
      <xdr:nvCxnSpPr>
        <xdr:cNvPr id="243" name="直線コネクタ 242"/>
        <xdr:cNvCxnSpPr/>
      </xdr:nvCxnSpPr>
      <xdr:spPr>
        <a:xfrm>
          <a:off x="1130300" y="1663573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152324</xdr:rowOff>
    </xdr:from>
    <xdr:to>
      <xdr:col>24</xdr:col>
      <xdr:colOff>114300</xdr:colOff>
      <xdr:row>97</xdr:row>
      <xdr:rowOff>82474</xdr:rowOff>
    </xdr:to>
    <xdr:sp macro="" textlink="">
      <xdr:nvSpPr>
        <xdr:cNvPr id="253" name="楕円 252"/>
        <xdr:cNvSpPr/>
      </xdr:nvSpPr>
      <xdr:spPr>
        <a:xfrm>
          <a:off x="4584700" y="166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67251</xdr:rowOff>
    </xdr:from>
    <xdr:ext cx="534377" cy="259045"/>
    <xdr:sp macro="" textlink="">
      <xdr:nvSpPr>
        <xdr:cNvPr id="254" name="衛生費該当値テキスト"/>
        <xdr:cNvSpPr txBox="1"/>
      </xdr:nvSpPr>
      <xdr:spPr>
        <a:xfrm>
          <a:off x="4686300" y="165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156451</xdr:rowOff>
    </xdr:from>
    <xdr:to>
      <xdr:col>20</xdr:col>
      <xdr:colOff>38100</xdr:colOff>
      <xdr:row>97</xdr:row>
      <xdr:rowOff>86601</xdr:rowOff>
    </xdr:to>
    <xdr:sp macro="" textlink="">
      <xdr:nvSpPr>
        <xdr:cNvPr id="255" name="楕円 254"/>
        <xdr:cNvSpPr/>
      </xdr:nvSpPr>
      <xdr:spPr>
        <a:xfrm>
          <a:off x="37465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77728</xdr:rowOff>
    </xdr:from>
    <xdr:ext cx="534377" cy="259045"/>
    <xdr:sp macro="" textlink="">
      <xdr:nvSpPr>
        <xdr:cNvPr id="256" name="テキスト ボックス 255"/>
        <xdr:cNvSpPr txBox="1"/>
      </xdr:nvSpPr>
      <xdr:spPr>
        <a:xfrm>
          <a:off x="3530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156642</xdr:rowOff>
    </xdr:from>
    <xdr:to>
      <xdr:col>15</xdr:col>
      <xdr:colOff>101600</xdr:colOff>
      <xdr:row>97</xdr:row>
      <xdr:rowOff>86792</xdr:rowOff>
    </xdr:to>
    <xdr:sp macro="" textlink="">
      <xdr:nvSpPr>
        <xdr:cNvPr id="257" name="楕円 256"/>
        <xdr:cNvSpPr/>
      </xdr:nvSpPr>
      <xdr:spPr>
        <a:xfrm>
          <a:off x="2857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77919</xdr:rowOff>
    </xdr:from>
    <xdr:ext cx="534377" cy="259045"/>
    <xdr:sp macro="" textlink="">
      <xdr:nvSpPr>
        <xdr:cNvPr id="258" name="テキスト ボックス 257"/>
        <xdr:cNvSpPr txBox="1"/>
      </xdr:nvSpPr>
      <xdr:spPr>
        <a:xfrm>
          <a:off x="2641111"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141046</xdr:rowOff>
    </xdr:from>
    <xdr:to>
      <xdr:col>10</xdr:col>
      <xdr:colOff>165100</xdr:colOff>
      <xdr:row>97</xdr:row>
      <xdr:rowOff>71196</xdr:rowOff>
    </xdr:to>
    <xdr:sp macro="" textlink="">
      <xdr:nvSpPr>
        <xdr:cNvPr id="259" name="楕円 258"/>
        <xdr:cNvSpPr/>
      </xdr:nvSpPr>
      <xdr:spPr>
        <a:xfrm>
          <a:off x="1968500" y="166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62323</xdr:rowOff>
    </xdr:from>
    <xdr:ext cx="534377" cy="259045"/>
    <xdr:sp macro="" textlink="">
      <xdr:nvSpPr>
        <xdr:cNvPr id="260" name="テキスト ボックス 259"/>
        <xdr:cNvSpPr txBox="1"/>
      </xdr:nvSpPr>
      <xdr:spPr>
        <a:xfrm>
          <a:off x="1752111" y="166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125730</xdr:rowOff>
    </xdr:from>
    <xdr:to>
      <xdr:col>6</xdr:col>
      <xdr:colOff>38100</xdr:colOff>
      <xdr:row>97</xdr:row>
      <xdr:rowOff>55880</xdr:rowOff>
    </xdr:to>
    <xdr:sp macro="" textlink="">
      <xdr:nvSpPr>
        <xdr:cNvPr id="261" name="楕円 260"/>
        <xdr:cNvSpPr/>
      </xdr:nvSpPr>
      <xdr:spPr>
        <a:xfrm>
          <a:off x="10795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47007</xdr:rowOff>
    </xdr:from>
    <xdr:ext cx="534377" cy="259045"/>
    <xdr:sp macro="" textlink="">
      <xdr:nvSpPr>
        <xdr:cNvPr id="262" name="テキスト ボックス 261"/>
        <xdr:cNvSpPr txBox="1"/>
      </xdr:nvSpPr>
      <xdr:spPr>
        <a:xfrm>
          <a:off x="863111" y="166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38463</xdr:rowOff>
    </xdr:from>
    <xdr:to>
      <xdr:col>41</xdr:col>
      <xdr:colOff>50800</xdr:colOff>
      <xdr:row>39</xdr:row>
      <xdr:rowOff>98878</xdr:rowOff>
    </xdr:to>
    <xdr:cxnSp macro="">
      <xdr:nvCxnSpPr>
        <xdr:cNvPr id="302" name="直線コネクタ 301"/>
        <xdr:cNvCxnSpPr/>
      </xdr:nvCxnSpPr>
      <xdr:spPr>
        <a:xfrm>
          <a:off x="6972300" y="6382113"/>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159113</xdr:rowOff>
    </xdr:from>
    <xdr:to>
      <xdr:col>36</xdr:col>
      <xdr:colOff>165100</xdr:colOff>
      <xdr:row>37</xdr:row>
      <xdr:rowOff>89263</xdr:rowOff>
    </xdr:to>
    <xdr:sp macro="" textlink="">
      <xdr:nvSpPr>
        <xdr:cNvPr id="320" name="楕円 319"/>
        <xdr:cNvSpPr/>
      </xdr:nvSpPr>
      <xdr:spPr>
        <a:xfrm>
          <a:off x="6921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80390</xdr:rowOff>
    </xdr:from>
    <xdr:ext cx="469744" cy="259045"/>
    <xdr:sp macro="" textlink="">
      <xdr:nvSpPr>
        <xdr:cNvPr id="321" name="テキスト ボックス 320"/>
        <xdr:cNvSpPr txBox="1"/>
      </xdr:nvSpPr>
      <xdr:spPr>
        <a:xfrm>
          <a:off x="6737428"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128156</xdr:rowOff>
    </xdr:from>
    <xdr:to>
      <xdr:col>55</xdr:col>
      <xdr:colOff>0</xdr:colOff>
      <xdr:row>58</xdr:row>
      <xdr:rowOff>156826</xdr:rowOff>
    </xdr:to>
    <xdr:cxnSp macro="">
      <xdr:nvCxnSpPr>
        <xdr:cNvPr id="350" name="直線コネクタ 349"/>
        <xdr:cNvCxnSpPr/>
      </xdr:nvCxnSpPr>
      <xdr:spPr>
        <a:xfrm flipV="1">
          <a:off x="9639300" y="10072256"/>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156616</xdr:rowOff>
    </xdr:from>
    <xdr:to>
      <xdr:col>50</xdr:col>
      <xdr:colOff>114300</xdr:colOff>
      <xdr:row>58</xdr:row>
      <xdr:rowOff>156826</xdr:rowOff>
    </xdr:to>
    <xdr:cxnSp macro="">
      <xdr:nvCxnSpPr>
        <xdr:cNvPr id="353" name="直線コネクタ 352"/>
        <xdr:cNvCxnSpPr/>
      </xdr:nvCxnSpPr>
      <xdr:spPr>
        <a:xfrm>
          <a:off x="8750300" y="1010071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108572</xdr:rowOff>
    </xdr:from>
    <xdr:to>
      <xdr:col>45</xdr:col>
      <xdr:colOff>177800</xdr:colOff>
      <xdr:row>58</xdr:row>
      <xdr:rowOff>156616</xdr:rowOff>
    </xdr:to>
    <xdr:cxnSp macro="">
      <xdr:nvCxnSpPr>
        <xdr:cNvPr id="356" name="直線コネクタ 355"/>
        <xdr:cNvCxnSpPr/>
      </xdr:nvCxnSpPr>
      <xdr:spPr>
        <a:xfrm>
          <a:off x="7861300" y="10052672"/>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87446</xdr:rowOff>
    </xdr:from>
    <xdr:to>
      <xdr:col>41</xdr:col>
      <xdr:colOff>50800</xdr:colOff>
      <xdr:row>58</xdr:row>
      <xdr:rowOff>108572</xdr:rowOff>
    </xdr:to>
    <xdr:cxnSp macro="">
      <xdr:nvCxnSpPr>
        <xdr:cNvPr id="359" name="直線コネクタ 358"/>
        <xdr:cNvCxnSpPr/>
      </xdr:nvCxnSpPr>
      <xdr:spPr>
        <a:xfrm>
          <a:off x="6972300" y="10031546"/>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61" name="テキスト ボックス 360"/>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3" name="テキスト ボックス 362"/>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77356</xdr:rowOff>
    </xdr:from>
    <xdr:to>
      <xdr:col>55</xdr:col>
      <xdr:colOff>50800</xdr:colOff>
      <xdr:row>59</xdr:row>
      <xdr:rowOff>7506</xdr:rowOff>
    </xdr:to>
    <xdr:sp macro="" textlink="">
      <xdr:nvSpPr>
        <xdr:cNvPr id="369" name="楕円 368"/>
        <xdr:cNvSpPr/>
      </xdr:nvSpPr>
      <xdr:spPr>
        <a:xfrm>
          <a:off x="104267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163733</xdr:rowOff>
    </xdr:from>
    <xdr:ext cx="469744" cy="259045"/>
    <xdr:sp macro="" textlink="">
      <xdr:nvSpPr>
        <xdr:cNvPr id="370" name="農林水産業費該当値テキスト"/>
        <xdr:cNvSpPr txBox="1"/>
      </xdr:nvSpPr>
      <xdr:spPr>
        <a:xfrm>
          <a:off x="10528300" y="993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106026</xdr:rowOff>
    </xdr:from>
    <xdr:to>
      <xdr:col>50</xdr:col>
      <xdr:colOff>165100</xdr:colOff>
      <xdr:row>59</xdr:row>
      <xdr:rowOff>36176</xdr:rowOff>
    </xdr:to>
    <xdr:sp macro="" textlink="">
      <xdr:nvSpPr>
        <xdr:cNvPr id="371" name="楕円 370"/>
        <xdr:cNvSpPr/>
      </xdr:nvSpPr>
      <xdr:spPr>
        <a:xfrm>
          <a:off x="9588500" y="100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27303</xdr:rowOff>
    </xdr:from>
    <xdr:ext cx="469744" cy="259045"/>
    <xdr:sp macro="" textlink="">
      <xdr:nvSpPr>
        <xdr:cNvPr id="372" name="テキスト ボックス 371"/>
        <xdr:cNvSpPr txBox="1"/>
      </xdr:nvSpPr>
      <xdr:spPr>
        <a:xfrm>
          <a:off x="9404428"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105816</xdr:rowOff>
    </xdr:from>
    <xdr:to>
      <xdr:col>46</xdr:col>
      <xdr:colOff>38100</xdr:colOff>
      <xdr:row>59</xdr:row>
      <xdr:rowOff>35966</xdr:rowOff>
    </xdr:to>
    <xdr:sp macro="" textlink="">
      <xdr:nvSpPr>
        <xdr:cNvPr id="373" name="楕円 372"/>
        <xdr:cNvSpPr/>
      </xdr:nvSpPr>
      <xdr:spPr>
        <a:xfrm>
          <a:off x="8699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27093</xdr:rowOff>
    </xdr:from>
    <xdr:ext cx="469744" cy="259045"/>
    <xdr:sp macro="" textlink="">
      <xdr:nvSpPr>
        <xdr:cNvPr id="374" name="テキスト ボックス 373"/>
        <xdr:cNvSpPr txBox="1"/>
      </xdr:nvSpPr>
      <xdr:spPr>
        <a:xfrm>
          <a:off x="8515428"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57772</xdr:rowOff>
    </xdr:from>
    <xdr:to>
      <xdr:col>41</xdr:col>
      <xdr:colOff>101600</xdr:colOff>
      <xdr:row>58</xdr:row>
      <xdr:rowOff>159372</xdr:rowOff>
    </xdr:to>
    <xdr:sp macro="" textlink="">
      <xdr:nvSpPr>
        <xdr:cNvPr id="375" name="楕円 374"/>
        <xdr:cNvSpPr/>
      </xdr:nvSpPr>
      <xdr:spPr>
        <a:xfrm>
          <a:off x="7810500" y="10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150499</xdr:rowOff>
    </xdr:from>
    <xdr:ext cx="469744" cy="259045"/>
    <xdr:sp macro="" textlink="">
      <xdr:nvSpPr>
        <xdr:cNvPr id="376" name="テキスト ボックス 375"/>
        <xdr:cNvSpPr txBox="1"/>
      </xdr:nvSpPr>
      <xdr:spPr>
        <a:xfrm>
          <a:off x="7626428" y="10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36646</xdr:rowOff>
    </xdr:from>
    <xdr:to>
      <xdr:col>36</xdr:col>
      <xdr:colOff>165100</xdr:colOff>
      <xdr:row>58</xdr:row>
      <xdr:rowOff>138246</xdr:rowOff>
    </xdr:to>
    <xdr:sp macro="" textlink="">
      <xdr:nvSpPr>
        <xdr:cNvPr id="377" name="楕円 376"/>
        <xdr:cNvSpPr/>
      </xdr:nvSpPr>
      <xdr:spPr>
        <a:xfrm>
          <a:off x="6921500" y="99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129373</xdr:rowOff>
    </xdr:from>
    <xdr:ext cx="469744" cy="259045"/>
    <xdr:sp macro="" textlink="">
      <xdr:nvSpPr>
        <xdr:cNvPr id="378" name="テキスト ボックス 377"/>
        <xdr:cNvSpPr txBox="1"/>
      </xdr:nvSpPr>
      <xdr:spPr>
        <a:xfrm>
          <a:off x="6737428" y="100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99718</xdr:rowOff>
    </xdr:from>
    <xdr:to>
      <xdr:col>55</xdr:col>
      <xdr:colOff>0</xdr:colOff>
      <xdr:row>78</xdr:row>
      <xdr:rowOff>101707</xdr:rowOff>
    </xdr:to>
    <xdr:cxnSp macro="">
      <xdr:nvCxnSpPr>
        <xdr:cNvPr id="405" name="直線コネクタ 404"/>
        <xdr:cNvCxnSpPr/>
      </xdr:nvCxnSpPr>
      <xdr:spPr>
        <a:xfrm flipV="1">
          <a:off x="9639300" y="13472818"/>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52763</xdr:rowOff>
    </xdr:from>
    <xdr:to>
      <xdr:col>50</xdr:col>
      <xdr:colOff>114300</xdr:colOff>
      <xdr:row>78</xdr:row>
      <xdr:rowOff>101707</xdr:rowOff>
    </xdr:to>
    <xdr:cxnSp macro="">
      <xdr:nvCxnSpPr>
        <xdr:cNvPr id="408" name="直線コネクタ 407"/>
        <xdr:cNvCxnSpPr/>
      </xdr:nvCxnSpPr>
      <xdr:spPr>
        <a:xfrm>
          <a:off x="8750300" y="13425863"/>
          <a:ext cx="889000" cy="4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52763</xdr:rowOff>
    </xdr:from>
    <xdr:to>
      <xdr:col>45</xdr:col>
      <xdr:colOff>177800</xdr:colOff>
      <xdr:row>78</xdr:row>
      <xdr:rowOff>100816</xdr:rowOff>
    </xdr:to>
    <xdr:cxnSp macro="">
      <xdr:nvCxnSpPr>
        <xdr:cNvPr id="411" name="直線コネクタ 410"/>
        <xdr:cNvCxnSpPr/>
      </xdr:nvCxnSpPr>
      <xdr:spPr>
        <a:xfrm flipV="1">
          <a:off x="7861300" y="13425863"/>
          <a:ext cx="889000" cy="4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100746</xdr:rowOff>
    </xdr:from>
    <xdr:to>
      <xdr:col>41</xdr:col>
      <xdr:colOff>50800</xdr:colOff>
      <xdr:row>78</xdr:row>
      <xdr:rowOff>100816</xdr:rowOff>
    </xdr:to>
    <xdr:cxnSp macro="">
      <xdr:nvCxnSpPr>
        <xdr:cNvPr id="414" name="直線コネクタ 413"/>
        <xdr:cNvCxnSpPr/>
      </xdr:nvCxnSpPr>
      <xdr:spPr>
        <a:xfrm>
          <a:off x="6972300" y="13473846"/>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48918</xdr:rowOff>
    </xdr:from>
    <xdr:to>
      <xdr:col>55</xdr:col>
      <xdr:colOff>50800</xdr:colOff>
      <xdr:row>78</xdr:row>
      <xdr:rowOff>150518</xdr:rowOff>
    </xdr:to>
    <xdr:sp macro="" textlink="">
      <xdr:nvSpPr>
        <xdr:cNvPr id="424" name="楕円 423"/>
        <xdr:cNvSpPr/>
      </xdr:nvSpPr>
      <xdr:spPr>
        <a:xfrm>
          <a:off x="10426700" y="134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135295</xdr:rowOff>
    </xdr:from>
    <xdr:ext cx="469744" cy="259045"/>
    <xdr:sp macro="" textlink="">
      <xdr:nvSpPr>
        <xdr:cNvPr id="425" name="商工費該当値テキスト"/>
        <xdr:cNvSpPr txBox="1"/>
      </xdr:nvSpPr>
      <xdr:spPr>
        <a:xfrm>
          <a:off x="10528300" y="133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50907</xdr:rowOff>
    </xdr:from>
    <xdr:to>
      <xdr:col>50</xdr:col>
      <xdr:colOff>165100</xdr:colOff>
      <xdr:row>78</xdr:row>
      <xdr:rowOff>152507</xdr:rowOff>
    </xdr:to>
    <xdr:sp macro="" textlink="">
      <xdr:nvSpPr>
        <xdr:cNvPr id="426" name="楕円 425"/>
        <xdr:cNvSpPr/>
      </xdr:nvSpPr>
      <xdr:spPr>
        <a:xfrm>
          <a:off x="9588500" y="134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143634</xdr:rowOff>
    </xdr:from>
    <xdr:ext cx="469744" cy="259045"/>
    <xdr:sp macro="" textlink="">
      <xdr:nvSpPr>
        <xdr:cNvPr id="427" name="テキスト ボックス 426"/>
        <xdr:cNvSpPr txBox="1"/>
      </xdr:nvSpPr>
      <xdr:spPr>
        <a:xfrm>
          <a:off x="9404428" y="135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1963</xdr:rowOff>
    </xdr:from>
    <xdr:to>
      <xdr:col>46</xdr:col>
      <xdr:colOff>38100</xdr:colOff>
      <xdr:row>78</xdr:row>
      <xdr:rowOff>103563</xdr:rowOff>
    </xdr:to>
    <xdr:sp macro="" textlink="">
      <xdr:nvSpPr>
        <xdr:cNvPr id="428" name="楕円 427"/>
        <xdr:cNvSpPr/>
      </xdr:nvSpPr>
      <xdr:spPr>
        <a:xfrm>
          <a:off x="8699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94690</xdr:rowOff>
    </xdr:from>
    <xdr:ext cx="469744" cy="259045"/>
    <xdr:sp macro="" textlink="">
      <xdr:nvSpPr>
        <xdr:cNvPr id="429" name="テキスト ボックス 428"/>
        <xdr:cNvSpPr txBox="1"/>
      </xdr:nvSpPr>
      <xdr:spPr>
        <a:xfrm>
          <a:off x="8515428" y="134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50016</xdr:rowOff>
    </xdr:from>
    <xdr:to>
      <xdr:col>41</xdr:col>
      <xdr:colOff>101600</xdr:colOff>
      <xdr:row>78</xdr:row>
      <xdr:rowOff>151616</xdr:rowOff>
    </xdr:to>
    <xdr:sp macro="" textlink="">
      <xdr:nvSpPr>
        <xdr:cNvPr id="430" name="楕円 429"/>
        <xdr:cNvSpPr/>
      </xdr:nvSpPr>
      <xdr:spPr>
        <a:xfrm>
          <a:off x="7810500" y="134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142743</xdr:rowOff>
    </xdr:from>
    <xdr:ext cx="469744" cy="259045"/>
    <xdr:sp macro="" textlink="">
      <xdr:nvSpPr>
        <xdr:cNvPr id="431" name="テキスト ボックス 430"/>
        <xdr:cNvSpPr txBox="1"/>
      </xdr:nvSpPr>
      <xdr:spPr>
        <a:xfrm>
          <a:off x="7626428"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49946</xdr:rowOff>
    </xdr:from>
    <xdr:to>
      <xdr:col>36</xdr:col>
      <xdr:colOff>165100</xdr:colOff>
      <xdr:row>78</xdr:row>
      <xdr:rowOff>151546</xdr:rowOff>
    </xdr:to>
    <xdr:sp macro="" textlink="">
      <xdr:nvSpPr>
        <xdr:cNvPr id="432" name="楕円 431"/>
        <xdr:cNvSpPr/>
      </xdr:nvSpPr>
      <xdr:spPr>
        <a:xfrm>
          <a:off x="69215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142673</xdr:rowOff>
    </xdr:from>
    <xdr:ext cx="469744" cy="259045"/>
    <xdr:sp macro="" textlink="">
      <xdr:nvSpPr>
        <xdr:cNvPr id="433" name="テキスト ボックス 432"/>
        <xdr:cNvSpPr txBox="1"/>
      </xdr:nvSpPr>
      <xdr:spPr>
        <a:xfrm>
          <a:off x="6737428" y="135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165119</xdr:rowOff>
    </xdr:from>
    <xdr:to>
      <xdr:col>55</xdr:col>
      <xdr:colOff>0</xdr:colOff>
      <xdr:row>98</xdr:row>
      <xdr:rowOff>82877</xdr:rowOff>
    </xdr:to>
    <xdr:cxnSp macro="">
      <xdr:nvCxnSpPr>
        <xdr:cNvPr id="464" name="直線コネクタ 463"/>
        <xdr:cNvCxnSpPr/>
      </xdr:nvCxnSpPr>
      <xdr:spPr>
        <a:xfrm flipV="1">
          <a:off x="9639300" y="16795769"/>
          <a:ext cx="838200" cy="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5"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82877</xdr:rowOff>
    </xdr:from>
    <xdr:to>
      <xdr:col>50</xdr:col>
      <xdr:colOff>114300</xdr:colOff>
      <xdr:row>98</xdr:row>
      <xdr:rowOff>122000</xdr:rowOff>
    </xdr:to>
    <xdr:cxnSp macro="">
      <xdr:nvCxnSpPr>
        <xdr:cNvPr id="467" name="直線コネクタ 466"/>
        <xdr:cNvCxnSpPr/>
      </xdr:nvCxnSpPr>
      <xdr:spPr>
        <a:xfrm flipV="1">
          <a:off x="8750300" y="16884977"/>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9" name="テキスト ボックス 468"/>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41576</xdr:rowOff>
    </xdr:from>
    <xdr:to>
      <xdr:col>45</xdr:col>
      <xdr:colOff>177800</xdr:colOff>
      <xdr:row>98</xdr:row>
      <xdr:rowOff>122000</xdr:rowOff>
    </xdr:to>
    <xdr:cxnSp macro="">
      <xdr:nvCxnSpPr>
        <xdr:cNvPr id="470" name="直線コネクタ 469"/>
        <xdr:cNvCxnSpPr/>
      </xdr:nvCxnSpPr>
      <xdr:spPr>
        <a:xfrm>
          <a:off x="7861300" y="16843676"/>
          <a:ext cx="889000" cy="8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41576</xdr:rowOff>
    </xdr:from>
    <xdr:to>
      <xdr:col>41</xdr:col>
      <xdr:colOff>50800</xdr:colOff>
      <xdr:row>98</xdr:row>
      <xdr:rowOff>56076</xdr:rowOff>
    </xdr:to>
    <xdr:cxnSp macro="">
      <xdr:nvCxnSpPr>
        <xdr:cNvPr id="473" name="直線コネクタ 472"/>
        <xdr:cNvCxnSpPr/>
      </xdr:nvCxnSpPr>
      <xdr:spPr>
        <a:xfrm flipV="1">
          <a:off x="6972300" y="16843676"/>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114319</xdr:rowOff>
    </xdr:from>
    <xdr:to>
      <xdr:col>55</xdr:col>
      <xdr:colOff>50800</xdr:colOff>
      <xdr:row>98</xdr:row>
      <xdr:rowOff>44469</xdr:rowOff>
    </xdr:to>
    <xdr:sp macro="" textlink="">
      <xdr:nvSpPr>
        <xdr:cNvPr id="483" name="楕円 482"/>
        <xdr:cNvSpPr/>
      </xdr:nvSpPr>
      <xdr:spPr>
        <a:xfrm>
          <a:off x="10426700" y="167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29246</xdr:rowOff>
    </xdr:from>
    <xdr:ext cx="534377" cy="259045"/>
    <xdr:sp macro="" textlink="">
      <xdr:nvSpPr>
        <xdr:cNvPr id="484" name="土木費該当値テキスト"/>
        <xdr:cNvSpPr txBox="1"/>
      </xdr:nvSpPr>
      <xdr:spPr>
        <a:xfrm>
          <a:off x="10528300" y="166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32077</xdr:rowOff>
    </xdr:from>
    <xdr:to>
      <xdr:col>50</xdr:col>
      <xdr:colOff>165100</xdr:colOff>
      <xdr:row>98</xdr:row>
      <xdr:rowOff>133677</xdr:rowOff>
    </xdr:to>
    <xdr:sp macro="" textlink="">
      <xdr:nvSpPr>
        <xdr:cNvPr id="485" name="楕円 484"/>
        <xdr:cNvSpPr/>
      </xdr:nvSpPr>
      <xdr:spPr>
        <a:xfrm>
          <a:off x="9588500" y="168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124804</xdr:rowOff>
    </xdr:from>
    <xdr:ext cx="534377" cy="259045"/>
    <xdr:sp macro="" textlink="">
      <xdr:nvSpPr>
        <xdr:cNvPr id="486" name="テキスト ボックス 485"/>
        <xdr:cNvSpPr txBox="1"/>
      </xdr:nvSpPr>
      <xdr:spPr>
        <a:xfrm>
          <a:off x="9372111" y="169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71200</xdr:rowOff>
    </xdr:from>
    <xdr:to>
      <xdr:col>46</xdr:col>
      <xdr:colOff>38100</xdr:colOff>
      <xdr:row>99</xdr:row>
      <xdr:rowOff>1350</xdr:rowOff>
    </xdr:to>
    <xdr:sp macro="" textlink="">
      <xdr:nvSpPr>
        <xdr:cNvPr id="487" name="楕円 486"/>
        <xdr:cNvSpPr/>
      </xdr:nvSpPr>
      <xdr:spPr>
        <a:xfrm>
          <a:off x="8699500" y="16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163927</xdr:rowOff>
    </xdr:from>
    <xdr:ext cx="534377" cy="259045"/>
    <xdr:sp macro="" textlink="">
      <xdr:nvSpPr>
        <xdr:cNvPr id="488" name="テキスト ボックス 487"/>
        <xdr:cNvSpPr txBox="1"/>
      </xdr:nvSpPr>
      <xdr:spPr>
        <a:xfrm>
          <a:off x="8483111" y="1696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162226</xdr:rowOff>
    </xdr:from>
    <xdr:to>
      <xdr:col>41</xdr:col>
      <xdr:colOff>101600</xdr:colOff>
      <xdr:row>98</xdr:row>
      <xdr:rowOff>92376</xdr:rowOff>
    </xdr:to>
    <xdr:sp macro="" textlink="">
      <xdr:nvSpPr>
        <xdr:cNvPr id="489" name="楕円 488"/>
        <xdr:cNvSpPr/>
      </xdr:nvSpPr>
      <xdr:spPr>
        <a:xfrm>
          <a:off x="7810500" y="167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83503</xdr:rowOff>
    </xdr:from>
    <xdr:ext cx="534377" cy="259045"/>
    <xdr:sp macro="" textlink="">
      <xdr:nvSpPr>
        <xdr:cNvPr id="490" name="テキスト ボックス 489"/>
        <xdr:cNvSpPr txBox="1"/>
      </xdr:nvSpPr>
      <xdr:spPr>
        <a:xfrm>
          <a:off x="7594111" y="168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5276</xdr:rowOff>
    </xdr:from>
    <xdr:to>
      <xdr:col>36</xdr:col>
      <xdr:colOff>165100</xdr:colOff>
      <xdr:row>98</xdr:row>
      <xdr:rowOff>106876</xdr:rowOff>
    </xdr:to>
    <xdr:sp macro="" textlink="">
      <xdr:nvSpPr>
        <xdr:cNvPr id="491" name="楕円 490"/>
        <xdr:cNvSpPr/>
      </xdr:nvSpPr>
      <xdr:spPr>
        <a:xfrm>
          <a:off x="6921500" y="168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98003</xdr:rowOff>
    </xdr:from>
    <xdr:ext cx="534377" cy="259045"/>
    <xdr:sp macro="" textlink="">
      <xdr:nvSpPr>
        <xdr:cNvPr id="492" name="テキスト ボックス 491"/>
        <xdr:cNvSpPr txBox="1"/>
      </xdr:nvSpPr>
      <xdr:spPr>
        <a:xfrm>
          <a:off x="6705111" y="1690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25674</xdr:rowOff>
    </xdr:from>
    <xdr:to>
      <xdr:col>85</xdr:col>
      <xdr:colOff>127000</xdr:colOff>
      <xdr:row>36</xdr:row>
      <xdr:rowOff>114600</xdr:rowOff>
    </xdr:to>
    <xdr:cxnSp macro="">
      <xdr:nvCxnSpPr>
        <xdr:cNvPr id="520" name="直線コネクタ 519"/>
        <xdr:cNvCxnSpPr/>
      </xdr:nvCxnSpPr>
      <xdr:spPr>
        <a:xfrm>
          <a:off x="15481300" y="6197874"/>
          <a:ext cx="8382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21"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25674</xdr:rowOff>
    </xdr:from>
    <xdr:to>
      <xdr:col>81</xdr:col>
      <xdr:colOff>50800</xdr:colOff>
      <xdr:row>37</xdr:row>
      <xdr:rowOff>17628</xdr:rowOff>
    </xdr:to>
    <xdr:cxnSp macro="">
      <xdr:nvCxnSpPr>
        <xdr:cNvPr id="523" name="直線コネクタ 522"/>
        <xdr:cNvCxnSpPr/>
      </xdr:nvCxnSpPr>
      <xdr:spPr>
        <a:xfrm flipV="1">
          <a:off x="14592300" y="6197874"/>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17628</xdr:rowOff>
    </xdr:from>
    <xdr:to>
      <xdr:col>76</xdr:col>
      <xdr:colOff>114300</xdr:colOff>
      <xdr:row>37</xdr:row>
      <xdr:rowOff>50774</xdr:rowOff>
    </xdr:to>
    <xdr:cxnSp macro="">
      <xdr:nvCxnSpPr>
        <xdr:cNvPr id="526" name="直線コネクタ 525"/>
        <xdr:cNvCxnSpPr/>
      </xdr:nvCxnSpPr>
      <xdr:spPr>
        <a:xfrm flipV="1">
          <a:off x="13703300" y="6361278"/>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8" name="テキスト ボックス 527"/>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165212</xdr:rowOff>
    </xdr:from>
    <xdr:to>
      <xdr:col>71</xdr:col>
      <xdr:colOff>177800</xdr:colOff>
      <xdr:row>37</xdr:row>
      <xdr:rowOff>50774</xdr:rowOff>
    </xdr:to>
    <xdr:cxnSp macro="">
      <xdr:nvCxnSpPr>
        <xdr:cNvPr id="529" name="直線コネクタ 528"/>
        <xdr:cNvCxnSpPr/>
      </xdr:nvCxnSpPr>
      <xdr:spPr>
        <a:xfrm>
          <a:off x="12814300" y="6337412"/>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31" name="テキスト ボックス 53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3" name="テキスト ボックス 53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63800</xdr:rowOff>
    </xdr:from>
    <xdr:to>
      <xdr:col>85</xdr:col>
      <xdr:colOff>177800</xdr:colOff>
      <xdr:row>36</xdr:row>
      <xdr:rowOff>165400</xdr:rowOff>
    </xdr:to>
    <xdr:sp macro="" textlink="">
      <xdr:nvSpPr>
        <xdr:cNvPr id="539" name="楕円 538"/>
        <xdr:cNvSpPr/>
      </xdr:nvSpPr>
      <xdr:spPr>
        <a:xfrm>
          <a:off x="16268700" y="62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42227</xdr:rowOff>
    </xdr:from>
    <xdr:ext cx="534377" cy="259045"/>
    <xdr:sp macro="" textlink="">
      <xdr:nvSpPr>
        <xdr:cNvPr id="540" name="消防費該当値テキスト"/>
        <xdr:cNvSpPr txBox="1"/>
      </xdr:nvSpPr>
      <xdr:spPr>
        <a:xfrm>
          <a:off x="16370300" y="62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146324</xdr:rowOff>
    </xdr:from>
    <xdr:to>
      <xdr:col>81</xdr:col>
      <xdr:colOff>101600</xdr:colOff>
      <xdr:row>36</xdr:row>
      <xdr:rowOff>76474</xdr:rowOff>
    </xdr:to>
    <xdr:sp macro="" textlink="">
      <xdr:nvSpPr>
        <xdr:cNvPr id="541" name="楕円 540"/>
        <xdr:cNvSpPr/>
      </xdr:nvSpPr>
      <xdr:spPr>
        <a:xfrm>
          <a:off x="15430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93001</xdr:rowOff>
    </xdr:from>
    <xdr:ext cx="534377" cy="259045"/>
    <xdr:sp macro="" textlink="">
      <xdr:nvSpPr>
        <xdr:cNvPr id="542" name="テキスト ボックス 541"/>
        <xdr:cNvSpPr txBox="1"/>
      </xdr:nvSpPr>
      <xdr:spPr>
        <a:xfrm>
          <a:off x="15214111" y="59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138278</xdr:rowOff>
    </xdr:from>
    <xdr:to>
      <xdr:col>76</xdr:col>
      <xdr:colOff>165100</xdr:colOff>
      <xdr:row>37</xdr:row>
      <xdr:rowOff>68428</xdr:rowOff>
    </xdr:to>
    <xdr:sp macro="" textlink="">
      <xdr:nvSpPr>
        <xdr:cNvPr id="543" name="楕円 542"/>
        <xdr:cNvSpPr/>
      </xdr:nvSpPr>
      <xdr:spPr>
        <a:xfrm>
          <a:off x="14541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59555</xdr:rowOff>
    </xdr:from>
    <xdr:ext cx="534377" cy="259045"/>
    <xdr:sp macro="" textlink="">
      <xdr:nvSpPr>
        <xdr:cNvPr id="544" name="テキスト ボックス 543"/>
        <xdr:cNvSpPr txBox="1"/>
      </xdr:nvSpPr>
      <xdr:spPr>
        <a:xfrm>
          <a:off x="14325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171424</xdr:rowOff>
    </xdr:from>
    <xdr:to>
      <xdr:col>72</xdr:col>
      <xdr:colOff>38100</xdr:colOff>
      <xdr:row>37</xdr:row>
      <xdr:rowOff>101574</xdr:rowOff>
    </xdr:to>
    <xdr:sp macro="" textlink="">
      <xdr:nvSpPr>
        <xdr:cNvPr id="545" name="楕円 544"/>
        <xdr:cNvSpPr/>
      </xdr:nvSpPr>
      <xdr:spPr>
        <a:xfrm>
          <a:off x="13652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92701</xdr:rowOff>
    </xdr:from>
    <xdr:ext cx="534377" cy="259045"/>
    <xdr:sp macro="" textlink="">
      <xdr:nvSpPr>
        <xdr:cNvPr id="546" name="テキスト ボックス 545"/>
        <xdr:cNvSpPr txBox="1"/>
      </xdr:nvSpPr>
      <xdr:spPr>
        <a:xfrm>
          <a:off x="13436111" y="64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114412</xdr:rowOff>
    </xdr:from>
    <xdr:to>
      <xdr:col>67</xdr:col>
      <xdr:colOff>101600</xdr:colOff>
      <xdr:row>37</xdr:row>
      <xdr:rowOff>44562</xdr:rowOff>
    </xdr:to>
    <xdr:sp macro="" textlink="">
      <xdr:nvSpPr>
        <xdr:cNvPr id="547" name="楕円 546"/>
        <xdr:cNvSpPr/>
      </xdr:nvSpPr>
      <xdr:spPr>
        <a:xfrm>
          <a:off x="12763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61089</xdr:rowOff>
    </xdr:from>
    <xdr:ext cx="534377" cy="259045"/>
    <xdr:sp macro="" textlink="">
      <xdr:nvSpPr>
        <xdr:cNvPr id="548" name="テキスト ボックス 547"/>
        <xdr:cNvSpPr txBox="1"/>
      </xdr:nvSpPr>
      <xdr:spPr>
        <a:xfrm>
          <a:off x="12547111" y="60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71425</xdr:rowOff>
    </xdr:from>
    <xdr:to>
      <xdr:col>85</xdr:col>
      <xdr:colOff>127000</xdr:colOff>
      <xdr:row>58</xdr:row>
      <xdr:rowOff>103886</xdr:rowOff>
    </xdr:to>
    <xdr:cxnSp macro="">
      <xdr:nvCxnSpPr>
        <xdr:cNvPr id="578" name="直線コネクタ 577"/>
        <xdr:cNvCxnSpPr/>
      </xdr:nvCxnSpPr>
      <xdr:spPr>
        <a:xfrm>
          <a:off x="15481300" y="1001552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71425</xdr:rowOff>
    </xdr:from>
    <xdr:to>
      <xdr:col>81</xdr:col>
      <xdr:colOff>50800</xdr:colOff>
      <xdr:row>58</xdr:row>
      <xdr:rowOff>101619</xdr:rowOff>
    </xdr:to>
    <xdr:cxnSp macro="">
      <xdr:nvCxnSpPr>
        <xdr:cNvPr id="581" name="直線コネクタ 580"/>
        <xdr:cNvCxnSpPr/>
      </xdr:nvCxnSpPr>
      <xdr:spPr>
        <a:xfrm flipV="1">
          <a:off x="14592300" y="10015525"/>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67158</xdr:rowOff>
    </xdr:from>
    <xdr:to>
      <xdr:col>76</xdr:col>
      <xdr:colOff>114300</xdr:colOff>
      <xdr:row>58</xdr:row>
      <xdr:rowOff>101619</xdr:rowOff>
    </xdr:to>
    <xdr:cxnSp macro="">
      <xdr:nvCxnSpPr>
        <xdr:cNvPr id="584" name="直線コネクタ 583"/>
        <xdr:cNvCxnSpPr/>
      </xdr:nvCxnSpPr>
      <xdr:spPr>
        <a:xfrm>
          <a:off x="13703300" y="9668358"/>
          <a:ext cx="889000" cy="37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67158</xdr:rowOff>
    </xdr:from>
    <xdr:to>
      <xdr:col>71</xdr:col>
      <xdr:colOff>177800</xdr:colOff>
      <xdr:row>58</xdr:row>
      <xdr:rowOff>67101</xdr:rowOff>
    </xdr:to>
    <xdr:cxnSp macro="">
      <xdr:nvCxnSpPr>
        <xdr:cNvPr id="587" name="直線コネクタ 586"/>
        <xdr:cNvCxnSpPr/>
      </xdr:nvCxnSpPr>
      <xdr:spPr>
        <a:xfrm flipV="1">
          <a:off x="12814300" y="9668358"/>
          <a:ext cx="889000" cy="3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9" name="テキスト ボックス 58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1" name="テキスト ボックス 59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53086</xdr:rowOff>
    </xdr:from>
    <xdr:to>
      <xdr:col>85</xdr:col>
      <xdr:colOff>177800</xdr:colOff>
      <xdr:row>58</xdr:row>
      <xdr:rowOff>154686</xdr:rowOff>
    </xdr:to>
    <xdr:sp macro="" textlink="">
      <xdr:nvSpPr>
        <xdr:cNvPr id="597" name="楕円 596"/>
        <xdr:cNvSpPr/>
      </xdr:nvSpPr>
      <xdr:spPr>
        <a:xfrm>
          <a:off x="16268700" y="99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139463</xdr:rowOff>
    </xdr:from>
    <xdr:ext cx="534377" cy="259045"/>
    <xdr:sp macro="" textlink="">
      <xdr:nvSpPr>
        <xdr:cNvPr id="598" name="教育費該当値テキスト"/>
        <xdr:cNvSpPr txBox="1"/>
      </xdr:nvSpPr>
      <xdr:spPr>
        <a:xfrm>
          <a:off x="16370300" y="99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20625</xdr:rowOff>
    </xdr:from>
    <xdr:to>
      <xdr:col>81</xdr:col>
      <xdr:colOff>101600</xdr:colOff>
      <xdr:row>58</xdr:row>
      <xdr:rowOff>122225</xdr:rowOff>
    </xdr:to>
    <xdr:sp macro="" textlink="">
      <xdr:nvSpPr>
        <xdr:cNvPr id="599" name="楕円 598"/>
        <xdr:cNvSpPr/>
      </xdr:nvSpPr>
      <xdr:spPr>
        <a:xfrm>
          <a:off x="15430500" y="99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113352</xdr:rowOff>
    </xdr:from>
    <xdr:ext cx="534377" cy="259045"/>
    <xdr:sp macro="" textlink="">
      <xdr:nvSpPr>
        <xdr:cNvPr id="600" name="テキスト ボックス 599"/>
        <xdr:cNvSpPr txBox="1"/>
      </xdr:nvSpPr>
      <xdr:spPr>
        <a:xfrm>
          <a:off x="15214111" y="100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50819</xdr:rowOff>
    </xdr:from>
    <xdr:to>
      <xdr:col>76</xdr:col>
      <xdr:colOff>165100</xdr:colOff>
      <xdr:row>58</xdr:row>
      <xdr:rowOff>152419</xdr:rowOff>
    </xdr:to>
    <xdr:sp macro="" textlink="">
      <xdr:nvSpPr>
        <xdr:cNvPr id="601" name="楕円 600"/>
        <xdr:cNvSpPr/>
      </xdr:nvSpPr>
      <xdr:spPr>
        <a:xfrm>
          <a:off x="14541500" y="99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143546</xdr:rowOff>
    </xdr:from>
    <xdr:ext cx="534377" cy="259045"/>
    <xdr:sp macro="" textlink="">
      <xdr:nvSpPr>
        <xdr:cNvPr id="602" name="テキスト ボックス 601"/>
        <xdr:cNvSpPr txBox="1"/>
      </xdr:nvSpPr>
      <xdr:spPr>
        <a:xfrm>
          <a:off x="14325111" y="100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16358</xdr:rowOff>
    </xdr:from>
    <xdr:to>
      <xdr:col>72</xdr:col>
      <xdr:colOff>38100</xdr:colOff>
      <xdr:row>56</xdr:row>
      <xdr:rowOff>117958</xdr:rowOff>
    </xdr:to>
    <xdr:sp macro="" textlink="">
      <xdr:nvSpPr>
        <xdr:cNvPr id="603" name="楕円 602"/>
        <xdr:cNvSpPr/>
      </xdr:nvSpPr>
      <xdr:spPr>
        <a:xfrm>
          <a:off x="13652500" y="96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109085</xdr:rowOff>
    </xdr:from>
    <xdr:ext cx="534377" cy="259045"/>
    <xdr:sp macro="" textlink="">
      <xdr:nvSpPr>
        <xdr:cNvPr id="604" name="テキスト ボックス 603"/>
        <xdr:cNvSpPr txBox="1"/>
      </xdr:nvSpPr>
      <xdr:spPr>
        <a:xfrm>
          <a:off x="13436111" y="97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16301</xdr:rowOff>
    </xdr:from>
    <xdr:to>
      <xdr:col>67</xdr:col>
      <xdr:colOff>101600</xdr:colOff>
      <xdr:row>58</xdr:row>
      <xdr:rowOff>117901</xdr:rowOff>
    </xdr:to>
    <xdr:sp macro="" textlink="">
      <xdr:nvSpPr>
        <xdr:cNvPr id="605" name="楕円 604"/>
        <xdr:cNvSpPr/>
      </xdr:nvSpPr>
      <xdr:spPr>
        <a:xfrm>
          <a:off x="12763500" y="99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109028</xdr:rowOff>
    </xdr:from>
    <xdr:ext cx="534377" cy="259045"/>
    <xdr:sp macro="" textlink="">
      <xdr:nvSpPr>
        <xdr:cNvPr id="606" name="テキスト ボックス 605"/>
        <xdr:cNvSpPr txBox="1"/>
      </xdr:nvSpPr>
      <xdr:spPr>
        <a:xfrm>
          <a:off x="12547111" y="10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95058</xdr:rowOff>
    </xdr:from>
    <xdr:to>
      <xdr:col>85</xdr:col>
      <xdr:colOff>127000</xdr:colOff>
      <xdr:row>79</xdr:row>
      <xdr:rowOff>98879</xdr:rowOff>
    </xdr:to>
    <xdr:cxnSp macro="">
      <xdr:nvCxnSpPr>
        <xdr:cNvPr id="637" name="直線コネクタ 636"/>
        <xdr:cNvCxnSpPr/>
      </xdr:nvCxnSpPr>
      <xdr:spPr>
        <a:xfrm>
          <a:off x="15481300" y="13639608"/>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95058</xdr:rowOff>
    </xdr:from>
    <xdr:to>
      <xdr:col>81</xdr:col>
      <xdr:colOff>50800</xdr:colOff>
      <xdr:row>79</xdr:row>
      <xdr:rowOff>98879</xdr:rowOff>
    </xdr:to>
    <xdr:cxnSp macro="">
      <xdr:nvCxnSpPr>
        <xdr:cNvPr id="640" name="直線コネクタ 639"/>
        <xdr:cNvCxnSpPr/>
      </xdr:nvCxnSpPr>
      <xdr:spPr>
        <a:xfrm flipV="1">
          <a:off x="14592300" y="13639608"/>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94585</xdr:rowOff>
    </xdr:from>
    <xdr:to>
      <xdr:col>76</xdr:col>
      <xdr:colOff>114300</xdr:colOff>
      <xdr:row>79</xdr:row>
      <xdr:rowOff>98879</xdr:rowOff>
    </xdr:to>
    <xdr:cxnSp macro="">
      <xdr:nvCxnSpPr>
        <xdr:cNvPr id="643" name="直線コネクタ 642"/>
        <xdr:cNvCxnSpPr/>
      </xdr:nvCxnSpPr>
      <xdr:spPr>
        <a:xfrm>
          <a:off x="13703300" y="13639135"/>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94585</xdr:rowOff>
    </xdr:from>
    <xdr:to>
      <xdr:col>71</xdr:col>
      <xdr:colOff>177800</xdr:colOff>
      <xdr:row>79</xdr:row>
      <xdr:rowOff>97622</xdr:rowOff>
    </xdr:to>
    <xdr:cxnSp macro="">
      <xdr:nvCxnSpPr>
        <xdr:cNvPr id="646" name="直線コネクタ 645"/>
        <xdr:cNvCxnSpPr/>
      </xdr:nvCxnSpPr>
      <xdr:spPr>
        <a:xfrm flipV="1">
          <a:off x="12814300" y="1363913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7"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44258</xdr:rowOff>
    </xdr:from>
    <xdr:to>
      <xdr:col>81</xdr:col>
      <xdr:colOff>101600</xdr:colOff>
      <xdr:row>79</xdr:row>
      <xdr:rowOff>145858</xdr:rowOff>
    </xdr:to>
    <xdr:sp macro="" textlink="">
      <xdr:nvSpPr>
        <xdr:cNvPr id="658" name="楕円 657"/>
        <xdr:cNvSpPr/>
      </xdr:nvSpPr>
      <xdr:spPr>
        <a:xfrm>
          <a:off x="15430500" y="135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136985</xdr:rowOff>
    </xdr:from>
    <xdr:ext cx="378565" cy="259045"/>
    <xdr:sp macro="" textlink="">
      <xdr:nvSpPr>
        <xdr:cNvPr id="659" name="テキスト ボックス 658"/>
        <xdr:cNvSpPr txBox="1"/>
      </xdr:nvSpPr>
      <xdr:spPr>
        <a:xfrm>
          <a:off x="15292017" y="1368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43785</xdr:rowOff>
    </xdr:from>
    <xdr:to>
      <xdr:col>72</xdr:col>
      <xdr:colOff>38100</xdr:colOff>
      <xdr:row>79</xdr:row>
      <xdr:rowOff>145385</xdr:rowOff>
    </xdr:to>
    <xdr:sp macro="" textlink="">
      <xdr:nvSpPr>
        <xdr:cNvPr id="662" name="楕円 661"/>
        <xdr:cNvSpPr/>
      </xdr:nvSpPr>
      <xdr:spPr>
        <a:xfrm>
          <a:off x="13652500" y="135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136512</xdr:rowOff>
    </xdr:from>
    <xdr:ext cx="378565" cy="259045"/>
    <xdr:sp macro="" textlink="">
      <xdr:nvSpPr>
        <xdr:cNvPr id="663" name="テキスト ボックス 662"/>
        <xdr:cNvSpPr txBox="1"/>
      </xdr:nvSpPr>
      <xdr:spPr>
        <a:xfrm>
          <a:off x="13514017" y="1368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46822</xdr:rowOff>
    </xdr:from>
    <xdr:to>
      <xdr:col>67</xdr:col>
      <xdr:colOff>101600</xdr:colOff>
      <xdr:row>79</xdr:row>
      <xdr:rowOff>148422</xdr:rowOff>
    </xdr:to>
    <xdr:sp macro="" textlink="">
      <xdr:nvSpPr>
        <xdr:cNvPr id="664" name="楕円 663"/>
        <xdr:cNvSpPr/>
      </xdr:nvSpPr>
      <xdr:spPr>
        <a:xfrm>
          <a:off x="12763500" y="135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139549</xdr:rowOff>
    </xdr:from>
    <xdr:ext cx="313932" cy="259045"/>
    <xdr:sp macro="" textlink="">
      <xdr:nvSpPr>
        <xdr:cNvPr id="665" name="テキスト ボックス 664"/>
        <xdr:cNvSpPr txBox="1"/>
      </xdr:nvSpPr>
      <xdr:spPr>
        <a:xfrm>
          <a:off x="12657333" y="13684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10579</xdr:rowOff>
    </xdr:from>
    <xdr:to>
      <xdr:col>85</xdr:col>
      <xdr:colOff>127000</xdr:colOff>
      <xdr:row>97</xdr:row>
      <xdr:rowOff>41593</xdr:rowOff>
    </xdr:to>
    <xdr:cxnSp macro="">
      <xdr:nvCxnSpPr>
        <xdr:cNvPr id="694" name="直線コネクタ 693"/>
        <xdr:cNvCxnSpPr/>
      </xdr:nvCxnSpPr>
      <xdr:spPr>
        <a:xfrm>
          <a:off x="15481300" y="16641229"/>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9728</xdr:rowOff>
    </xdr:from>
    <xdr:to>
      <xdr:col>81</xdr:col>
      <xdr:colOff>50800</xdr:colOff>
      <xdr:row>97</xdr:row>
      <xdr:rowOff>10579</xdr:rowOff>
    </xdr:to>
    <xdr:cxnSp macro="">
      <xdr:nvCxnSpPr>
        <xdr:cNvPr id="697" name="直線コネクタ 696"/>
        <xdr:cNvCxnSpPr/>
      </xdr:nvCxnSpPr>
      <xdr:spPr>
        <a:xfrm>
          <a:off x="14592300" y="1664037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148856</xdr:rowOff>
    </xdr:from>
    <xdr:to>
      <xdr:col>76</xdr:col>
      <xdr:colOff>114300</xdr:colOff>
      <xdr:row>97</xdr:row>
      <xdr:rowOff>9728</xdr:rowOff>
    </xdr:to>
    <xdr:cxnSp macro="">
      <xdr:nvCxnSpPr>
        <xdr:cNvPr id="700" name="直線コネクタ 699"/>
        <xdr:cNvCxnSpPr/>
      </xdr:nvCxnSpPr>
      <xdr:spPr>
        <a:xfrm>
          <a:off x="13703300" y="16608056"/>
          <a:ext cx="8890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136361</xdr:rowOff>
    </xdr:from>
    <xdr:to>
      <xdr:col>71</xdr:col>
      <xdr:colOff>177800</xdr:colOff>
      <xdr:row>96</xdr:row>
      <xdr:rowOff>148856</xdr:rowOff>
    </xdr:to>
    <xdr:cxnSp macro="">
      <xdr:nvCxnSpPr>
        <xdr:cNvPr id="703" name="直線コネクタ 702"/>
        <xdr:cNvCxnSpPr/>
      </xdr:nvCxnSpPr>
      <xdr:spPr>
        <a:xfrm>
          <a:off x="12814300" y="1659556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5" name="テキスト ボックス 70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162243</xdr:rowOff>
    </xdr:from>
    <xdr:to>
      <xdr:col>85</xdr:col>
      <xdr:colOff>177800</xdr:colOff>
      <xdr:row>97</xdr:row>
      <xdr:rowOff>92393</xdr:rowOff>
    </xdr:to>
    <xdr:sp macro="" textlink="">
      <xdr:nvSpPr>
        <xdr:cNvPr id="713" name="楕円 712"/>
        <xdr:cNvSpPr/>
      </xdr:nvSpPr>
      <xdr:spPr>
        <a:xfrm>
          <a:off x="16268700" y="166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140670</xdr:rowOff>
    </xdr:from>
    <xdr:ext cx="534377" cy="259045"/>
    <xdr:sp macro="" textlink="">
      <xdr:nvSpPr>
        <xdr:cNvPr id="714" name="公債費該当値テキスト"/>
        <xdr:cNvSpPr txBox="1"/>
      </xdr:nvSpPr>
      <xdr:spPr>
        <a:xfrm>
          <a:off x="16370300"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131229</xdr:rowOff>
    </xdr:from>
    <xdr:to>
      <xdr:col>81</xdr:col>
      <xdr:colOff>101600</xdr:colOff>
      <xdr:row>97</xdr:row>
      <xdr:rowOff>61379</xdr:rowOff>
    </xdr:to>
    <xdr:sp macro="" textlink="">
      <xdr:nvSpPr>
        <xdr:cNvPr id="715" name="楕円 714"/>
        <xdr:cNvSpPr/>
      </xdr:nvSpPr>
      <xdr:spPr>
        <a:xfrm>
          <a:off x="15430500" y="165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52506</xdr:rowOff>
    </xdr:from>
    <xdr:ext cx="534377" cy="259045"/>
    <xdr:sp macro="" textlink="">
      <xdr:nvSpPr>
        <xdr:cNvPr id="716" name="テキスト ボックス 715"/>
        <xdr:cNvSpPr txBox="1"/>
      </xdr:nvSpPr>
      <xdr:spPr>
        <a:xfrm>
          <a:off x="15214111" y="166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130378</xdr:rowOff>
    </xdr:from>
    <xdr:to>
      <xdr:col>76</xdr:col>
      <xdr:colOff>165100</xdr:colOff>
      <xdr:row>97</xdr:row>
      <xdr:rowOff>60528</xdr:rowOff>
    </xdr:to>
    <xdr:sp macro="" textlink="">
      <xdr:nvSpPr>
        <xdr:cNvPr id="717" name="楕円 716"/>
        <xdr:cNvSpPr/>
      </xdr:nvSpPr>
      <xdr:spPr>
        <a:xfrm>
          <a:off x="14541500" y="16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51655</xdr:rowOff>
    </xdr:from>
    <xdr:ext cx="534377" cy="259045"/>
    <xdr:sp macro="" textlink="">
      <xdr:nvSpPr>
        <xdr:cNvPr id="718" name="テキスト ボックス 717"/>
        <xdr:cNvSpPr txBox="1"/>
      </xdr:nvSpPr>
      <xdr:spPr>
        <a:xfrm>
          <a:off x="14325111" y="166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98056</xdr:rowOff>
    </xdr:from>
    <xdr:to>
      <xdr:col>72</xdr:col>
      <xdr:colOff>38100</xdr:colOff>
      <xdr:row>97</xdr:row>
      <xdr:rowOff>28206</xdr:rowOff>
    </xdr:to>
    <xdr:sp macro="" textlink="">
      <xdr:nvSpPr>
        <xdr:cNvPr id="719" name="楕円 718"/>
        <xdr:cNvSpPr/>
      </xdr:nvSpPr>
      <xdr:spPr>
        <a:xfrm>
          <a:off x="13652500" y="165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19333</xdr:rowOff>
    </xdr:from>
    <xdr:ext cx="534377" cy="259045"/>
    <xdr:sp macro="" textlink="">
      <xdr:nvSpPr>
        <xdr:cNvPr id="720" name="テキスト ボックス 719"/>
        <xdr:cNvSpPr txBox="1"/>
      </xdr:nvSpPr>
      <xdr:spPr>
        <a:xfrm>
          <a:off x="13436111" y="166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85561</xdr:rowOff>
    </xdr:from>
    <xdr:to>
      <xdr:col>67</xdr:col>
      <xdr:colOff>101600</xdr:colOff>
      <xdr:row>97</xdr:row>
      <xdr:rowOff>15711</xdr:rowOff>
    </xdr:to>
    <xdr:sp macro="" textlink="">
      <xdr:nvSpPr>
        <xdr:cNvPr id="721" name="楕円 720"/>
        <xdr:cNvSpPr/>
      </xdr:nvSpPr>
      <xdr:spPr>
        <a:xfrm>
          <a:off x="12763500" y="165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6838</xdr:rowOff>
    </xdr:from>
    <xdr:ext cx="534377" cy="259045"/>
    <xdr:sp macro="" textlink="">
      <xdr:nvSpPr>
        <xdr:cNvPr id="722" name="テキスト ボックス 721"/>
        <xdr:cNvSpPr txBox="1"/>
      </xdr:nvSpPr>
      <xdr:spPr>
        <a:xfrm>
          <a:off x="12547111" y="166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全体的に類似団体平均より住民一人あたりのコストは低くなっている。消防費に関しては類似団体平均に近い数値となっている。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消防費の支出の大半は消防組合への負担金であるため、他の費目より経費を削減することが困難であることが要因である。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今後、消防組合の予算を精査し、コスト削減を図る必要がある。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財政調整基金は２６年度以降毎年増加しており、２９年度末には１８％に到達した。３０年度末は目標としている標準財政規模の２割を達成できると思われる。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実質収支額については２７年度以降減少が見られる。これは２６年度以降、形式収支が毎年減少していることが主な要因と考えられる。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一般会計については、実質収支が８～９億で推移しており、基金残高が増加している。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特別会計については、４年連続で赤字決算となっていたが、２９年度は黒字となった。これは国民健康保険税の収納強化や税率の見直しといった歳入確保策と特定健康診査の推進やジェネリック医薬品の普及促進といった歳出抑制策を行ったことによるものである。また、国保の被給付者が前年に比べ大きく減少したことも要因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21165946</v>
      </c>
      <c r="BO4" s="410"/>
      <c r="BP4" s="410"/>
      <c r="BQ4" s="410"/>
      <c r="BR4" s="410"/>
      <c r="BS4" s="410"/>
      <c r="BT4" s="410"/>
      <c r="BU4" s="411"/>
      <c r="BV4" s="409">
        <v>20917664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20243728</v>
      </c>
      <c r="BO5" s="447"/>
      <c r="BP5" s="447"/>
      <c r="BQ5" s="447"/>
      <c r="BR5" s="447"/>
      <c r="BS5" s="447"/>
      <c r="BT5" s="447"/>
      <c r="BU5" s="448"/>
      <c r="BV5" s="446">
        <v>19979915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v>
      </c>
      <c r="CU5" s="444"/>
      <c r="CV5" s="444"/>
      <c r="CW5" s="444"/>
      <c r="CX5" s="444"/>
      <c r="CY5" s="444"/>
      <c r="CZ5" s="444"/>
      <c r="DA5" s="445"/>
      <c r="DB5" s="443">
        <v>92.8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922218</v>
      </c>
      <c r="BO6" s="447"/>
      <c r="BP6" s="447"/>
      <c r="BQ6" s="447"/>
      <c r="BR6" s="447"/>
      <c r="BS6" s="447"/>
      <c r="BT6" s="447"/>
      <c r="BU6" s="448"/>
      <c r="BV6" s="446">
        <v>937749</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99.3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92778</v>
      </c>
      <c r="BO7" s="447"/>
      <c r="BP7" s="447"/>
      <c r="BQ7" s="447"/>
      <c r="BR7" s="447"/>
      <c r="BS7" s="447"/>
      <c r="BT7" s="447"/>
      <c r="BU7" s="448"/>
      <c r="BV7" s="446">
        <v>52236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13036306</v>
      </c>
      <c r="CU7" s="447"/>
      <c r="CV7" s="447"/>
      <c r="CW7" s="447"/>
      <c r="CX7" s="447"/>
      <c r="CY7" s="447"/>
      <c r="CZ7" s="447"/>
      <c r="DA7" s="448"/>
      <c r="DB7" s="446">
        <v>13026373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829440</v>
      </c>
      <c r="BO8" s="447"/>
      <c r="BP8" s="447"/>
      <c r="BQ8" s="447"/>
      <c r="BR8" s="447"/>
      <c r="BS8" s="447"/>
      <c r="BT8" s="447"/>
      <c r="BU8" s="448"/>
      <c r="BV8" s="446">
        <v>885513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0.65</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70734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-56073</v>
      </c>
      <c r="BO9" s="447"/>
      <c r="BP9" s="447"/>
      <c r="BQ9" s="447"/>
      <c r="BR9" s="447"/>
      <c r="BS9" s="447"/>
      <c r="BT9" s="447"/>
      <c r="BU9" s="448"/>
      <c r="BV9" s="446">
        <v>-87168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73212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1771</v>
      </c>
      <c r="BO10" s="447"/>
      <c r="BP10" s="447"/>
      <c r="BQ10" s="447"/>
      <c r="BR10" s="447"/>
      <c r="BS10" s="447"/>
      <c r="BT10" s="447"/>
      <c r="BU10" s="448"/>
      <c r="BV10" s="446">
        <v>261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71290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172138</v>
      </c>
      <c r="BO12" s="447"/>
      <c r="BP12" s="447"/>
      <c r="BQ12" s="447"/>
      <c r="BR12" s="447"/>
      <c r="BS12" s="447"/>
      <c r="BT12" s="447"/>
      <c r="BU12" s="448"/>
      <c r="BV12" s="446">
        <v>198795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69210</v>
      </c>
      <c r="S13" s="528"/>
      <c r="T13" s="528"/>
      <c r="U13" s="528"/>
      <c r="V13" s="529"/>
      <c r="W13" s="462" t="s">
        <v>133</v>
      </c>
      <c r="X13" s="463"/>
      <c r="Y13" s="463"/>
      <c r="Z13" s="463"/>
      <c r="AA13" s="463"/>
      <c r="AB13" s="453"/>
      <c r="AC13" s="497">
        <v>2811</v>
      </c>
      <c r="AD13" s="498"/>
      <c r="AE13" s="498"/>
      <c r="AF13" s="498"/>
      <c r="AG13" s="537"/>
      <c r="AH13" s="497">
        <v>2898</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-226440</v>
      </c>
      <c r="BO13" s="447"/>
      <c r="BP13" s="447"/>
      <c r="BQ13" s="447"/>
      <c r="BR13" s="447"/>
      <c r="BS13" s="447"/>
      <c r="BT13" s="447"/>
      <c r="BU13" s="448"/>
      <c r="BV13" s="446">
        <v>-285702</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72006</v>
      </c>
      <c r="S14" s="528"/>
      <c r="T14" s="528"/>
      <c r="U14" s="528"/>
      <c r="V14" s="529"/>
      <c r="W14" s="436"/>
      <c r="X14" s="437"/>
      <c r="Y14" s="437"/>
      <c r="Z14" s="437"/>
      <c r="AA14" s="437"/>
      <c r="AB14" s="426"/>
      <c r="AC14" s="530">
        <v>8.1</v>
      </c>
      <c r="AD14" s="531"/>
      <c r="AE14" s="531"/>
      <c r="AF14" s="531"/>
      <c r="AG14" s="532"/>
      <c r="AH14" s="530">
        <v>8.3000000000000007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20.3</v>
      </c>
      <c r="CU14" s="542"/>
      <c r="CV14" s="542"/>
      <c r="CW14" s="542"/>
      <c r="CX14" s="542"/>
      <c r="CY14" s="542"/>
      <c r="CZ14" s="542"/>
      <c r="DA14" s="543"/>
      <c r="DB14" s="541">
        <v>23.6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70132</v>
      </c>
      <c r="S15" s="528"/>
      <c r="T15" s="528"/>
      <c r="U15" s="528"/>
      <c r="V15" s="529"/>
      <c r="W15" s="462" t="s">
        <v>141</v>
      </c>
      <c r="X15" s="463"/>
      <c r="Y15" s="463"/>
      <c r="Z15" s="463"/>
      <c r="AA15" s="463"/>
      <c r="AB15" s="453"/>
      <c r="AC15" s="497">
        <v>8979</v>
      </c>
      <c r="AD15" s="498"/>
      <c r="AE15" s="498"/>
      <c r="AF15" s="498"/>
      <c r="AG15" s="537"/>
      <c r="AH15" s="497">
        <v>9052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6874480</v>
      </c>
      <c r="BO15" s="410"/>
      <c r="BP15" s="410"/>
      <c r="BQ15" s="410"/>
      <c r="BR15" s="410"/>
      <c r="BS15" s="410"/>
      <c r="BT15" s="410"/>
      <c r="BU15" s="411"/>
      <c r="BV15" s="409">
        <v>6757233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25.8</v>
      </c>
      <c r="AD16" s="531"/>
      <c r="AE16" s="531"/>
      <c r="AF16" s="531"/>
      <c r="AG16" s="532"/>
      <c r="AH16" s="530">
        <v>25.8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10373998</v>
      </c>
      <c r="BO16" s="447"/>
      <c r="BP16" s="447"/>
      <c r="BQ16" s="447"/>
      <c r="BR16" s="447"/>
      <c r="BS16" s="447"/>
      <c r="BT16" s="447"/>
      <c r="BU16" s="448"/>
      <c r="BV16" s="446">
        <v>10412154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22989</v>
      </c>
      <c r="AD17" s="498"/>
      <c r="AE17" s="498"/>
      <c r="AF17" s="498"/>
      <c r="AG17" s="537"/>
      <c r="AH17" s="497">
        <v>23111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8696628</v>
      </c>
      <c r="BO17" s="447"/>
      <c r="BP17" s="447"/>
      <c r="BQ17" s="447"/>
      <c r="BR17" s="447"/>
      <c r="BS17" s="447"/>
      <c r="BT17" s="447"/>
      <c r="BU17" s="448"/>
      <c r="BV17" s="446">
        <v>8529316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74.94</v>
      </c>
      <c r="M18" s="559"/>
      <c r="N18" s="559"/>
      <c r="O18" s="559"/>
      <c r="P18" s="559"/>
      <c r="Q18" s="559"/>
      <c r="R18" s="560"/>
      <c r="S18" s="560"/>
      <c r="T18" s="560"/>
      <c r="U18" s="560"/>
      <c r="V18" s="561"/>
      <c r="W18" s="464"/>
      <c r="X18" s="465"/>
      <c r="Y18" s="465"/>
      <c r="Z18" s="465"/>
      <c r="AA18" s="465"/>
      <c r="AB18" s="456"/>
      <c r="AC18" s="562">
        <v>66.099999999999994</v>
      </c>
      <c r="AD18" s="563"/>
      <c r="AE18" s="563"/>
      <c r="AF18" s="563"/>
      <c r="AG18" s="564"/>
      <c r="AH18" s="562">
        <v>65.900000000000006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12338695</v>
      </c>
      <c r="BO18" s="447"/>
      <c r="BP18" s="447"/>
      <c r="BQ18" s="447"/>
      <c r="BR18" s="447"/>
      <c r="BS18" s="447"/>
      <c r="BT18" s="447"/>
      <c r="BU18" s="448"/>
      <c r="BV18" s="446">
        <v>12189531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944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14358725</v>
      </c>
      <c r="BO19" s="447"/>
      <c r="BP19" s="447"/>
      <c r="BQ19" s="447"/>
      <c r="BR19" s="447"/>
      <c r="BS19" s="447"/>
      <c r="BT19" s="447"/>
      <c r="BU19" s="448"/>
      <c r="BV19" s="446">
        <v>14387832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27074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17174704</v>
      </c>
      <c r="BO23" s="447"/>
      <c r="BP23" s="447"/>
      <c r="BQ23" s="447"/>
      <c r="BR23" s="447"/>
      <c r="BS23" s="447"/>
      <c r="BT23" s="447"/>
      <c r="BU23" s="448"/>
      <c r="BV23" s="446">
        <v>17405219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7885</v>
      </c>
      <c r="R24" s="498"/>
      <c r="S24" s="498"/>
      <c r="T24" s="498"/>
      <c r="U24" s="498"/>
      <c r="V24" s="537"/>
      <c r="W24" s="596"/>
      <c r="X24" s="584"/>
      <c r="Y24" s="585"/>
      <c r="Z24" s="496" t="s">
        <v>165</v>
      </c>
      <c r="AA24" s="476"/>
      <c r="AB24" s="476"/>
      <c r="AC24" s="476"/>
      <c r="AD24" s="476"/>
      <c r="AE24" s="476"/>
      <c r="AF24" s="476"/>
      <c r="AG24" s="477"/>
      <c r="AH24" s="497">
        <v>459</v>
      </c>
      <c r="AI24" s="498"/>
      <c r="AJ24" s="498"/>
      <c r="AK24" s="498"/>
      <c r="AL24" s="537"/>
      <c r="AM24" s="497">
        <v>1460997</v>
      </c>
      <c r="AN24" s="498"/>
      <c r="AO24" s="498"/>
      <c r="AP24" s="498"/>
      <c r="AQ24" s="498"/>
      <c r="AR24" s="537"/>
      <c r="AS24" s="497">
        <v>3183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14614393</v>
      </c>
      <c r="BO24" s="447"/>
      <c r="BP24" s="447"/>
      <c r="BQ24" s="447"/>
      <c r="BR24" s="447"/>
      <c r="BS24" s="447"/>
      <c r="BT24" s="447"/>
      <c r="BU24" s="448"/>
      <c r="BV24" s="446">
        <v>15262660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6762</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3427966</v>
      </c>
      <c r="BO25" s="410"/>
      <c r="BP25" s="410"/>
      <c r="BQ25" s="410"/>
      <c r="BR25" s="410"/>
      <c r="BS25" s="410"/>
      <c r="BT25" s="410"/>
      <c r="BU25" s="411"/>
      <c r="BV25" s="409">
        <v>3788763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6370</v>
      </c>
      <c r="R26" s="498"/>
      <c r="S26" s="498"/>
      <c r="T26" s="498"/>
      <c r="U26" s="498"/>
      <c r="V26" s="537"/>
      <c r="W26" s="596"/>
      <c r="X26" s="584"/>
      <c r="Y26" s="585"/>
      <c r="Z26" s="496" t="s">
        <v>172</v>
      </c>
      <c r="AA26" s="606"/>
      <c r="AB26" s="606"/>
      <c r="AC26" s="606"/>
      <c r="AD26" s="606"/>
      <c r="AE26" s="606"/>
      <c r="AF26" s="606"/>
      <c r="AG26" s="607"/>
      <c r="AH26" s="497">
        <v>19</v>
      </c>
      <c r="AI26" s="498"/>
      <c r="AJ26" s="498"/>
      <c r="AK26" s="498"/>
      <c r="AL26" s="537"/>
      <c r="AM26" s="497">
        <v>49818</v>
      </c>
      <c r="AN26" s="498"/>
      <c r="AO26" s="498"/>
      <c r="AP26" s="498"/>
      <c r="AQ26" s="498"/>
      <c r="AR26" s="537"/>
      <c r="AS26" s="497">
        <v>2622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4450</v>
      </c>
      <c r="R27" s="498"/>
      <c r="S27" s="498"/>
      <c r="T27" s="498"/>
      <c r="U27" s="498"/>
      <c r="V27" s="537"/>
      <c r="W27" s="596"/>
      <c r="X27" s="584"/>
      <c r="Y27" s="585"/>
      <c r="Z27" s="496" t="s">
        <v>175</v>
      </c>
      <c r="AA27" s="476"/>
      <c r="AB27" s="476"/>
      <c r="AC27" s="476"/>
      <c r="AD27" s="476"/>
      <c r="AE27" s="476"/>
      <c r="AF27" s="476"/>
      <c r="AG27" s="477"/>
      <c r="AH27" s="497">
        <v>26</v>
      </c>
      <c r="AI27" s="498"/>
      <c r="AJ27" s="498"/>
      <c r="AK27" s="498"/>
      <c r="AL27" s="537"/>
      <c r="AM27" s="497">
        <v>83352</v>
      </c>
      <c r="AN27" s="498"/>
      <c r="AO27" s="498"/>
      <c r="AP27" s="498"/>
      <c r="AQ27" s="498"/>
      <c r="AR27" s="537"/>
      <c r="AS27" s="497">
        <v>3206</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169</v>
      </c>
      <c r="BO27" s="620"/>
      <c r="BP27" s="620"/>
      <c r="BQ27" s="620"/>
      <c r="BR27" s="620"/>
      <c r="BS27" s="620"/>
      <c r="BT27" s="620"/>
      <c r="BU27" s="621"/>
      <c r="BV27" s="619" t="s">
        <v>169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4000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2407400</v>
      </c>
      <c r="BO28" s="410"/>
      <c r="BP28" s="410"/>
      <c r="BQ28" s="410"/>
      <c r="BR28" s="410"/>
      <c r="BS28" s="410"/>
      <c r="BT28" s="410"/>
      <c r="BU28" s="411"/>
      <c r="BV28" s="409">
        <v>2007767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18</v>
      </c>
      <c r="M29" s="498"/>
      <c r="N29" s="498"/>
      <c r="O29" s="498"/>
      <c r="P29" s="537"/>
      <c r="Q29" s="497">
        <v>3550</v>
      </c>
      <c r="R29" s="498"/>
      <c r="S29" s="498"/>
      <c r="T29" s="498"/>
      <c r="U29" s="498"/>
      <c r="V29" s="537"/>
      <c r="W29" s="597"/>
      <c r="X29" s="598"/>
      <c r="Y29" s="599"/>
      <c r="Z29" s="496" t="s">
        <v>181</v>
      </c>
      <c r="AA29" s="476"/>
      <c r="AB29" s="476"/>
      <c r="AC29" s="476"/>
      <c r="AD29" s="476"/>
      <c r="AE29" s="476"/>
      <c r="AF29" s="476"/>
      <c r="AG29" s="477"/>
      <c r="AH29" s="497">
        <v>485</v>
      </c>
      <c r="AI29" s="498"/>
      <c r="AJ29" s="498"/>
      <c r="AK29" s="498"/>
      <c r="AL29" s="537"/>
      <c r="AM29" s="497">
        <v>1544349</v>
      </c>
      <c r="AN29" s="498"/>
      <c r="AO29" s="498"/>
      <c r="AP29" s="498"/>
      <c r="AQ29" s="498"/>
      <c r="AR29" s="537"/>
      <c r="AS29" s="497">
        <v>3184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122303</v>
      </c>
      <c r="BO29" s="447"/>
      <c r="BP29" s="447"/>
      <c r="BQ29" s="447"/>
      <c r="BR29" s="447"/>
      <c r="BS29" s="447"/>
      <c r="BT29" s="447"/>
      <c r="BU29" s="448"/>
      <c r="BV29" s="446">
        <v>122171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82250</v>
      </c>
      <c r="BO30" s="620"/>
      <c r="BP30" s="620"/>
      <c r="BQ30" s="620"/>
      <c r="BR30" s="620"/>
      <c r="BS30" s="620"/>
      <c r="BT30" s="620"/>
      <c r="BU30" s="621"/>
      <c r="BV30" s="619">
        <v>94534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印旛郡市広域市町村圏事務組合(一般会計)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印旛郡市広域市町村圏事務組合(水道用水供給事業会計)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印旛衛生施設管理組合(一般会計)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佐倉市八街市酒々井町消防組合(一般会計)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5ddzTH4yZjCcguKz0xutHqnQL7Jv/YkbIpIDm7E/wwyg/x7DTRZq/albkGbJRQ84pBTxeh3L1K50naxTj3gSw==" saltValue="6skMcAGP+r8fyqn1c7ur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3" t="s">
        <v>561</v>
      </c>
      <c r="D34" s="1223"/>
      <c r="E34" s="1224"/>
      <c r="F34" s="32">
        <v>4.0599999999999996</v>
      </c>
      <c r="G34" s="33">
        <v>7.09</v>
      </c>
      <c r="H34" s="33">
        <v>7.42</v>
      </c>
      <c r="I34" s="33">
        <v>6.79</v>
      </c>
      <c r="J34" s="34">
        <v>6.36</v>
      </c>
      <c r="K34" s="22"/>
      <c r="L34" s="22"/>
      <c r="M34" s="22"/>
      <c r="N34" s="22"/>
      <c r="O34" s="22"/>
      <c r="P34" s="22"/>
    </row>
    <row r="35" spans="1:16" ht="39" customHeight="1" x14ac:dyDescent="0.15">
      <c r="A35" s="22"/>
      <c r="B35" s="35"/>
      <c r="C35" s="1217" t="s">
        <v>562</v>
      </c>
      <c r="D35" s="1218"/>
      <c r="E35" s="1219"/>
      <c r="F35" s="36">
        <v>4.8600000000000003</v>
      </c>
      <c r="G35" s="37">
        <v>3.68</v>
      </c>
      <c r="H35" s="37">
        <v>2.61</v>
      </c>
      <c r="I35" s="37">
        <v>1.91</v>
      </c>
      <c r="J35" s="38">
        <v>1.99</v>
      </c>
      <c r="K35" s="22"/>
      <c r="L35" s="22"/>
      <c r="M35" s="22"/>
      <c r="N35" s="22"/>
      <c r="O35" s="22"/>
      <c r="P35" s="22"/>
    </row>
    <row r="36" spans="1:16" ht="39" customHeight="1" x14ac:dyDescent="0.15">
      <c r="A36" s="22"/>
      <c r="B36" s="35"/>
      <c r="C36" s="1217" t="s">
        <v>563</v>
      </c>
      <c r="D36" s="1218"/>
      <c r="E36" s="1219"/>
      <c r="F36" s="36">
        <v>0.55000000000000004</v>
      </c>
      <c r="G36" s="37">
        <v>0.53</v>
      </c>
      <c r="H36" s="37">
        <v>1</v>
      </c>
      <c r="I36" s="37">
        <v>1.56</v>
      </c>
      <c r="J36" s="38">
        <v>0.71</v>
      </c>
      <c r="K36" s="22"/>
      <c r="L36" s="22"/>
      <c r="M36" s="22"/>
      <c r="N36" s="22"/>
      <c r="O36" s="22"/>
      <c r="P36" s="22"/>
    </row>
    <row r="37" spans="1:16" ht="39" customHeight="1" x14ac:dyDescent="0.15">
      <c r="A37" s="22"/>
      <c r="B37" s="35"/>
      <c r="C37" s="1217" t="s">
        <v>564</v>
      </c>
      <c r="D37" s="1218"/>
      <c r="E37" s="1219"/>
      <c r="F37" s="36">
        <v>0.12</v>
      </c>
      <c r="G37" s="37">
        <v>0.06</v>
      </c>
      <c r="H37" s="37">
        <v>0.14000000000000001</v>
      </c>
      <c r="I37" s="37">
        <v>0.33</v>
      </c>
      <c r="J37" s="38">
        <v>0.46</v>
      </c>
      <c r="K37" s="22"/>
      <c r="L37" s="22"/>
      <c r="M37" s="22"/>
      <c r="N37" s="22"/>
      <c r="O37" s="22"/>
      <c r="P37" s="22"/>
    </row>
    <row r="38" spans="1:16" ht="39" customHeight="1" x14ac:dyDescent="0.15">
      <c r="A38" s="22"/>
      <c r="B38" s="35"/>
      <c r="C38" s="1217" t="s">
        <v>565</v>
      </c>
      <c r="D38" s="1218"/>
      <c r="E38" s="1219"/>
      <c r="F38" s="36" t="s">
        <v>566</v>
      </c>
      <c r="G38" s="37" t="s">
        <v>567</v>
      </c>
      <c r="H38" s="37" t="s">
        <v>568</v>
      </c>
      <c r="I38" s="37" t="s">
        <v>569</v>
      </c>
      <c r="J38" s="38">
        <v>0.22</v>
      </c>
      <c r="K38" s="22"/>
      <c r="L38" s="22"/>
      <c r="M38" s="22"/>
      <c r="N38" s="22"/>
      <c r="O38" s="22"/>
      <c r="P38" s="22"/>
    </row>
    <row r="39" spans="1:16" ht="39" customHeight="1" x14ac:dyDescent="0.15">
      <c r="A39" s="22"/>
      <c r="B39" s="35"/>
      <c r="C39" s="1217" t="s">
        <v>570</v>
      </c>
      <c r="D39" s="1218"/>
      <c r="E39" s="1219"/>
      <c r="F39" s="36">
        <v>0.02</v>
      </c>
      <c r="G39" s="37">
        <v>0.03</v>
      </c>
      <c r="H39" s="37">
        <v>0.03</v>
      </c>
      <c r="I39" s="37">
        <v>0.04</v>
      </c>
      <c r="J39" s="38">
        <v>0.03</v>
      </c>
      <c r="K39" s="22"/>
      <c r="L39" s="22"/>
      <c r="M39" s="22"/>
      <c r="N39" s="22"/>
      <c r="O39" s="22"/>
      <c r="P39" s="22"/>
    </row>
    <row r="40" spans="1:16" ht="39" customHeight="1" x14ac:dyDescent="0.15">
      <c r="A40" s="22"/>
      <c r="B40" s="35"/>
      <c r="C40" s="1217"/>
      <c r="D40" s="1218"/>
      <c r="E40" s="1219"/>
      <c r="F40" s="36"/>
      <c r="G40" s="37"/>
      <c r="H40" s="37"/>
      <c r="I40" s="37"/>
      <c r="J40" s="38"/>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571</v>
      </c>
      <c r="D42" s="1218"/>
      <c r="E42" s="1219"/>
      <c r="F42" s="36" t="s">
        <v>510</v>
      </c>
      <c r="G42" s="37" t="s">
        <v>510</v>
      </c>
      <c r="H42" s="37" t="s">
        <v>510</v>
      </c>
      <c r="I42" s="37" t="s">
        <v>510</v>
      </c>
      <c r="J42" s="38" t="s">
        <v>510</v>
      </c>
      <c r="K42" s="22"/>
      <c r="L42" s="22"/>
      <c r="M42" s="22"/>
      <c r="N42" s="22"/>
      <c r="O42" s="22"/>
      <c r="P42" s="22"/>
    </row>
    <row r="43" spans="1:16" ht="39" customHeight="1" thickBot="1" x14ac:dyDescent="0.2">
      <c r="A43" s="22"/>
      <c r="B43" s="40"/>
      <c r="C43" s="1220" t="s">
        <v>572</v>
      </c>
      <c r="D43" s="1221"/>
      <c r="E43" s="1222"/>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CuagE9aaXAnpoNQga2tzwzvGCDokyWXOKqSabrv0Ut1bpPxCy/HCt78Pcd8KtQiG27wA4hiTnu2TvwPsYieFg==" saltValue="cbrVDQUSBQEJWAqc4cYZ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2471</v>
      </c>
      <c r="L45" s="60">
        <v>2371</v>
      </c>
      <c r="M45" s="60">
        <v>2162</v>
      </c>
      <c r="N45" s="60">
        <v>2136</v>
      </c>
      <c r="O45" s="61">
        <v>1941</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510</v>
      </c>
      <c r="L46" s="64" t="s">
        <v>510</v>
      </c>
      <c r="M46" s="64" t="s">
        <v>510</v>
      </c>
      <c r="N46" s="64" t="s">
        <v>510</v>
      </c>
      <c r="O46" s="65" t="s">
        <v>510</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510</v>
      </c>
      <c r="L47" s="64" t="s">
        <v>510</v>
      </c>
      <c r="M47" s="64" t="s">
        <v>510</v>
      </c>
      <c r="N47" s="64" t="s">
        <v>510</v>
      </c>
      <c r="O47" s="65" t="s">
        <v>510</v>
      </c>
      <c r="P47" s="48"/>
      <c r="Q47" s="48"/>
      <c r="R47" s="48"/>
      <c r="S47" s="48"/>
      <c r="T47" s="48"/>
      <c r="U47" s="48"/>
    </row>
    <row r="48" spans="1:21" ht="30.75" customHeight="1" x14ac:dyDescent="0.15">
      <c r="A48" s="48"/>
      <c r="B48" s="1235"/>
      <c r="C48" s="1236"/>
      <c r="D48" s="62"/>
      <c r="E48" s="1227" t="s">
        <v>15</v>
      </c>
      <c r="F48" s="1227"/>
      <c r="G48" s="1227"/>
      <c r="H48" s="1227"/>
      <c r="I48" s="1227"/>
      <c r="J48" s="1228"/>
      <c r="K48" s="63">
        <v>193</v>
      </c>
      <c r="L48" s="64">
        <v>224</v>
      </c>
      <c r="M48" s="64">
        <v>216</v>
      </c>
      <c r="N48" s="64">
        <v>225</v>
      </c>
      <c r="O48" s="65">
        <v>274</v>
      </c>
      <c r="P48" s="48"/>
      <c r="Q48" s="48"/>
      <c r="R48" s="48"/>
      <c r="S48" s="48"/>
      <c r="T48" s="48"/>
      <c r="U48" s="48"/>
    </row>
    <row r="49" spans="1:21" ht="30.75" customHeight="1" x14ac:dyDescent="0.15">
      <c r="A49" s="48"/>
      <c r="B49" s="1235"/>
      <c r="C49" s="1236"/>
      <c r="D49" s="62"/>
      <c r="E49" s="1227" t="s">
        <v>16</v>
      </c>
      <c r="F49" s="1227"/>
      <c r="G49" s="1227"/>
      <c r="H49" s="1227"/>
      <c r="I49" s="1227"/>
      <c r="J49" s="1228"/>
      <c r="K49" s="63">
        <v>158</v>
      </c>
      <c r="L49" s="64">
        <v>162</v>
      </c>
      <c r="M49" s="64">
        <v>177</v>
      </c>
      <c r="N49" s="64">
        <v>172</v>
      </c>
      <c r="O49" s="65">
        <v>112</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510</v>
      </c>
      <c r="L50" s="64">
        <v>0</v>
      </c>
      <c r="M50" s="64">
        <v>0</v>
      </c>
      <c r="N50" s="64">
        <v>0</v>
      </c>
      <c r="O50" s="65">
        <v>0</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510</v>
      </c>
      <c r="L51" s="64">
        <v>0</v>
      </c>
      <c r="M51" s="64" t="s">
        <v>510</v>
      </c>
      <c r="N51" s="64" t="s">
        <v>510</v>
      </c>
      <c r="O51" s="65" t="s">
        <v>510</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1696</v>
      </c>
      <c r="L52" s="64">
        <v>1756</v>
      </c>
      <c r="M52" s="64">
        <v>1685</v>
      </c>
      <c r="N52" s="64">
        <v>1705</v>
      </c>
      <c r="O52" s="65">
        <v>1629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1126</v>
      </c>
      <c r="L53" s="69">
        <v>1001</v>
      </c>
      <c r="M53" s="69">
        <v>870</v>
      </c>
      <c r="N53" s="69">
        <v>828</v>
      </c>
      <c r="O53" s="70">
        <v>698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dOjHQJJR+XF8ucDyCoZLZRsJGbZtabRSKnHQapP4cIkEUuhXlQYdBJPA87/rLtFsFKKtxT8B3MSz6wWP2GBsQ==" saltValue="TVzEhLNPgaw4DLms5gMR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1" t="s">
        <v>24</v>
      </c>
      <c r="C41" s="1242"/>
      <c r="D41" s="81"/>
      <c r="E41" s="1247" t="s">
        <v>25</v>
      </c>
      <c r="F41" s="1247"/>
      <c r="G41" s="1247"/>
      <c r="H41" s="1248"/>
      <c r="I41" s="82">
        <v>18490</v>
      </c>
      <c r="J41" s="83">
        <v>18720</v>
      </c>
      <c r="K41" s="83">
        <v>17982</v>
      </c>
      <c r="L41" s="83">
        <v>17405</v>
      </c>
      <c r="M41" s="84">
        <v>17175</v>
      </c>
    </row>
    <row r="42" spans="2:13" ht="27.75" customHeight="1" x14ac:dyDescent="0.15">
      <c r="B42" s="1243"/>
      <c r="C42" s="1244"/>
      <c r="D42" s="85"/>
      <c r="E42" s="1249" t="s">
        <v>26</v>
      </c>
      <c r="F42" s="1249"/>
      <c r="G42" s="1249"/>
      <c r="H42" s="1250"/>
      <c r="I42" s="86" t="s">
        <v>510</v>
      </c>
      <c r="J42" s="87" t="s">
        <v>510</v>
      </c>
      <c r="K42" s="87" t="s">
        <v>510</v>
      </c>
      <c r="L42" s="87" t="s">
        <v>510</v>
      </c>
      <c r="M42" s="88" t="s">
        <v>510</v>
      </c>
    </row>
    <row r="43" spans="2:13" ht="27.75" customHeight="1" x14ac:dyDescent="0.15">
      <c r="B43" s="1243"/>
      <c r="C43" s="1244"/>
      <c r="D43" s="85"/>
      <c r="E43" s="1249" t="s">
        <v>27</v>
      </c>
      <c r="F43" s="1249"/>
      <c r="G43" s="1249"/>
      <c r="H43" s="1250"/>
      <c r="I43" s="86">
        <v>2979</v>
      </c>
      <c r="J43" s="87">
        <v>2815</v>
      </c>
      <c r="K43" s="87">
        <v>2817</v>
      </c>
      <c r="L43" s="87">
        <v>2869</v>
      </c>
      <c r="M43" s="88">
        <v>3172</v>
      </c>
    </row>
    <row r="44" spans="2:13" ht="27.75" customHeight="1" x14ac:dyDescent="0.15">
      <c r="B44" s="1243"/>
      <c r="C44" s="1244"/>
      <c r="D44" s="85"/>
      <c r="E44" s="1249" t="s">
        <v>28</v>
      </c>
      <c r="F44" s="1249"/>
      <c r="G44" s="1249"/>
      <c r="H44" s="1250"/>
      <c r="I44" s="86">
        <v>817</v>
      </c>
      <c r="J44" s="87">
        <v>739</v>
      </c>
      <c r="K44" s="87">
        <v>676</v>
      </c>
      <c r="L44" s="87">
        <v>569</v>
      </c>
      <c r="M44" s="88">
        <v>521</v>
      </c>
    </row>
    <row r="45" spans="2:13" ht="27.75" customHeight="1" x14ac:dyDescent="0.15">
      <c r="B45" s="1243"/>
      <c r="C45" s="1244"/>
      <c r="D45" s="85"/>
      <c r="E45" s="1249" t="s">
        <v>29</v>
      </c>
      <c r="F45" s="1249"/>
      <c r="G45" s="1249"/>
      <c r="H45" s="1250"/>
      <c r="I45" s="86">
        <v>2262</v>
      </c>
      <c r="J45" s="87">
        <v>2031</v>
      </c>
      <c r="K45" s="87">
        <v>1756</v>
      </c>
      <c r="L45" s="87">
        <v>1726</v>
      </c>
      <c r="M45" s="88">
        <v>1767</v>
      </c>
    </row>
    <row r="46" spans="2:13" ht="27.75" customHeight="1" x14ac:dyDescent="0.15">
      <c r="B46" s="1243"/>
      <c r="C46" s="1244"/>
      <c r="D46" s="89"/>
      <c r="E46" s="1249" t="s">
        <v>30</v>
      </c>
      <c r="F46" s="1249"/>
      <c r="G46" s="1249"/>
      <c r="H46" s="1250"/>
      <c r="I46" s="86">
        <v>226</v>
      </c>
      <c r="J46" s="87">
        <v>204</v>
      </c>
      <c r="K46" s="87">
        <v>187</v>
      </c>
      <c r="L46" s="87">
        <v>118</v>
      </c>
      <c r="M46" s="88">
        <v>79</v>
      </c>
    </row>
    <row r="47" spans="2:13" ht="27.75" customHeight="1" x14ac:dyDescent="0.15">
      <c r="B47" s="1243"/>
      <c r="C47" s="1244"/>
      <c r="D47" s="90"/>
      <c r="E47" s="1251" t="s">
        <v>31</v>
      </c>
      <c r="F47" s="1252"/>
      <c r="G47" s="1252"/>
      <c r="H47" s="1253"/>
      <c r="I47" s="86" t="s">
        <v>510</v>
      </c>
      <c r="J47" s="87" t="s">
        <v>510</v>
      </c>
      <c r="K47" s="87" t="s">
        <v>510</v>
      </c>
      <c r="L47" s="87" t="s">
        <v>510</v>
      </c>
      <c r="M47" s="88" t="s">
        <v>510</v>
      </c>
    </row>
    <row r="48" spans="2:13" ht="27.75" customHeight="1" x14ac:dyDescent="0.15">
      <c r="B48" s="1243"/>
      <c r="C48" s="1244"/>
      <c r="D48" s="85"/>
      <c r="E48" s="1249" t="s">
        <v>32</v>
      </c>
      <c r="F48" s="1249"/>
      <c r="G48" s="1249"/>
      <c r="H48" s="1250"/>
      <c r="I48" s="86" t="s">
        <v>510</v>
      </c>
      <c r="J48" s="87" t="s">
        <v>510</v>
      </c>
      <c r="K48" s="87" t="s">
        <v>510</v>
      </c>
      <c r="L48" s="87" t="s">
        <v>510</v>
      </c>
      <c r="M48" s="88" t="s">
        <v>510</v>
      </c>
    </row>
    <row r="49" spans="2:13" ht="27.75" customHeight="1" x14ac:dyDescent="0.15">
      <c r="B49" s="1245"/>
      <c r="C49" s="1246"/>
      <c r="D49" s="85"/>
      <c r="E49" s="1249" t="s">
        <v>33</v>
      </c>
      <c r="F49" s="1249"/>
      <c r="G49" s="1249"/>
      <c r="H49" s="1250"/>
      <c r="I49" s="86" t="s">
        <v>510</v>
      </c>
      <c r="J49" s="87" t="s">
        <v>510</v>
      </c>
      <c r="K49" s="87" t="s">
        <v>510</v>
      </c>
      <c r="L49" s="87" t="s">
        <v>510</v>
      </c>
      <c r="M49" s="88" t="s">
        <v>510</v>
      </c>
    </row>
    <row r="50" spans="2:13" ht="27.75" customHeight="1" x14ac:dyDescent="0.15">
      <c r="B50" s="1254" t="s">
        <v>34</v>
      </c>
      <c r="C50" s="1255"/>
      <c r="D50" s="91"/>
      <c r="E50" s="1249" t="s">
        <v>35</v>
      </c>
      <c r="F50" s="1249"/>
      <c r="G50" s="1249"/>
      <c r="H50" s="1250"/>
      <c r="I50" s="86">
        <v>1526</v>
      </c>
      <c r="J50" s="87">
        <v>1223</v>
      </c>
      <c r="K50" s="87">
        <v>1905</v>
      </c>
      <c r="L50" s="87">
        <v>2401</v>
      </c>
      <c r="M50" s="88">
        <v>3026</v>
      </c>
    </row>
    <row r="51" spans="2:13" ht="27.75" customHeight="1" x14ac:dyDescent="0.15">
      <c r="B51" s="1243"/>
      <c r="C51" s="1244"/>
      <c r="D51" s="85"/>
      <c r="E51" s="1249" t="s">
        <v>36</v>
      </c>
      <c r="F51" s="1249"/>
      <c r="G51" s="1249"/>
      <c r="H51" s="1250"/>
      <c r="I51" s="86">
        <v>721</v>
      </c>
      <c r="J51" s="87">
        <v>640</v>
      </c>
      <c r="K51" s="87">
        <v>624</v>
      </c>
      <c r="L51" s="87">
        <v>650</v>
      </c>
      <c r="M51" s="88">
        <v>751</v>
      </c>
    </row>
    <row r="52" spans="2:13" ht="27.75" customHeight="1" x14ac:dyDescent="0.15">
      <c r="B52" s="1245"/>
      <c r="C52" s="1246"/>
      <c r="D52" s="85"/>
      <c r="E52" s="1249" t="s">
        <v>37</v>
      </c>
      <c r="F52" s="1249"/>
      <c r="G52" s="1249"/>
      <c r="H52" s="1250"/>
      <c r="I52" s="86">
        <v>17172</v>
      </c>
      <c r="J52" s="87">
        <v>17356</v>
      </c>
      <c r="K52" s="87">
        <v>17312</v>
      </c>
      <c r="L52" s="87">
        <v>16941</v>
      </c>
      <c r="M52" s="88">
        <v>16598</v>
      </c>
    </row>
    <row r="53" spans="2:13" ht="27.75" customHeight="1" thickBot="1" x14ac:dyDescent="0.2">
      <c r="B53" s="1256" t="s">
        <v>38</v>
      </c>
      <c r="C53" s="1257"/>
      <c r="D53" s="92"/>
      <c r="E53" s="1258" t="s">
        <v>39</v>
      </c>
      <c r="F53" s="1258"/>
      <c r="G53" s="1258"/>
      <c r="H53" s="1259"/>
      <c r="I53" s="93">
        <v>5354</v>
      </c>
      <c r="J53" s="94">
        <v>5290</v>
      </c>
      <c r="K53" s="94">
        <v>3578</v>
      </c>
      <c r="L53" s="94">
        <v>2695</v>
      </c>
      <c r="M53" s="95">
        <v>2339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7RIgn4SGtRQ26KkmhPRrzB3IH4Vy5fT35HLrWJLExhDjPtSXwpLPQSHtO5qQSmSgrugRwmepxMMphb1Twv2EA==" saltValue="+q1S6SllvfiTsSjxYIPv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8" t="s">
        <v>42</v>
      </c>
      <c r="D55" s="1268"/>
      <c r="E55" s="1269"/>
      <c r="F55" s="107">
        <v>1606</v>
      </c>
      <c r="G55" s="107">
        <v>2008</v>
      </c>
      <c r="H55" s="108">
        <v>2407</v>
      </c>
    </row>
    <row r="56" spans="2:8" ht="52.5" customHeight="1" x14ac:dyDescent="0.15">
      <c r="B56" s="109"/>
      <c r="C56" s="1270" t="s">
        <v>43</v>
      </c>
      <c r="D56" s="1270"/>
      <c r="E56" s="1271"/>
      <c r="F56" s="110">
        <v>122</v>
      </c>
      <c r="G56" s="110">
        <v>122</v>
      </c>
      <c r="H56" s="111">
        <v>122</v>
      </c>
    </row>
    <row r="57" spans="2:8" ht="53.25" customHeight="1" x14ac:dyDescent="0.15">
      <c r="B57" s="109"/>
      <c r="C57" s="1272" t="s">
        <v>44</v>
      </c>
      <c r="D57" s="1272"/>
      <c r="E57" s="1273"/>
      <c r="F57" s="112">
        <v>114</v>
      </c>
      <c r="G57" s="112">
        <v>95</v>
      </c>
      <c r="H57" s="113">
        <v>82</v>
      </c>
    </row>
    <row r="58" spans="2:8" ht="45.75" customHeight="1" x14ac:dyDescent="0.15">
      <c r="B58" s="114"/>
      <c r="C58" s="1260" t="s">
        <v>592</v>
      </c>
      <c r="D58" s="1261"/>
      <c r="E58" s="1262"/>
      <c r="F58" s="115">
        <v>7</v>
      </c>
      <c r="G58" s="115">
        <v>13</v>
      </c>
      <c r="H58" s="116">
        <v>36</v>
      </c>
    </row>
    <row r="59" spans="2:8" ht="45.75" customHeight="1" x14ac:dyDescent="0.15">
      <c r="B59" s="114"/>
      <c r="C59" s="1260" t="s">
        <v>588</v>
      </c>
      <c r="D59" s="1261"/>
      <c r="E59" s="1262"/>
      <c r="F59" s="115">
        <v>23</v>
      </c>
      <c r="G59" s="115">
        <v>23</v>
      </c>
      <c r="H59" s="116">
        <v>23</v>
      </c>
    </row>
    <row r="60" spans="2:8" ht="45.75" customHeight="1" x14ac:dyDescent="0.15">
      <c r="B60" s="114"/>
      <c r="C60" s="1260" t="s">
        <v>589</v>
      </c>
      <c r="D60" s="1261"/>
      <c r="E60" s="1262"/>
      <c r="F60" s="115">
        <v>10</v>
      </c>
      <c r="G60" s="115">
        <v>10</v>
      </c>
      <c r="H60" s="116">
        <v>10</v>
      </c>
    </row>
    <row r="61" spans="2:8" ht="45.75" customHeight="1" x14ac:dyDescent="0.15">
      <c r="B61" s="114"/>
      <c r="C61" s="1260" t="s">
        <v>590</v>
      </c>
      <c r="D61" s="1261"/>
      <c r="E61" s="1262"/>
      <c r="F61" s="115">
        <v>7</v>
      </c>
      <c r="G61" s="115">
        <v>7</v>
      </c>
      <c r="H61" s="116">
        <v>7</v>
      </c>
    </row>
    <row r="62" spans="2:8" ht="45.75" customHeight="1" thickBot="1" x14ac:dyDescent="0.2">
      <c r="B62" s="117"/>
      <c r="C62" s="1263" t="s">
        <v>591</v>
      </c>
      <c r="D62" s="1264"/>
      <c r="E62" s="1265"/>
      <c r="F62" s="118">
        <v>2</v>
      </c>
      <c r="G62" s="118">
        <v>2</v>
      </c>
      <c r="H62" s="119">
        <v>3</v>
      </c>
    </row>
    <row r="63" spans="2:8" ht="52.5" customHeight="1" thickBot="1" x14ac:dyDescent="0.2">
      <c r="B63" s="120"/>
      <c r="C63" s="1266" t="s">
        <v>45</v>
      </c>
      <c r="D63" s="1266"/>
      <c r="E63" s="1267"/>
      <c r="F63" s="121">
        <v>1842</v>
      </c>
      <c r="G63" s="121">
        <v>2224</v>
      </c>
      <c r="H63" s="122">
        <v>2612</v>
      </c>
    </row>
    <row r="64" spans="2:8" ht="15" customHeight="1" x14ac:dyDescent="0.15"/>
    <row r="65" ht="0" hidden="1" customHeight="1" x14ac:dyDescent="0.15"/>
    <row r="66" ht="0" hidden="1" customHeight="1" x14ac:dyDescent="0.15"/>
  </sheetData>
  <sheetProtection algorithmName="SHA-512" hashValue="VT9Bu6BFDISPm84dhOLP/VOlnDsNfnGCv1JOmRmq8TKE6rVLG3z208anFt8DrbO0EBEn6qzUHpVmBNgRaKwHHQ==" saltValue="4mootO7Tf+BNCuzeIzeb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4" t="s">
        <v>608</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552</v>
      </c>
      <c r="BQ50" s="1287"/>
      <c r="BR50" s="1287"/>
      <c r="BS50" s="1287"/>
      <c r="BT50" s="1287"/>
      <c r="BU50" s="1287"/>
      <c r="BV50" s="1287"/>
      <c r="BW50" s="1287"/>
      <c r="BX50" s="1287" t="s">
        <v>553</v>
      </c>
      <c r="BY50" s="1287"/>
      <c r="BZ50" s="1287"/>
      <c r="CA50" s="1287"/>
      <c r="CB50" s="1287"/>
      <c r="CC50" s="1287"/>
      <c r="CD50" s="1287"/>
      <c r="CE50" s="1287"/>
      <c r="CF50" s="1287" t="s">
        <v>554</v>
      </c>
      <c r="CG50" s="1287"/>
      <c r="CH50" s="1287"/>
      <c r="CI50" s="1287"/>
      <c r="CJ50" s="1287"/>
      <c r="CK50" s="1287"/>
      <c r="CL50" s="1287"/>
      <c r="CM50" s="1287"/>
      <c r="CN50" s="1287" t="s">
        <v>555</v>
      </c>
      <c r="CO50" s="1287"/>
      <c r="CP50" s="1287"/>
      <c r="CQ50" s="1287"/>
      <c r="CR50" s="1287"/>
      <c r="CS50" s="1287"/>
      <c r="CT50" s="1287"/>
      <c r="CU50" s="1287"/>
      <c r="CV50" s="1287" t="s">
        <v>556</v>
      </c>
      <c r="CW50" s="1287"/>
      <c r="CX50" s="1287"/>
      <c r="CY50" s="1287"/>
      <c r="CZ50" s="1287"/>
      <c r="DA50" s="1287"/>
      <c r="DB50" s="1287"/>
      <c r="DC50" s="1287"/>
    </row>
    <row r="51" spans="1:109" ht="13.5" customHeight="1" x14ac:dyDescent="0.15">
      <c r="B51" s="374"/>
      <c r="G51" s="1294"/>
      <c r="H51" s="1294"/>
      <c r="I51" s="1292"/>
      <c r="J51" s="1292"/>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599</v>
      </c>
      <c r="BC51" s="1291"/>
      <c r="BD51" s="1291"/>
      <c r="BE51" s="1291"/>
      <c r="BF51" s="1291"/>
      <c r="BG51" s="1291"/>
      <c r="BH51" s="1291"/>
      <c r="BI51" s="1291"/>
      <c r="BJ51" s="1291"/>
      <c r="BK51" s="1291"/>
      <c r="BL51" s="1291"/>
      <c r="BM51" s="1291"/>
      <c r="BN51" s="1291"/>
      <c r="BO51" s="1291"/>
      <c r="BP51" s="1288"/>
      <c r="BQ51" s="1289"/>
      <c r="BR51" s="1289"/>
      <c r="BS51" s="1289"/>
      <c r="BT51" s="1289"/>
      <c r="BU51" s="1289"/>
      <c r="BV51" s="1289"/>
      <c r="BW51" s="1289"/>
      <c r="BX51" s="1288"/>
      <c r="BY51" s="1289"/>
      <c r="BZ51" s="1289"/>
      <c r="CA51" s="1289"/>
      <c r="CB51" s="1289"/>
      <c r="CC51" s="1289"/>
      <c r="CD51" s="1289"/>
      <c r="CE51" s="1289"/>
      <c r="CF51" s="1289">
        <v>31</v>
      </c>
      <c r="CG51" s="1289"/>
      <c r="CH51" s="1289"/>
      <c r="CI51" s="1289"/>
      <c r="CJ51" s="1289"/>
      <c r="CK51" s="1289"/>
      <c r="CL51" s="1289"/>
      <c r="CM51" s="1289"/>
      <c r="CN51" s="1289">
        <v>23.6</v>
      </c>
      <c r="CO51" s="1289"/>
      <c r="CP51" s="1289"/>
      <c r="CQ51" s="1289"/>
      <c r="CR51" s="1289"/>
      <c r="CS51" s="1289"/>
      <c r="CT51" s="1289"/>
      <c r="CU51" s="1289"/>
      <c r="CV51" s="1288"/>
      <c r="CW51" s="1289"/>
      <c r="CX51" s="1289"/>
      <c r="CY51" s="1289"/>
      <c r="CZ51" s="1289"/>
      <c r="DA51" s="1289"/>
      <c r="DB51" s="1289"/>
      <c r="DC51" s="1289"/>
    </row>
    <row r="52" spans="1:109" x14ac:dyDescent="0.15">
      <c r="B52" s="374"/>
      <c r="G52" s="1294"/>
      <c r="H52" s="1294"/>
      <c r="I52" s="1292"/>
      <c r="J52" s="1292"/>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4"/>
      <c r="H53" s="1294"/>
      <c r="I53" s="1283"/>
      <c r="J53" s="1283"/>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600</v>
      </c>
      <c r="BC53" s="1291"/>
      <c r="BD53" s="1291"/>
      <c r="BE53" s="1291"/>
      <c r="BF53" s="1291"/>
      <c r="BG53" s="1291"/>
      <c r="BH53" s="1291"/>
      <c r="BI53" s="1291"/>
      <c r="BJ53" s="1291"/>
      <c r="BK53" s="1291"/>
      <c r="BL53" s="1291"/>
      <c r="BM53" s="1291"/>
      <c r="BN53" s="1291"/>
      <c r="BO53" s="1291"/>
      <c r="BP53" s="1288"/>
      <c r="BQ53" s="1289"/>
      <c r="BR53" s="1289"/>
      <c r="BS53" s="1289"/>
      <c r="BT53" s="1289"/>
      <c r="BU53" s="1289"/>
      <c r="BV53" s="1289"/>
      <c r="BW53" s="1289"/>
      <c r="BX53" s="1288"/>
      <c r="BY53" s="1289"/>
      <c r="BZ53" s="1289"/>
      <c r="CA53" s="1289"/>
      <c r="CB53" s="1289"/>
      <c r="CC53" s="1289"/>
      <c r="CD53" s="1289"/>
      <c r="CE53" s="1289"/>
      <c r="CF53" s="1289">
        <v>55.4</v>
      </c>
      <c r="CG53" s="1289"/>
      <c r="CH53" s="1289"/>
      <c r="CI53" s="1289"/>
      <c r="CJ53" s="1289"/>
      <c r="CK53" s="1289"/>
      <c r="CL53" s="1289"/>
      <c r="CM53" s="1289"/>
      <c r="CN53" s="1289">
        <v>57.4</v>
      </c>
      <c r="CO53" s="1289"/>
      <c r="CP53" s="1289"/>
      <c r="CQ53" s="1289"/>
      <c r="CR53" s="1289"/>
      <c r="CS53" s="1289"/>
      <c r="CT53" s="1289"/>
      <c r="CU53" s="1289"/>
      <c r="CV53" s="1288"/>
      <c r="CW53" s="1289"/>
      <c r="CX53" s="1289"/>
      <c r="CY53" s="1289"/>
      <c r="CZ53" s="1289"/>
      <c r="DA53" s="1289"/>
      <c r="DB53" s="1289"/>
      <c r="DC53" s="1289"/>
    </row>
    <row r="54" spans="1:109" x14ac:dyDescent="0.15">
      <c r="A54" s="382"/>
      <c r="B54" s="374"/>
      <c r="G54" s="1294"/>
      <c r="H54" s="1294"/>
      <c r="I54" s="1283"/>
      <c r="J54" s="1283"/>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3"/>
      <c r="H55" s="1283"/>
      <c r="I55" s="1283"/>
      <c r="J55" s="1283"/>
      <c r="K55" s="1290"/>
      <c r="L55" s="1290"/>
      <c r="M55" s="1290"/>
      <c r="N55" s="1290"/>
      <c r="AN55" s="1287" t="s">
        <v>601</v>
      </c>
      <c r="AO55" s="1287"/>
      <c r="AP55" s="1287"/>
      <c r="AQ55" s="1287"/>
      <c r="AR55" s="1287"/>
      <c r="AS55" s="1287"/>
      <c r="AT55" s="1287"/>
      <c r="AU55" s="1287"/>
      <c r="AV55" s="1287"/>
      <c r="AW55" s="1287"/>
      <c r="AX55" s="1287"/>
      <c r="AY55" s="1287"/>
      <c r="AZ55" s="1287"/>
      <c r="BA55" s="1287"/>
      <c r="BB55" s="1291" t="s">
        <v>598</v>
      </c>
      <c r="BC55" s="1291"/>
      <c r="BD55" s="1291"/>
      <c r="BE55" s="1291"/>
      <c r="BF55" s="1291"/>
      <c r="BG55" s="1291"/>
      <c r="BH55" s="1291"/>
      <c r="BI55" s="1291"/>
      <c r="BJ55" s="1291"/>
      <c r="BK55" s="1291"/>
      <c r="BL55" s="1291"/>
      <c r="BM55" s="1291"/>
      <c r="BN55" s="1291"/>
      <c r="BO55" s="1291"/>
      <c r="BP55" s="1288"/>
      <c r="BQ55" s="1289"/>
      <c r="BR55" s="1289"/>
      <c r="BS55" s="1289"/>
      <c r="BT55" s="1289"/>
      <c r="BU55" s="1289"/>
      <c r="BV55" s="1289"/>
      <c r="BW55" s="1289"/>
      <c r="BX55" s="1288"/>
      <c r="BY55" s="1289"/>
      <c r="BZ55" s="1289"/>
      <c r="CA55" s="1289"/>
      <c r="CB55" s="1289"/>
      <c r="CC55" s="1289"/>
      <c r="CD55" s="1289"/>
      <c r="CE55" s="1289"/>
      <c r="CF55" s="1289">
        <v>39</v>
      </c>
      <c r="CG55" s="1289"/>
      <c r="CH55" s="1289"/>
      <c r="CI55" s="1289"/>
      <c r="CJ55" s="1289"/>
      <c r="CK55" s="1289"/>
      <c r="CL55" s="1289"/>
      <c r="CM55" s="1289"/>
      <c r="CN55" s="1289">
        <v>32.5</v>
      </c>
      <c r="CO55" s="1289"/>
      <c r="CP55" s="1289"/>
      <c r="CQ55" s="1289"/>
      <c r="CR55" s="1289"/>
      <c r="CS55" s="1289"/>
      <c r="CT55" s="1289"/>
      <c r="CU55" s="1289"/>
      <c r="CV55" s="1288"/>
      <c r="CW55" s="1289"/>
      <c r="CX55" s="1289"/>
      <c r="CY55" s="1289"/>
      <c r="CZ55" s="1289"/>
      <c r="DA55" s="1289"/>
      <c r="DB55" s="1289"/>
      <c r="DC55" s="1289"/>
    </row>
    <row r="56" spans="1:109" x14ac:dyDescent="0.15">
      <c r="A56" s="382"/>
      <c r="B56" s="374"/>
      <c r="G56" s="1283"/>
      <c r="H56" s="1283"/>
      <c r="I56" s="1283"/>
      <c r="J56" s="1283"/>
      <c r="K56" s="1290"/>
      <c r="L56" s="1290"/>
      <c r="M56" s="1290"/>
      <c r="N56" s="1290"/>
      <c r="AN56" s="1287"/>
      <c r="AO56" s="1287"/>
      <c r="AP56" s="1287"/>
      <c r="AQ56" s="1287"/>
      <c r="AR56" s="1287"/>
      <c r="AS56" s="1287"/>
      <c r="AT56" s="1287"/>
      <c r="AU56" s="1287"/>
      <c r="AV56" s="1287"/>
      <c r="AW56" s="1287"/>
      <c r="AX56" s="1287"/>
      <c r="AY56" s="1287"/>
      <c r="AZ56" s="1287"/>
      <c r="BA56" s="1287"/>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3"/>
      <c r="H57" s="1283"/>
      <c r="I57" s="1293"/>
      <c r="J57" s="1293"/>
      <c r="K57" s="1290"/>
      <c r="L57" s="1290"/>
      <c r="M57" s="1290"/>
      <c r="N57" s="1290"/>
      <c r="AM57" s="367"/>
      <c r="AN57" s="1287"/>
      <c r="AO57" s="1287"/>
      <c r="AP57" s="1287"/>
      <c r="AQ57" s="1287"/>
      <c r="AR57" s="1287"/>
      <c r="AS57" s="1287"/>
      <c r="AT57" s="1287"/>
      <c r="AU57" s="1287"/>
      <c r="AV57" s="1287"/>
      <c r="AW57" s="1287"/>
      <c r="AX57" s="1287"/>
      <c r="AY57" s="1287"/>
      <c r="AZ57" s="1287"/>
      <c r="BA57" s="1287"/>
      <c r="BB57" s="1291" t="s">
        <v>600</v>
      </c>
      <c r="BC57" s="1291"/>
      <c r="BD57" s="1291"/>
      <c r="BE57" s="1291"/>
      <c r="BF57" s="1291"/>
      <c r="BG57" s="1291"/>
      <c r="BH57" s="1291"/>
      <c r="BI57" s="1291"/>
      <c r="BJ57" s="1291"/>
      <c r="BK57" s="1291"/>
      <c r="BL57" s="1291"/>
      <c r="BM57" s="1291"/>
      <c r="BN57" s="1291"/>
      <c r="BO57" s="1291"/>
      <c r="BP57" s="1288"/>
      <c r="BQ57" s="1289"/>
      <c r="BR57" s="1289"/>
      <c r="BS57" s="1289"/>
      <c r="BT57" s="1289"/>
      <c r="BU57" s="1289"/>
      <c r="BV57" s="1289"/>
      <c r="BW57" s="1289"/>
      <c r="BX57" s="1288"/>
      <c r="BY57" s="1289"/>
      <c r="BZ57" s="1289"/>
      <c r="CA57" s="1289"/>
      <c r="CB57" s="1289"/>
      <c r="CC57" s="1289"/>
      <c r="CD57" s="1289"/>
      <c r="CE57" s="1289"/>
      <c r="CF57" s="1289">
        <v>55.4</v>
      </c>
      <c r="CG57" s="1289"/>
      <c r="CH57" s="1289"/>
      <c r="CI57" s="1289"/>
      <c r="CJ57" s="1289"/>
      <c r="CK57" s="1289"/>
      <c r="CL57" s="1289"/>
      <c r="CM57" s="1289"/>
      <c r="CN57" s="1289">
        <v>57</v>
      </c>
      <c r="CO57" s="1289"/>
      <c r="CP57" s="1289"/>
      <c r="CQ57" s="1289"/>
      <c r="CR57" s="1289"/>
      <c r="CS57" s="1289"/>
      <c r="CT57" s="1289"/>
      <c r="CU57" s="1289"/>
      <c r="CV57" s="1288"/>
      <c r="CW57" s="1289"/>
      <c r="CX57" s="1289"/>
      <c r="CY57" s="1289"/>
      <c r="CZ57" s="1289"/>
      <c r="DA57" s="1289"/>
      <c r="DB57" s="1289"/>
      <c r="DC57" s="1289"/>
      <c r="DD57" s="387"/>
      <c r="DE57" s="386"/>
    </row>
    <row r="58" spans="1:109" s="382" customFormat="1" x14ac:dyDescent="0.15">
      <c r="A58" s="367"/>
      <c r="B58" s="386"/>
      <c r="G58" s="1283"/>
      <c r="H58" s="1283"/>
      <c r="I58" s="1293"/>
      <c r="J58" s="1293"/>
      <c r="K58" s="1290"/>
      <c r="L58" s="1290"/>
      <c r="M58" s="1290"/>
      <c r="N58" s="1290"/>
      <c r="AM58" s="367"/>
      <c r="AN58" s="1287"/>
      <c r="AO58" s="1287"/>
      <c r="AP58" s="1287"/>
      <c r="AQ58" s="1287"/>
      <c r="AR58" s="1287"/>
      <c r="AS58" s="1287"/>
      <c r="AT58" s="1287"/>
      <c r="AU58" s="1287"/>
      <c r="AV58" s="1287"/>
      <c r="AW58" s="1287"/>
      <c r="AX58" s="1287"/>
      <c r="AY58" s="1287"/>
      <c r="AZ58" s="1287"/>
      <c r="BA58" s="1287"/>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4" t="s">
        <v>609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552</v>
      </c>
      <c r="BQ72" s="1287"/>
      <c r="BR72" s="1287"/>
      <c r="BS72" s="1287"/>
      <c r="BT72" s="1287"/>
      <c r="BU72" s="1287"/>
      <c r="BV72" s="1287"/>
      <c r="BW72" s="1287"/>
      <c r="BX72" s="1287" t="s">
        <v>553</v>
      </c>
      <c r="BY72" s="1287"/>
      <c r="BZ72" s="1287"/>
      <c r="CA72" s="1287"/>
      <c r="CB72" s="1287"/>
      <c r="CC72" s="1287"/>
      <c r="CD72" s="1287"/>
      <c r="CE72" s="1287"/>
      <c r="CF72" s="1287" t="s">
        <v>554</v>
      </c>
      <c r="CG72" s="1287"/>
      <c r="CH72" s="1287"/>
      <c r="CI72" s="1287"/>
      <c r="CJ72" s="1287"/>
      <c r="CK72" s="1287"/>
      <c r="CL72" s="1287"/>
      <c r="CM72" s="1287"/>
      <c r="CN72" s="1287" t="s">
        <v>555</v>
      </c>
      <c r="CO72" s="1287"/>
      <c r="CP72" s="1287"/>
      <c r="CQ72" s="1287"/>
      <c r="CR72" s="1287"/>
      <c r="CS72" s="1287"/>
      <c r="CT72" s="1287"/>
      <c r="CU72" s="1287"/>
      <c r="CV72" s="1287" t="s">
        <v>556</v>
      </c>
      <c r="CW72" s="1287"/>
      <c r="CX72" s="1287"/>
      <c r="CY72" s="1287"/>
      <c r="CZ72" s="1287"/>
      <c r="DA72" s="1287"/>
      <c r="DB72" s="1287"/>
      <c r="DC72" s="1287"/>
    </row>
    <row r="73" spans="2:107" x14ac:dyDescent="0.15">
      <c r="B73" s="374"/>
      <c r="G73" s="1294"/>
      <c r="H73" s="1294"/>
      <c r="I73" s="1294"/>
      <c r="J73" s="1294"/>
      <c r="K73" s="1295"/>
      <c r="L73" s="1295"/>
      <c r="M73" s="1295"/>
      <c r="N73" s="1295"/>
      <c r="AM73" s="383"/>
      <c r="AN73" s="1291" t="s">
        <v>597</v>
      </c>
      <c r="AO73" s="1291"/>
      <c r="AP73" s="1291"/>
      <c r="AQ73" s="1291"/>
      <c r="AR73" s="1291"/>
      <c r="AS73" s="1291"/>
      <c r="AT73" s="1291"/>
      <c r="AU73" s="1291"/>
      <c r="AV73" s="1291"/>
      <c r="AW73" s="1291"/>
      <c r="AX73" s="1291"/>
      <c r="AY73" s="1291"/>
      <c r="AZ73" s="1291"/>
      <c r="BA73" s="1291"/>
      <c r="BB73" s="1291" t="s">
        <v>599</v>
      </c>
      <c r="BC73" s="1291"/>
      <c r="BD73" s="1291"/>
      <c r="BE73" s="1291"/>
      <c r="BF73" s="1291"/>
      <c r="BG73" s="1291"/>
      <c r="BH73" s="1291"/>
      <c r="BI73" s="1291"/>
      <c r="BJ73" s="1291"/>
      <c r="BK73" s="1291"/>
      <c r="BL73" s="1291"/>
      <c r="BM73" s="1291"/>
      <c r="BN73" s="1291"/>
      <c r="BO73" s="1291"/>
      <c r="BP73" s="1289">
        <v>47.5</v>
      </c>
      <c r="BQ73" s="1289"/>
      <c r="BR73" s="1289"/>
      <c r="BS73" s="1289"/>
      <c r="BT73" s="1289"/>
      <c r="BU73" s="1289"/>
      <c r="BV73" s="1289"/>
      <c r="BW73" s="1289"/>
      <c r="BX73" s="1289">
        <v>47.5</v>
      </c>
      <c r="BY73" s="1289"/>
      <c r="BZ73" s="1289"/>
      <c r="CA73" s="1289"/>
      <c r="CB73" s="1289"/>
      <c r="CC73" s="1289"/>
      <c r="CD73" s="1289"/>
      <c r="CE73" s="1289"/>
      <c r="CF73" s="1289">
        <v>31</v>
      </c>
      <c r="CG73" s="1289"/>
      <c r="CH73" s="1289"/>
      <c r="CI73" s="1289"/>
      <c r="CJ73" s="1289"/>
      <c r="CK73" s="1289"/>
      <c r="CL73" s="1289"/>
      <c r="CM73" s="1289"/>
      <c r="CN73" s="1289">
        <v>23.6</v>
      </c>
      <c r="CO73" s="1289"/>
      <c r="CP73" s="1289"/>
      <c r="CQ73" s="1289"/>
      <c r="CR73" s="1289"/>
      <c r="CS73" s="1289"/>
      <c r="CT73" s="1289"/>
      <c r="CU73" s="1289"/>
      <c r="CV73" s="1289">
        <v>20.3</v>
      </c>
      <c r="CW73" s="1289"/>
      <c r="CX73" s="1289"/>
      <c r="CY73" s="1289"/>
      <c r="CZ73" s="1289"/>
      <c r="DA73" s="1289"/>
      <c r="DB73" s="1289"/>
      <c r="DC73" s="1289"/>
    </row>
    <row r="74" spans="2:107" x14ac:dyDescent="0.15">
      <c r="B74" s="374"/>
      <c r="G74" s="1294"/>
      <c r="H74" s="1294"/>
      <c r="I74" s="1294"/>
      <c r="J74" s="1294"/>
      <c r="K74" s="1295"/>
      <c r="L74" s="1295"/>
      <c r="M74" s="1295"/>
      <c r="N74" s="129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4"/>
      <c r="H75" s="1294"/>
      <c r="I75" s="1283"/>
      <c r="J75" s="1283"/>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9">
        <v>10.4</v>
      </c>
      <c r="BQ75" s="1289"/>
      <c r="BR75" s="1289"/>
      <c r="BS75" s="1289"/>
      <c r="BT75" s="1289"/>
      <c r="BU75" s="1289"/>
      <c r="BV75" s="1289"/>
      <c r="BW75" s="1289"/>
      <c r="BX75" s="1289">
        <v>9.6999999999999993</v>
      </c>
      <c r="BY75" s="1289"/>
      <c r="BZ75" s="1289"/>
      <c r="CA75" s="1289"/>
      <c r="CB75" s="1289"/>
      <c r="CC75" s="1289"/>
      <c r="CD75" s="1289"/>
      <c r="CE75" s="1289"/>
      <c r="CF75" s="1289">
        <v>8.8000000000000007</v>
      </c>
      <c r="CG75" s="1289"/>
      <c r="CH75" s="1289"/>
      <c r="CI75" s="1289"/>
      <c r="CJ75" s="1289"/>
      <c r="CK75" s="1289"/>
      <c r="CL75" s="1289"/>
      <c r="CM75" s="1289"/>
      <c r="CN75" s="1289">
        <v>7.9</v>
      </c>
      <c r="CO75" s="1289"/>
      <c r="CP75" s="1289"/>
      <c r="CQ75" s="1289"/>
      <c r="CR75" s="1289"/>
      <c r="CS75" s="1289"/>
      <c r="CT75" s="1289"/>
      <c r="CU75" s="1289"/>
      <c r="CV75" s="1289">
        <v>6.9</v>
      </c>
      <c r="CW75" s="1289"/>
      <c r="CX75" s="1289"/>
      <c r="CY75" s="1289"/>
      <c r="CZ75" s="1289"/>
      <c r="DA75" s="1289"/>
      <c r="DB75" s="1289"/>
      <c r="DC75" s="1289"/>
    </row>
    <row r="76" spans="2:107" x14ac:dyDescent="0.15">
      <c r="B76" s="374"/>
      <c r="G76" s="1294"/>
      <c r="H76" s="1294"/>
      <c r="I76" s="1283"/>
      <c r="J76" s="1283"/>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3"/>
      <c r="H77" s="1283"/>
      <c r="I77" s="1283"/>
      <c r="J77" s="1283"/>
      <c r="K77" s="1295"/>
      <c r="L77" s="1295"/>
      <c r="M77" s="1295"/>
      <c r="N77" s="1295"/>
      <c r="AN77" s="1287" t="s">
        <v>604</v>
      </c>
      <c r="AO77" s="1287"/>
      <c r="AP77" s="1287"/>
      <c r="AQ77" s="1287"/>
      <c r="AR77" s="1287"/>
      <c r="AS77" s="1287"/>
      <c r="AT77" s="1287"/>
      <c r="AU77" s="1287"/>
      <c r="AV77" s="1287"/>
      <c r="AW77" s="1287"/>
      <c r="AX77" s="1287"/>
      <c r="AY77" s="1287"/>
      <c r="AZ77" s="1287"/>
      <c r="BA77" s="1287"/>
      <c r="BB77" s="1291" t="s">
        <v>598</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39</v>
      </c>
      <c r="CG77" s="1289"/>
      <c r="CH77" s="1289"/>
      <c r="CI77" s="1289"/>
      <c r="CJ77" s="1289"/>
      <c r="CK77" s="1289"/>
      <c r="CL77" s="1289"/>
      <c r="CM77" s="1289"/>
      <c r="CN77" s="1289">
        <v>32.5</v>
      </c>
      <c r="CO77" s="1289"/>
      <c r="CP77" s="1289"/>
      <c r="CQ77" s="1289"/>
      <c r="CR77" s="1289"/>
      <c r="CS77" s="1289"/>
      <c r="CT77" s="1289"/>
      <c r="CU77" s="1289"/>
      <c r="CV77" s="1289">
        <v>30.2</v>
      </c>
      <c r="CW77" s="1289"/>
      <c r="CX77" s="1289"/>
      <c r="CY77" s="1289"/>
      <c r="CZ77" s="1289"/>
      <c r="DA77" s="1289"/>
      <c r="DB77" s="1289"/>
      <c r="DC77" s="1289"/>
    </row>
    <row r="78" spans="2:107" x14ac:dyDescent="0.15">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1" t="s">
        <v>605</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9</v>
      </c>
      <c r="CG79" s="1289"/>
      <c r="CH79" s="1289"/>
      <c r="CI79" s="1289"/>
      <c r="CJ79" s="1289"/>
      <c r="CK79" s="1289"/>
      <c r="CL79" s="1289"/>
      <c r="CM79" s="1289"/>
      <c r="CN79" s="1289">
        <v>8.1999999999999993</v>
      </c>
      <c r="CO79" s="1289"/>
      <c r="CP79" s="1289"/>
      <c r="CQ79" s="1289"/>
      <c r="CR79" s="1289"/>
      <c r="CS79" s="1289"/>
      <c r="CT79" s="1289"/>
      <c r="CU79" s="1289"/>
      <c r="CV79" s="1289">
        <v>8</v>
      </c>
      <c r="CW79" s="1289"/>
      <c r="CX79" s="1289"/>
      <c r="CY79" s="1289"/>
      <c r="CZ79" s="1289"/>
      <c r="DA79" s="1289"/>
      <c r="DB79" s="1289"/>
      <c r="DC79" s="1289"/>
    </row>
    <row r="80" spans="2:107" x14ac:dyDescent="0.15">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E0CroG05AnOd6VYvsYnHwk2FpxxchzfunXZFRcxLo2CDjVyV2dr0hT26HboqvrBF5kLaweOcfoyukCE6bfqhg==" saltValue="PszGCLRUpqtmpk0eL7Ee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BTFfMSFD6HuxX7wiqqFiEbqk5wO0hPgQOsmPfJazrEXil3N+M9Agx3akHMku7Mu8ZHlOkp/i0V/nk+RDfsjFg==" saltValue="MqYRjtg0fvESxUIR/PqMn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OmnIIxhw+TcRWNcRY3s3DNPGk4dn7MTKGvUu3J9/n244Mdsfqce5U/3WJJ5GXhk2WbGE/iaVGdcqbzju+V0Vg==" saltValue="lVQ2hRMzipRIBxDJ1aiL5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23033</v>
      </c>
      <c r="E3" s="141"/>
      <c r="F3" s="142">
        <v>63956</v>
      </c>
      <c r="G3" s="143"/>
      <c r="H3" s="144"/>
    </row>
    <row r="4" spans="1:8" x14ac:dyDescent="0.15">
      <c r="A4" s="145"/>
      <c r="B4" s="146"/>
      <c r="C4" s="147"/>
      <c r="D4" s="148">
        <v>10849</v>
      </c>
      <c r="E4" s="149"/>
      <c r="F4" s="150">
        <v>29239</v>
      </c>
      <c r="G4" s="151"/>
      <c r="H4" s="152"/>
    </row>
    <row r="5" spans="1:8" x14ac:dyDescent="0.15">
      <c r="A5" s="133" t="s">
        <v>544</v>
      </c>
      <c r="B5" s="138"/>
      <c r="C5" s="139"/>
      <c r="D5" s="140">
        <v>35676</v>
      </c>
      <c r="E5" s="141"/>
      <c r="F5" s="142">
        <v>66255</v>
      </c>
      <c r="G5" s="143"/>
      <c r="H5" s="144"/>
    </row>
    <row r="6" spans="1:8" x14ac:dyDescent="0.15">
      <c r="A6" s="145"/>
      <c r="B6" s="146"/>
      <c r="C6" s="147"/>
      <c r="D6" s="148">
        <v>10909</v>
      </c>
      <c r="E6" s="149"/>
      <c r="F6" s="150">
        <v>31822</v>
      </c>
      <c r="G6" s="151"/>
      <c r="H6" s="152"/>
    </row>
    <row r="7" spans="1:8" x14ac:dyDescent="0.15">
      <c r="A7" s="133" t="s">
        <v>545</v>
      </c>
      <c r="B7" s="138"/>
      <c r="C7" s="139"/>
      <c r="D7" s="140">
        <v>8326</v>
      </c>
      <c r="E7" s="141"/>
      <c r="F7" s="142">
        <v>92247</v>
      </c>
      <c r="G7" s="143"/>
      <c r="H7" s="144"/>
    </row>
    <row r="8" spans="1:8" x14ac:dyDescent="0.15">
      <c r="A8" s="145"/>
      <c r="B8" s="146"/>
      <c r="C8" s="147"/>
      <c r="D8" s="148">
        <v>4289</v>
      </c>
      <c r="E8" s="149"/>
      <c r="F8" s="150">
        <v>37204</v>
      </c>
      <c r="G8" s="151"/>
      <c r="H8" s="152"/>
    </row>
    <row r="9" spans="1:8" x14ac:dyDescent="0.15">
      <c r="A9" s="133" t="s">
        <v>546</v>
      </c>
      <c r="B9" s="138"/>
      <c r="C9" s="139"/>
      <c r="D9" s="140">
        <v>16727</v>
      </c>
      <c r="E9" s="141"/>
      <c r="F9" s="142">
        <v>67319</v>
      </c>
      <c r="G9" s="143"/>
      <c r="H9" s="144"/>
    </row>
    <row r="10" spans="1:8" x14ac:dyDescent="0.15">
      <c r="A10" s="145"/>
      <c r="B10" s="146"/>
      <c r="C10" s="147"/>
      <c r="D10" s="148">
        <v>9162</v>
      </c>
      <c r="E10" s="149"/>
      <c r="F10" s="150">
        <v>38101</v>
      </c>
      <c r="G10" s="151"/>
      <c r="H10" s="152"/>
    </row>
    <row r="11" spans="1:8" x14ac:dyDescent="0.15">
      <c r="A11" s="133" t="s">
        <v>547</v>
      </c>
      <c r="B11" s="138"/>
      <c r="C11" s="139"/>
      <c r="D11" s="140">
        <v>20502</v>
      </c>
      <c r="E11" s="141"/>
      <c r="F11" s="142">
        <v>70615</v>
      </c>
      <c r="G11" s="143"/>
      <c r="H11" s="144"/>
    </row>
    <row r="12" spans="1:8" x14ac:dyDescent="0.15">
      <c r="A12" s="145"/>
      <c r="B12" s="146"/>
      <c r="C12" s="153"/>
      <c r="D12" s="148">
        <v>10316</v>
      </c>
      <c r="E12" s="149"/>
      <c r="F12" s="150">
        <v>37382</v>
      </c>
      <c r="G12" s="151"/>
      <c r="H12" s="152"/>
    </row>
    <row r="13" spans="1:8" x14ac:dyDescent="0.15">
      <c r="A13" s="133"/>
      <c r="B13" s="138"/>
      <c r="C13" s="154"/>
      <c r="D13" s="155">
        <v>20853</v>
      </c>
      <c r="E13" s="156"/>
      <c r="F13" s="157">
        <v>72078</v>
      </c>
      <c r="G13" s="158"/>
      <c r="H13" s="144"/>
    </row>
    <row r="14" spans="1:8" x14ac:dyDescent="0.15">
      <c r="A14" s="145"/>
      <c r="B14" s="146"/>
      <c r="C14" s="147"/>
      <c r="D14" s="148">
        <v>9105</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4.07</v>
      </c>
      <c r="C19" s="159">
        <f>ROUND(VALUE(SUBSTITUTE(実質収支比率等に係る経年分析!G$48,"▲","-")),2)</f>
        <v>7.09</v>
      </c>
      <c r="D19" s="159">
        <f>ROUND(VALUE(SUBSTITUTE(実質収支比率等に係る経年分析!H$48,"▲","-")),2)</f>
        <v>7.42</v>
      </c>
      <c r="E19" s="159">
        <f>ROUND(VALUE(SUBSTITUTE(実質収支比率等に係る経年分析!I$48,"▲","-")),2)</f>
        <v>6.8</v>
      </c>
      <c r="F19" s="159">
        <f>ROUND(VALUE(SUBSTITUTE(実質収支比率等に係る経年分析!J$48,"▲","-")),2)</f>
        <v>6.36</v>
      </c>
    </row>
    <row r="20" spans="1:11" x14ac:dyDescent="0.15">
      <c r="A20" s="159" t="s">
        <v>49</v>
      </c>
      <c r="B20" s="159">
        <f>ROUND(VALUE(SUBSTITUTE(実質収支比率等に係る経年分析!F$47,"▲","-")),2)</f>
        <v>9.3800000000000008</v>
      </c>
      <c r="C20" s="159">
        <f>ROUND(VALUE(SUBSTITUTE(実質収支比率等に係る経年分析!G$47,"▲","-")),2)</f>
        <v>7.87</v>
      </c>
      <c r="D20" s="159">
        <f>ROUND(VALUE(SUBSTITUTE(実質収支比率等に係る経年分析!H$47,"▲","-")),2)</f>
        <v>12.26</v>
      </c>
      <c r="E20" s="159">
        <f>ROUND(VALUE(SUBSTITUTE(実質収支比率等に係る経年分析!I$47,"▲","-")),2)</f>
        <v>15.41</v>
      </c>
      <c r="F20" s="159">
        <f>ROUND(VALUE(SUBSTITUTE(実質収支比率等に係る経年分析!J$47,"▲","-")),2)</f>
        <v>18.47</v>
      </c>
    </row>
    <row r="21" spans="1:11" x14ac:dyDescent="0.15">
      <c r="A21" s="159" t="s">
        <v>50</v>
      </c>
      <c r="B21" s="159">
        <f>IF(ISNUMBER(VALUE(SUBSTITUTE(実質収支比率等に係る経年分析!F$49,"▲","-"))),ROUND(VALUE(SUBSTITUTE(実質収支比率等に係る経年分析!F$49,"▲","-")),2),NA())</f>
        <v>-4.28</v>
      </c>
      <c r="C21" s="159">
        <f>IF(ISNUMBER(VALUE(SUBSTITUTE(実質収支比率等に係る経年分析!G$49,"▲","-"))),ROUND(VALUE(SUBSTITUTE(実質収支比率等に係る経年分析!G$49,"▲","-")),2),NA())</f>
        <v>-1.94</v>
      </c>
      <c r="D21" s="159">
        <f>IF(ISNUMBER(VALUE(SUBSTITUTE(実質収支比率等に係る経年分析!H$49,"▲","-"))),ROUND(VALUE(SUBSTITUTE(実質収支比率等に係る経年分析!H$49,"▲","-")),2),NA())</f>
        <v>0.51</v>
      </c>
      <c r="E21" s="159">
        <f>IF(ISNUMBER(VALUE(SUBSTITUTE(実質収支比率等に係る経年分析!I$49,"▲","-"))),ROUND(VALUE(SUBSTITUTE(実質収支比率等に係る経年分析!I$49,"▲","-")),2),NA())</f>
        <v>-2.19</v>
      </c>
      <c r="F21" s="159">
        <f>IF(ISNUMBER(VALUE(SUBSTITUTE(実質収支比率等に係る経年分析!J$49,"▲","-"))),ROUND(VALUE(SUBSTITUTE(実質収支比率等に係る経年分析!J$49,"▲","-")),2),NA())</f>
        <v>-1.74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国民健康保険特別会計</v>
      </c>
      <c r="B32" s="160">
        <f>IF(ROUND(VALUE(SUBSTITUTE(連結実質赤字比率に係る赤字・黒字の構成分析!F$38,"▲", "-")), 2) &lt; 0, ABS(ROUND(VALUE(SUBSTITUTE(連結実質赤字比率に係る赤字・黒字の構成分析!F$38,"▲", "-")), 2)), NA())</f>
        <v>1.34</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2.21</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2.5</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0.64</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4.8600000000000003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4.0599999999999996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1696</v>
      </c>
      <c r="E42" s="161"/>
      <c r="F42" s="161"/>
      <c r="G42" s="161">
        <f>'実質公債費比率（分子）の構造'!L$52</f>
        <v>1756</v>
      </c>
      <c r="H42" s="161"/>
      <c r="I42" s="161"/>
      <c r="J42" s="161">
        <f>'実質公債費比率（分子）の構造'!M$52</f>
        <v>1685</v>
      </c>
      <c r="K42" s="161"/>
      <c r="L42" s="161"/>
      <c r="M42" s="161">
        <f>'実質公債費比率（分子）の構造'!N$52</f>
        <v>1705</v>
      </c>
      <c r="N42" s="161"/>
      <c r="O42" s="161"/>
      <c r="P42" s="161">
        <f>'実質公債費比率（分子）の構造'!O$52</f>
        <v>1629</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158</v>
      </c>
      <c r="C45" s="161"/>
      <c r="D45" s="161"/>
      <c r="E45" s="161">
        <f>'実質公債費比率（分子）の構造'!L$49</f>
        <v>162</v>
      </c>
      <c r="F45" s="161"/>
      <c r="G45" s="161"/>
      <c r="H45" s="161">
        <f>'実質公債費比率（分子）の構造'!M$49</f>
        <v>177</v>
      </c>
      <c r="I45" s="161"/>
      <c r="J45" s="161"/>
      <c r="K45" s="161">
        <f>'実質公債費比率（分子）の構造'!N$49</f>
        <v>172</v>
      </c>
      <c r="L45" s="161"/>
      <c r="M45" s="161"/>
      <c r="N45" s="161">
        <f>'実質公債費比率（分子）の構造'!O$49</f>
        <v>112</v>
      </c>
      <c r="O45" s="161"/>
      <c r="P45" s="161"/>
    </row>
    <row r="46" spans="1:16" x14ac:dyDescent="0.15">
      <c r="A46" s="161" t="s">
        <v>61</v>
      </c>
      <c r="B46" s="161">
        <f>'実質公債費比率（分子）の構造'!K$48</f>
        <v>193</v>
      </c>
      <c r="C46" s="161"/>
      <c r="D46" s="161"/>
      <c r="E46" s="161">
        <f>'実質公債費比率（分子）の構造'!L$48</f>
        <v>224</v>
      </c>
      <c r="F46" s="161"/>
      <c r="G46" s="161"/>
      <c r="H46" s="161">
        <f>'実質公債費比率（分子）の構造'!M$48</f>
        <v>216</v>
      </c>
      <c r="I46" s="161"/>
      <c r="J46" s="161"/>
      <c r="K46" s="161">
        <f>'実質公債費比率（分子）の構造'!N$48</f>
        <v>225</v>
      </c>
      <c r="L46" s="161"/>
      <c r="M46" s="161"/>
      <c r="N46" s="161">
        <f>'実質公債費比率（分子）の構造'!O$48</f>
        <v>274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2471</v>
      </c>
      <c r="C49" s="161"/>
      <c r="D49" s="161"/>
      <c r="E49" s="161">
        <f>'実質公債費比率（分子）の構造'!L$45</f>
        <v>2371</v>
      </c>
      <c r="F49" s="161"/>
      <c r="G49" s="161"/>
      <c r="H49" s="161">
        <f>'実質公債費比率（分子）の構造'!M$45</f>
        <v>2162</v>
      </c>
      <c r="I49" s="161"/>
      <c r="J49" s="161"/>
      <c r="K49" s="161">
        <f>'実質公債費比率（分子）の構造'!N$45</f>
        <v>2136</v>
      </c>
      <c r="L49" s="161"/>
      <c r="M49" s="161"/>
      <c r="N49" s="161">
        <f>'実質公債費比率（分子）の構造'!O$45</f>
        <v>1941</v>
      </c>
      <c r="O49" s="161"/>
      <c r="P49" s="161"/>
    </row>
    <row r="50" spans="1:16" x14ac:dyDescent="0.15">
      <c r="A50" s="161" t="s">
        <v>65</v>
      </c>
      <c r="B50" s="161" t="e">
        <f>NA()</f>
        <v>#N/A</v>
      </c>
      <c r="C50" s="161">
        <f>IF(ISNUMBER('実質公債費比率（分子）の構造'!K$53),'実質公債費比率（分子）の構造'!K$53,NA())</f>
        <v>1126</v>
      </c>
      <c r="D50" s="161" t="e">
        <f>NA()</f>
        <v>#N/A</v>
      </c>
      <c r="E50" s="161" t="e">
        <f>NA()</f>
        <v>#N/A</v>
      </c>
      <c r="F50" s="161">
        <f>IF(ISNUMBER('実質公債費比率（分子）の構造'!L$53),'実質公債費比率（分子）の構造'!L$53,NA())</f>
        <v>1001</v>
      </c>
      <c r="G50" s="161" t="e">
        <f>NA()</f>
        <v>#N/A</v>
      </c>
      <c r="H50" s="161" t="e">
        <f>NA()</f>
        <v>#N/A</v>
      </c>
      <c r="I50" s="161">
        <f>IF(ISNUMBER('実質公債費比率（分子）の構造'!M$53),'実質公債費比率（分子）の構造'!M$53,NA())</f>
        <v>870</v>
      </c>
      <c r="J50" s="161" t="e">
        <f>NA()</f>
        <v>#N/A</v>
      </c>
      <c r="K50" s="161" t="e">
        <f>NA()</f>
        <v>#N/A</v>
      </c>
      <c r="L50" s="161">
        <f>IF(ISNUMBER('実質公債費比率（分子）の構造'!N$53),'実質公債費比率（分子）の構造'!N$53,NA())</f>
        <v>828</v>
      </c>
      <c r="M50" s="161" t="e">
        <f>NA()</f>
        <v>#N/A</v>
      </c>
      <c r="N50" s="161" t="e">
        <f>NA()</f>
        <v>#N/A</v>
      </c>
      <c r="O50" s="161">
        <f>IF(ISNUMBER('実質公債費比率（分子）の構造'!O$53),'実質公債費比率（分子）の構造'!O$53,NA())</f>
        <v>698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17172</v>
      </c>
      <c r="E56" s="160"/>
      <c r="F56" s="160"/>
      <c r="G56" s="160">
        <f>'将来負担比率（分子）の構造'!J$52</f>
        <v>17356</v>
      </c>
      <c r="H56" s="160"/>
      <c r="I56" s="160"/>
      <c r="J56" s="160">
        <f>'将来負担比率（分子）の構造'!K$52</f>
        <v>17312</v>
      </c>
      <c r="K56" s="160"/>
      <c r="L56" s="160"/>
      <c r="M56" s="160">
        <f>'将来負担比率（分子）の構造'!L$52</f>
        <v>16941</v>
      </c>
      <c r="N56" s="160"/>
      <c r="O56" s="160"/>
      <c r="P56" s="160">
        <f>'将来負担比率（分子）の構造'!M$52</f>
        <v>16598</v>
      </c>
    </row>
    <row r="57" spans="1:16" x14ac:dyDescent="0.15">
      <c r="A57" s="160" t="s">
        <v>36</v>
      </c>
      <c r="B57" s="160"/>
      <c r="C57" s="160"/>
      <c r="D57" s="160">
        <f>'将来負担比率（分子）の構造'!I$51</f>
        <v>721</v>
      </c>
      <c r="E57" s="160"/>
      <c r="F57" s="160"/>
      <c r="G57" s="160">
        <f>'将来負担比率（分子）の構造'!J$51</f>
        <v>640</v>
      </c>
      <c r="H57" s="160"/>
      <c r="I57" s="160"/>
      <c r="J57" s="160">
        <f>'将来負担比率（分子）の構造'!K$51</f>
        <v>624</v>
      </c>
      <c r="K57" s="160"/>
      <c r="L57" s="160"/>
      <c r="M57" s="160">
        <f>'将来負担比率（分子）の構造'!L$51</f>
        <v>650</v>
      </c>
      <c r="N57" s="160"/>
      <c r="O57" s="160"/>
      <c r="P57" s="160">
        <f>'将来負担比率（分子）の構造'!M$51</f>
        <v>751</v>
      </c>
    </row>
    <row r="58" spans="1:16" x14ac:dyDescent="0.15">
      <c r="A58" s="160" t="s">
        <v>35</v>
      </c>
      <c r="B58" s="160"/>
      <c r="C58" s="160"/>
      <c r="D58" s="160">
        <f>'将来負担比率（分子）の構造'!I$50</f>
        <v>1526</v>
      </c>
      <c r="E58" s="160"/>
      <c r="F58" s="160"/>
      <c r="G58" s="160">
        <f>'将来負担比率（分子）の構造'!J$50</f>
        <v>1223</v>
      </c>
      <c r="H58" s="160"/>
      <c r="I58" s="160"/>
      <c r="J58" s="160">
        <f>'将来負担比率（分子）の構造'!K$50</f>
        <v>1905</v>
      </c>
      <c r="K58" s="160"/>
      <c r="L58" s="160"/>
      <c r="M58" s="160">
        <f>'将来負担比率（分子）の構造'!L$50</f>
        <v>2401</v>
      </c>
      <c r="N58" s="160"/>
      <c r="O58" s="160"/>
      <c r="P58" s="160">
        <f>'将来負担比率（分子）の構造'!M$50</f>
        <v>3026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226</v>
      </c>
      <c r="C61" s="160"/>
      <c r="D61" s="160"/>
      <c r="E61" s="160">
        <f>'将来負担比率（分子）の構造'!J$46</f>
        <v>204</v>
      </c>
      <c r="F61" s="160"/>
      <c r="G61" s="160"/>
      <c r="H61" s="160">
        <f>'将来負担比率（分子）の構造'!K$46</f>
        <v>187</v>
      </c>
      <c r="I61" s="160"/>
      <c r="J61" s="160"/>
      <c r="K61" s="160">
        <f>'将来負担比率（分子）の構造'!L$46</f>
        <v>118</v>
      </c>
      <c r="L61" s="160"/>
      <c r="M61" s="160"/>
      <c r="N61" s="160">
        <f>'将来負担比率（分子）の構造'!M$46</f>
        <v>79</v>
      </c>
      <c r="O61" s="160"/>
      <c r="P61" s="160"/>
    </row>
    <row r="62" spans="1:16" x14ac:dyDescent="0.15">
      <c r="A62" s="160" t="s">
        <v>29</v>
      </c>
      <c r="B62" s="160">
        <f>'将来負担比率（分子）の構造'!I$45</f>
        <v>2262</v>
      </c>
      <c r="C62" s="160"/>
      <c r="D62" s="160"/>
      <c r="E62" s="160">
        <f>'将来負担比率（分子）の構造'!J$45</f>
        <v>2031</v>
      </c>
      <c r="F62" s="160"/>
      <c r="G62" s="160"/>
      <c r="H62" s="160">
        <f>'将来負担比率（分子）の構造'!K$45</f>
        <v>1756</v>
      </c>
      <c r="I62" s="160"/>
      <c r="J62" s="160"/>
      <c r="K62" s="160">
        <f>'将来負担比率（分子）の構造'!L$45</f>
        <v>1726</v>
      </c>
      <c r="L62" s="160"/>
      <c r="M62" s="160"/>
      <c r="N62" s="160">
        <f>'将来負担比率（分子）の構造'!M$45</f>
        <v>1767</v>
      </c>
      <c r="O62" s="160"/>
      <c r="P62" s="160"/>
    </row>
    <row r="63" spans="1:16" x14ac:dyDescent="0.15">
      <c r="A63" s="160" t="s">
        <v>28</v>
      </c>
      <c r="B63" s="160">
        <f>'将来負担比率（分子）の構造'!I$44</f>
        <v>817</v>
      </c>
      <c r="C63" s="160"/>
      <c r="D63" s="160"/>
      <c r="E63" s="160">
        <f>'将来負担比率（分子）の構造'!J$44</f>
        <v>739</v>
      </c>
      <c r="F63" s="160"/>
      <c r="G63" s="160"/>
      <c r="H63" s="160">
        <f>'将来負担比率（分子）の構造'!K$44</f>
        <v>676</v>
      </c>
      <c r="I63" s="160"/>
      <c r="J63" s="160"/>
      <c r="K63" s="160">
        <f>'将来負担比率（分子）の構造'!L$44</f>
        <v>569</v>
      </c>
      <c r="L63" s="160"/>
      <c r="M63" s="160"/>
      <c r="N63" s="160">
        <f>'将来負担比率（分子）の構造'!M$44</f>
        <v>521</v>
      </c>
      <c r="O63" s="160"/>
      <c r="P63" s="160"/>
    </row>
    <row r="64" spans="1:16" x14ac:dyDescent="0.15">
      <c r="A64" s="160" t="s">
        <v>27</v>
      </c>
      <c r="B64" s="160">
        <f>'将来負担比率（分子）の構造'!I$43</f>
        <v>2979</v>
      </c>
      <c r="C64" s="160"/>
      <c r="D64" s="160"/>
      <c r="E64" s="160">
        <f>'将来負担比率（分子）の構造'!J$43</f>
        <v>2815</v>
      </c>
      <c r="F64" s="160"/>
      <c r="G64" s="160"/>
      <c r="H64" s="160">
        <f>'将来負担比率（分子）の構造'!K$43</f>
        <v>2817</v>
      </c>
      <c r="I64" s="160"/>
      <c r="J64" s="160"/>
      <c r="K64" s="160">
        <f>'将来負担比率（分子）の構造'!L$43</f>
        <v>2869</v>
      </c>
      <c r="L64" s="160"/>
      <c r="M64" s="160"/>
      <c r="N64" s="160">
        <f>'将来負担比率（分子）の構造'!M$43</f>
        <v>3172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18490</v>
      </c>
      <c r="C66" s="160"/>
      <c r="D66" s="160"/>
      <c r="E66" s="160">
        <f>'将来負担比率（分子）の構造'!J$41</f>
        <v>18720</v>
      </c>
      <c r="F66" s="160"/>
      <c r="G66" s="160"/>
      <c r="H66" s="160">
        <f>'将来負担比率（分子）の構造'!K$41</f>
        <v>17982</v>
      </c>
      <c r="I66" s="160"/>
      <c r="J66" s="160"/>
      <c r="K66" s="160">
        <f>'将来負担比率（分子）の構造'!L$41</f>
        <v>17405</v>
      </c>
      <c r="L66" s="160"/>
      <c r="M66" s="160"/>
      <c r="N66" s="160">
        <f>'将来負担比率（分子）の構造'!M$41</f>
        <v>17175</v>
      </c>
      <c r="O66" s="160"/>
      <c r="P66" s="160"/>
    </row>
    <row r="67" spans="1:16" x14ac:dyDescent="0.15">
      <c r="A67" s="160" t="s">
        <v>69</v>
      </c>
      <c r="B67" s="160" t="e">
        <f>NA()</f>
        <v>#N/A</v>
      </c>
      <c r="C67" s="160">
        <f>IF(ISNUMBER('将来負担比率（分子）の構造'!I$53), IF('将来負担比率（分子）の構造'!I$53 &lt; 0, 0, '将来負担比率（分子）の構造'!I$53), NA())</f>
        <v>5354</v>
      </c>
      <c r="D67" s="160" t="e">
        <f>NA()</f>
        <v>#N/A</v>
      </c>
      <c r="E67" s="160" t="e">
        <f>NA()</f>
        <v>#N/A</v>
      </c>
      <c r="F67" s="160">
        <f>IF(ISNUMBER('将来負担比率（分子）の構造'!J$53), IF('将来負担比率（分子）の構造'!J$53 &lt; 0, 0, '将来負担比率（分子）の構造'!J$53), NA())</f>
        <v>5290</v>
      </c>
      <c r="G67" s="160" t="e">
        <f>NA()</f>
        <v>#N/A</v>
      </c>
      <c r="H67" s="160" t="e">
        <f>NA()</f>
        <v>#N/A</v>
      </c>
      <c r="I67" s="160">
        <f>IF(ISNUMBER('将来負担比率（分子）の構造'!K$53), IF('将来負担比率（分子）の構造'!K$53 &lt; 0, 0, '将来負担比率（分子）の構造'!K$53), NA())</f>
        <v>3578</v>
      </c>
      <c r="J67" s="160" t="e">
        <f>NA()</f>
        <v>#N/A</v>
      </c>
      <c r="K67" s="160" t="e">
        <f>NA()</f>
        <v>#N/A</v>
      </c>
      <c r="L67" s="160">
        <f>IF(ISNUMBER('将来負担比率（分子）の構造'!L$53), IF('将来負担比率（分子）の構造'!L$53 &lt; 0, 0, '将来負担比率（分子）の構造'!L$53), NA())</f>
        <v>2695</v>
      </c>
      <c r="M67" s="160" t="e">
        <f>NA()</f>
        <v>#N/A</v>
      </c>
      <c r="N67" s="160" t="e">
        <f>NA()</f>
        <v>#N/A</v>
      </c>
      <c r="O67" s="160">
        <f>IF(ISNUMBER('将来負担比率（分子）の構造'!M$53), IF('将来負担比率（分子）の構造'!M$53 &lt; 0, 0, '将来負担比率（分子）の構造'!M$53), NA())</f>
        <v>2339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1606</v>
      </c>
      <c r="C72" s="164">
        <f>基金残高に係る経年分析!G55</f>
        <v>2008</v>
      </c>
      <c r="D72" s="164">
        <f>基金残高に係る経年分析!H55</f>
        <v>2407</v>
      </c>
    </row>
    <row r="73" spans="1:16" x14ac:dyDescent="0.15">
      <c r="A73" s="163" t="s">
        <v>72</v>
      </c>
      <c r="B73" s="164">
        <f>基金残高に係る経年分析!F56</f>
        <v>122</v>
      </c>
      <c r="C73" s="164">
        <f>基金残高に係る経年分析!G56</f>
        <v>122</v>
      </c>
      <c r="D73" s="164">
        <f>基金残高に係る経年分析!H56</f>
        <v>122</v>
      </c>
    </row>
    <row r="74" spans="1:16" x14ac:dyDescent="0.15">
      <c r="A74" s="163" t="s">
        <v>73</v>
      </c>
      <c r="B74" s="164">
        <f>基金残高に係る経年分析!F57</f>
        <v>114</v>
      </c>
      <c r="C74" s="164">
        <f>基金残高に係る経年分析!G57</f>
        <v>95</v>
      </c>
      <c r="D74" s="164">
        <f>基金残高に係る経年分析!H57</f>
        <v>82</v>
      </c>
    </row>
  </sheetData>
  <sheetProtection algorithmName="SHA-512" hashValue="F7HfSAKs7Y2vlbK4vsREdlAuHEJ3PrAma+AvKEEQlX0Q544ahLtd01y1MkpGhMs8ElHkbmM/W2/y2f6gQsszHw==" saltValue="ZiK9Iq+rBBPUZBATi5tH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7488975</v>
      </c>
      <c r="S5" s="649"/>
      <c r="T5" s="649"/>
      <c r="U5" s="649"/>
      <c r="V5" s="649"/>
      <c r="W5" s="649"/>
      <c r="X5" s="649"/>
      <c r="Y5" s="650"/>
      <c r="Z5" s="651">
        <v>35.4</v>
      </c>
      <c r="AA5" s="651"/>
      <c r="AB5" s="651"/>
      <c r="AC5" s="651"/>
      <c r="AD5" s="652">
        <v>7367133</v>
      </c>
      <c r="AE5" s="652"/>
      <c r="AF5" s="652"/>
      <c r="AG5" s="652"/>
      <c r="AH5" s="652"/>
      <c r="AI5" s="652"/>
      <c r="AJ5" s="652"/>
      <c r="AK5" s="652"/>
      <c r="AL5" s="653">
        <v>59.3</v>
      </c>
      <c r="AM5" s="654"/>
      <c r="AN5" s="654"/>
      <c r="AO5" s="655"/>
      <c r="AP5" s="645" t="s">
        <v>220</v>
      </c>
      <c r="AQ5" s="646"/>
      <c r="AR5" s="646"/>
      <c r="AS5" s="646"/>
      <c r="AT5" s="646"/>
      <c r="AU5" s="646"/>
      <c r="AV5" s="646"/>
      <c r="AW5" s="646"/>
      <c r="AX5" s="646"/>
      <c r="AY5" s="646"/>
      <c r="AZ5" s="646"/>
      <c r="BA5" s="646"/>
      <c r="BB5" s="646"/>
      <c r="BC5" s="646"/>
      <c r="BD5" s="646"/>
      <c r="BE5" s="646"/>
      <c r="BF5" s="647"/>
      <c r="BG5" s="659">
        <v>7367133</v>
      </c>
      <c r="BH5" s="660"/>
      <c r="BI5" s="660"/>
      <c r="BJ5" s="660"/>
      <c r="BK5" s="660"/>
      <c r="BL5" s="660"/>
      <c r="BM5" s="660"/>
      <c r="BN5" s="661"/>
      <c r="BO5" s="662">
        <v>98.4</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191285</v>
      </c>
      <c r="S6" s="660"/>
      <c r="T6" s="660"/>
      <c r="U6" s="660"/>
      <c r="V6" s="660"/>
      <c r="W6" s="660"/>
      <c r="X6" s="660"/>
      <c r="Y6" s="661"/>
      <c r="Z6" s="662">
        <v>0.9</v>
      </c>
      <c r="AA6" s="662"/>
      <c r="AB6" s="662"/>
      <c r="AC6" s="662"/>
      <c r="AD6" s="663">
        <v>191285</v>
      </c>
      <c r="AE6" s="663"/>
      <c r="AF6" s="663"/>
      <c r="AG6" s="663"/>
      <c r="AH6" s="663"/>
      <c r="AI6" s="663"/>
      <c r="AJ6" s="663"/>
      <c r="AK6" s="663"/>
      <c r="AL6" s="664">
        <v>1.5</v>
      </c>
      <c r="AM6" s="665"/>
      <c r="AN6" s="665"/>
      <c r="AO6" s="666"/>
      <c r="AP6" s="656" t="s">
        <v>226</v>
      </c>
      <c r="AQ6" s="657"/>
      <c r="AR6" s="657"/>
      <c r="AS6" s="657"/>
      <c r="AT6" s="657"/>
      <c r="AU6" s="657"/>
      <c r="AV6" s="657"/>
      <c r="AW6" s="657"/>
      <c r="AX6" s="657"/>
      <c r="AY6" s="657"/>
      <c r="AZ6" s="657"/>
      <c r="BA6" s="657"/>
      <c r="BB6" s="657"/>
      <c r="BC6" s="657"/>
      <c r="BD6" s="657"/>
      <c r="BE6" s="657"/>
      <c r="BF6" s="658"/>
      <c r="BG6" s="659">
        <v>7367133</v>
      </c>
      <c r="BH6" s="660"/>
      <c r="BI6" s="660"/>
      <c r="BJ6" s="660"/>
      <c r="BK6" s="660"/>
      <c r="BL6" s="660"/>
      <c r="BM6" s="660"/>
      <c r="BN6" s="661"/>
      <c r="BO6" s="662">
        <v>98.4</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205108</v>
      </c>
      <c r="CS6" s="660"/>
      <c r="CT6" s="660"/>
      <c r="CU6" s="660"/>
      <c r="CV6" s="660"/>
      <c r="CW6" s="660"/>
      <c r="CX6" s="660"/>
      <c r="CY6" s="661"/>
      <c r="CZ6" s="653">
        <v>1</v>
      </c>
      <c r="DA6" s="654"/>
      <c r="DB6" s="654"/>
      <c r="DC6" s="673"/>
      <c r="DD6" s="668">
        <v>3240</v>
      </c>
      <c r="DE6" s="660"/>
      <c r="DF6" s="660"/>
      <c r="DG6" s="660"/>
      <c r="DH6" s="660"/>
      <c r="DI6" s="660"/>
      <c r="DJ6" s="660"/>
      <c r="DK6" s="660"/>
      <c r="DL6" s="660"/>
      <c r="DM6" s="660"/>
      <c r="DN6" s="660"/>
      <c r="DO6" s="660"/>
      <c r="DP6" s="661"/>
      <c r="DQ6" s="668">
        <v>205108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11131</v>
      </c>
      <c r="S7" s="660"/>
      <c r="T7" s="660"/>
      <c r="U7" s="660"/>
      <c r="V7" s="660"/>
      <c r="W7" s="660"/>
      <c r="X7" s="660"/>
      <c r="Y7" s="661"/>
      <c r="Z7" s="662">
        <v>0.1</v>
      </c>
      <c r="AA7" s="662"/>
      <c r="AB7" s="662"/>
      <c r="AC7" s="662"/>
      <c r="AD7" s="663">
        <v>11131</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3661837</v>
      </c>
      <c r="BH7" s="660"/>
      <c r="BI7" s="660"/>
      <c r="BJ7" s="660"/>
      <c r="BK7" s="660"/>
      <c r="BL7" s="660"/>
      <c r="BM7" s="660"/>
      <c r="BN7" s="661"/>
      <c r="BO7" s="662">
        <v>48.9</v>
      </c>
      <c r="BP7" s="662"/>
      <c r="BQ7" s="662"/>
      <c r="BR7" s="662"/>
      <c r="BS7" s="663" t="s">
        <v>131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1907267</v>
      </c>
      <c r="CS7" s="660"/>
      <c r="CT7" s="660"/>
      <c r="CU7" s="660"/>
      <c r="CV7" s="660"/>
      <c r="CW7" s="660"/>
      <c r="CX7" s="660"/>
      <c r="CY7" s="661"/>
      <c r="CZ7" s="662">
        <v>9.4</v>
      </c>
      <c r="DA7" s="662"/>
      <c r="DB7" s="662"/>
      <c r="DC7" s="662"/>
      <c r="DD7" s="668">
        <v>27331</v>
      </c>
      <c r="DE7" s="660"/>
      <c r="DF7" s="660"/>
      <c r="DG7" s="660"/>
      <c r="DH7" s="660"/>
      <c r="DI7" s="660"/>
      <c r="DJ7" s="660"/>
      <c r="DK7" s="660"/>
      <c r="DL7" s="660"/>
      <c r="DM7" s="660"/>
      <c r="DN7" s="660"/>
      <c r="DO7" s="660"/>
      <c r="DP7" s="661"/>
      <c r="DQ7" s="668">
        <v>1698073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42810</v>
      </c>
      <c r="S8" s="660"/>
      <c r="T8" s="660"/>
      <c r="U8" s="660"/>
      <c r="V8" s="660"/>
      <c r="W8" s="660"/>
      <c r="X8" s="660"/>
      <c r="Y8" s="661"/>
      <c r="Z8" s="662">
        <v>0.2</v>
      </c>
      <c r="AA8" s="662"/>
      <c r="AB8" s="662"/>
      <c r="AC8" s="662"/>
      <c r="AD8" s="663">
        <v>42810</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127549</v>
      </c>
      <c r="BH8" s="660"/>
      <c r="BI8" s="660"/>
      <c r="BJ8" s="660"/>
      <c r="BK8" s="660"/>
      <c r="BL8" s="660"/>
      <c r="BM8" s="660"/>
      <c r="BN8" s="661"/>
      <c r="BO8" s="662">
        <v>1.7</v>
      </c>
      <c r="BP8" s="662"/>
      <c r="BQ8" s="662"/>
      <c r="BR8" s="662"/>
      <c r="BS8" s="668" t="s">
        <v>221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8797254</v>
      </c>
      <c r="CS8" s="660"/>
      <c r="CT8" s="660"/>
      <c r="CU8" s="660"/>
      <c r="CV8" s="660"/>
      <c r="CW8" s="660"/>
      <c r="CX8" s="660"/>
      <c r="CY8" s="661"/>
      <c r="CZ8" s="662">
        <v>43.5</v>
      </c>
      <c r="DA8" s="662"/>
      <c r="DB8" s="662"/>
      <c r="DC8" s="662"/>
      <c r="DD8" s="668">
        <v>41703</v>
      </c>
      <c r="DE8" s="660"/>
      <c r="DF8" s="660"/>
      <c r="DG8" s="660"/>
      <c r="DH8" s="660"/>
      <c r="DI8" s="660"/>
      <c r="DJ8" s="660"/>
      <c r="DK8" s="660"/>
      <c r="DL8" s="660"/>
      <c r="DM8" s="660"/>
      <c r="DN8" s="660"/>
      <c r="DO8" s="660"/>
      <c r="DP8" s="661"/>
      <c r="DQ8" s="668">
        <v>4017301</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50063</v>
      </c>
      <c r="S9" s="660"/>
      <c r="T9" s="660"/>
      <c r="U9" s="660"/>
      <c r="V9" s="660"/>
      <c r="W9" s="660"/>
      <c r="X9" s="660"/>
      <c r="Y9" s="661"/>
      <c r="Z9" s="662">
        <v>0.2</v>
      </c>
      <c r="AA9" s="662"/>
      <c r="AB9" s="662"/>
      <c r="AC9" s="662"/>
      <c r="AD9" s="663">
        <v>50063</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3142940</v>
      </c>
      <c r="BH9" s="660"/>
      <c r="BI9" s="660"/>
      <c r="BJ9" s="660"/>
      <c r="BK9" s="660"/>
      <c r="BL9" s="660"/>
      <c r="BM9" s="660"/>
      <c r="BN9" s="661"/>
      <c r="BO9" s="662">
        <v>42</v>
      </c>
      <c r="BP9" s="662"/>
      <c r="BQ9" s="662"/>
      <c r="BR9" s="662"/>
      <c r="BS9" s="668" t="s">
        <v>227</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1996570</v>
      </c>
      <c r="CS9" s="660"/>
      <c r="CT9" s="660"/>
      <c r="CU9" s="660"/>
      <c r="CV9" s="660"/>
      <c r="CW9" s="660"/>
      <c r="CX9" s="660"/>
      <c r="CY9" s="661"/>
      <c r="CZ9" s="662">
        <v>9.9</v>
      </c>
      <c r="DA9" s="662"/>
      <c r="DB9" s="662"/>
      <c r="DC9" s="662"/>
      <c r="DD9" s="668">
        <v>6487</v>
      </c>
      <c r="DE9" s="660"/>
      <c r="DF9" s="660"/>
      <c r="DG9" s="660"/>
      <c r="DH9" s="660"/>
      <c r="DI9" s="660"/>
      <c r="DJ9" s="660"/>
      <c r="DK9" s="660"/>
      <c r="DL9" s="660"/>
      <c r="DM9" s="660"/>
      <c r="DN9" s="660"/>
      <c r="DO9" s="660"/>
      <c r="DP9" s="661"/>
      <c r="DQ9" s="668">
        <v>1763721</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131</v>
      </c>
      <c r="AA10" s="662"/>
      <c r="AB10" s="662"/>
      <c r="AC10" s="662"/>
      <c r="AD10" s="663" t="s">
        <v>221</v>
      </c>
      <c r="AE10" s="663"/>
      <c r="AF10" s="663"/>
      <c r="AG10" s="663"/>
      <c r="AH10" s="663"/>
      <c r="AI10" s="663"/>
      <c r="AJ10" s="663"/>
      <c r="AK10" s="663"/>
      <c r="AL10" s="664" t="s">
        <v>131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178706</v>
      </c>
      <c r="BH10" s="660"/>
      <c r="BI10" s="660"/>
      <c r="BJ10" s="660"/>
      <c r="BK10" s="660"/>
      <c r="BL10" s="660"/>
      <c r="BM10" s="660"/>
      <c r="BN10" s="661"/>
      <c r="BO10" s="662">
        <v>2.4</v>
      </c>
      <c r="BP10" s="662"/>
      <c r="BQ10" s="662"/>
      <c r="BR10" s="662"/>
      <c r="BS10" s="668" t="s">
        <v>169</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131</v>
      </c>
      <c r="CS10" s="660"/>
      <c r="CT10" s="660"/>
      <c r="CU10" s="660"/>
      <c r="CV10" s="660"/>
      <c r="CW10" s="660"/>
      <c r="CX10" s="660"/>
      <c r="CY10" s="661"/>
      <c r="CZ10" s="662" t="s">
        <v>131</v>
      </c>
      <c r="DA10" s="662"/>
      <c r="DB10" s="662"/>
      <c r="DC10" s="662"/>
      <c r="DD10" s="668" t="s">
        <v>221</v>
      </c>
      <c r="DE10" s="660"/>
      <c r="DF10" s="660"/>
      <c r="DG10" s="660"/>
      <c r="DH10" s="660"/>
      <c r="DI10" s="660"/>
      <c r="DJ10" s="660"/>
      <c r="DK10" s="660"/>
      <c r="DL10" s="660"/>
      <c r="DM10" s="660"/>
      <c r="DN10" s="660"/>
      <c r="DO10" s="660"/>
      <c r="DP10" s="661"/>
      <c r="DQ10" s="668" t="s">
        <v>169</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227</v>
      </c>
      <c r="AA11" s="662"/>
      <c r="AB11" s="662"/>
      <c r="AC11" s="662"/>
      <c r="AD11" s="663" t="s">
        <v>131</v>
      </c>
      <c r="AE11" s="663"/>
      <c r="AF11" s="663"/>
      <c r="AG11" s="663"/>
      <c r="AH11" s="663"/>
      <c r="AI11" s="663"/>
      <c r="AJ11" s="663"/>
      <c r="AK11" s="663"/>
      <c r="AL11" s="664" t="s">
        <v>227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212642</v>
      </c>
      <c r="BH11" s="660"/>
      <c r="BI11" s="660"/>
      <c r="BJ11" s="660"/>
      <c r="BK11" s="660"/>
      <c r="BL11" s="660"/>
      <c r="BM11" s="660"/>
      <c r="BN11" s="661"/>
      <c r="BO11" s="662">
        <v>2.8</v>
      </c>
      <c r="BP11" s="662"/>
      <c r="BQ11" s="662"/>
      <c r="BR11" s="662"/>
      <c r="BS11" s="668" t="s">
        <v>131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328367</v>
      </c>
      <c r="CS11" s="660"/>
      <c r="CT11" s="660"/>
      <c r="CU11" s="660"/>
      <c r="CV11" s="660"/>
      <c r="CW11" s="660"/>
      <c r="CX11" s="660"/>
      <c r="CY11" s="661"/>
      <c r="CZ11" s="662">
        <v>1.6</v>
      </c>
      <c r="DA11" s="662"/>
      <c r="DB11" s="662"/>
      <c r="DC11" s="662"/>
      <c r="DD11" s="668">
        <v>106553</v>
      </c>
      <c r="DE11" s="660"/>
      <c r="DF11" s="660"/>
      <c r="DG11" s="660"/>
      <c r="DH11" s="660"/>
      <c r="DI11" s="660"/>
      <c r="DJ11" s="660"/>
      <c r="DK11" s="660"/>
      <c r="DL11" s="660"/>
      <c r="DM11" s="660"/>
      <c r="DN11" s="660"/>
      <c r="DO11" s="660"/>
      <c r="DP11" s="661"/>
      <c r="DQ11" s="668">
        <v>172957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1094305</v>
      </c>
      <c r="S12" s="660"/>
      <c r="T12" s="660"/>
      <c r="U12" s="660"/>
      <c r="V12" s="660"/>
      <c r="W12" s="660"/>
      <c r="X12" s="660"/>
      <c r="Y12" s="661"/>
      <c r="Z12" s="662">
        <v>5.2</v>
      </c>
      <c r="AA12" s="662"/>
      <c r="AB12" s="662"/>
      <c r="AC12" s="662"/>
      <c r="AD12" s="663">
        <v>1094305</v>
      </c>
      <c r="AE12" s="663"/>
      <c r="AF12" s="663"/>
      <c r="AG12" s="663"/>
      <c r="AH12" s="663"/>
      <c r="AI12" s="663"/>
      <c r="AJ12" s="663"/>
      <c r="AK12" s="663"/>
      <c r="AL12" s="664">
        <v>8.8000000000000007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2909561</v>
      </c>
      <c r="BH12" s="660"/>
      <c r="BI12" s="660"/>
      <c r="BJ12" s="660"/>
      <c r="BK12" s="660"/>
      <c r="BL12" s="660"/>
      <c r="BM12" s="660"/>
      <c r="BN12" s="661"/>
      <c r="BO12" s="662">
        <v>38.9</v>
      </c>
      <c r="BP12" s="662"/>
      <c r="BQ12" s="662"/>
      <c r="BR12" s="662"/>
      <c r="BS12" s="668" t="s">
        <v>131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124680</v>
      </c>
      <c r="CS12" s="660"/>
      <c r="CT12" s="660"/>
      <c r="CU12" s="660"/>
      <c r="CV12" s="660"/>
      <c r="CW12" s="660"/>
      <c r="CX12" s="660"/>
      <c r="CY12" s="661"/>
      <c r="CZ12" s="662">
        <v>0.6</v>
      </c>
      <c r="DA12" s="662"/>
      <c r="DB12" s="662"/>
      <c r="DC12" s="662"/>
      <c r="DD12" s="668" t="s">
        <v>227</v>
      </c>
      <c r="DE12" s="660"/>
      <c r="DF12" s="660"/>
      <c r="DG12" s="660"/>
      <c r="DH12" s="660"/>
      <c r="DI12" s="660"/>
      <c r="DJ12" s="660"/>
      <c r="DK12" s="660"/>
      <c r="DL12" s="660"/>
      <c r="DM12" s="660"/>
      <c r="DN12" s="660"/>
      <c r="DO12" s="660"/>
      <c r="DP12" s="661"/>
      <c r="DQ12" s="668">
        <v>83479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18853</v>
      </c>
      <c r="S13" s="660"/>
      <c r="T13" s="660"/>
      <c r="U13" s="660"/>
      <c r="V13" s="660"/>
      <c r="W13" s="660"/>
      <c r="X13" s="660"/>
      <c r="Y13" s="661"/>
      <c r="Z13" s="662">
        <v>0.1</v>
      </c>
      <c r="AA13" s="662"/>
      <c r="AB13" s="662"/>
      <c r="AC13" s="662"/>
      <c r="AD13" s="663">
        <v>18853</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2904639</v>
      </c>
      <c r="BH13" s="660"/>
      <c r="BI13" s="660"/>
      <c r="BJ13" s="660"/>
      <c r="BK13" s="660"/>
      <c r="BL13" s="660"/>
      <c r="BM13" s="660"/>
      <c r="BN13" s="661"/>
      <c r="BO13" s="662">
        <v>38.799999999999997</v>
      </c>
      <c r="BP13" s="662"/>
      <c r="BQ13" s="662"/>
      <c r="BR13" s="662"/>
      <c r="BS13" s="668" t="s">
        <v>131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1811859</v>
      </c>
      <c r="CS13" s="660"/>
      <c r="CT13" s="660"/>
      <c r="CU13" s="660"/>
      <c r="CV13" s="660"/>
      <c r="CW13" s="660"/>
      <c r="CX13" s="660"/>
      <c r="CY13" s="661"/>
      <c r="CZ13" s="662">
        <v>9</v>
      </c>
      <c r="DA13" s="662"/>
      <c r="DB13" s="662"/>
      <c r="DC13" s="662"/>
      <c r="DD13" s="668">
        <v>1110790</v>
      </c>
      <c r="DE13" s="660"/>
      <c r="DF13" s="660"/>
      <c r="DG13" s="660"/>
      <c r="DH13" s="660"/>
      <c r="DI13" s="660"/>
      <c r="DJ13" s="660"/>
      <c r="DK13" s="660"/>
      <c r="DL13" s="660"/>
      <c r="DM13" s="660"/>
      <c r="DN13" s="660"/>
      <c r="DO13" s="660"/>
      <c r="DP13" s="661"/>
      <c r="DQ13" s="668">
        <v>862592</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227</v>
      </c>
      <c r="AA14" s="662"/>
      <c r="AB14" s="662"/>
      <c r="AC14" s="662"/>
      <c r="AD14" s="663" t="s">
        <v>131</v>
      </c>
      <c r="AE14" s="663"/>
      <c r="AF14" s="663"/>
      <c r="AG14" s="663"/>
      <c r="AH14" s="663"/>
      <c r="AI14" s="663"/>
      <c r="AJ14" s="663"/>
      <c r="AK14" s="663"/>
      <c r="AL14" s="664" t="s">
        <v>227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206431</v>
      </c>
      <c r="BH14" s="660"/>
      <c r="BI14" s="660"/>
      <c r="BJ14" s="660"/>
      <c r="BK14" s="660"/>
      <c r="BL14" s="660"/>
      <c r="BM14" s="660"/>
      <c r="BN14" s="661"/>
      <c r="BO14" s="662">
        <v>2.8</v>
      </c>
      <c r="BP14" s="662"/>
      <c r="BQ14" s="662"/>
      <c r="BR14" s="662"/>
      <c r="BS14" s="668" t="s">
        <v>169</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1286744</v>
      </c>
      <c r="CS14" s="660"/>
      <c r="CT14" s="660"/>
      <c r="CU14" s="660"/>
      <c r="CV14" s="660"/>
      <c r="CW14" s="660"/>
      <c r="CX14" s="660"/>
      <c r="CY14" s="661"/>
      <c r="CZ14" s="662">
        <v>6.4</v>
      </c>
      <c r="DA14" s="662"/>
      <c r="DB14" s="662"/>
      <c r="DC14" s="662"/>
      <c r="DD14" s="668">
        <v>35624</v>
      </c>
      <c r="DE14" s="660"/>
      <c r="DF14" s="660"/>
      <c r="DG14" s="660"/>
      <c r="DH14" s="660"/>
      <c r="DI14" s="660"/>
      <c r="DJ14" s="660"/>
      <c r="DK14" s="660"/>
      <c r="DL14" s="660"/>
      <c r="DM14" s="660"/>
      <c r="DN14" s="660"/>
      <c r="DO14" s="660"/>
      <c r="DP14" s="661"/>
      <c r="DQ14" s="668">
        <v>1248397</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76148</v>
      </c>
      <c r="S15" s="660"/>
      <c r="T15" s="660"/>
      <c r="U15" s="660"/>
      <c r="V15" s="660"/>
      <c r="W15" s="660"/>
      <c r="X15" s="660"/>
      <c r="Y15" s="661"/>
      <c r="Z15" s="662">
        <v>0.4</v>
      </c>
      <c r="AA15" s="662"/>
      <c r="AB15" s="662"/>
      <c r="AC15" s="662"/>
      <c r="AD15" s="663">
        <v>76148</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589304</v>
      </c>
      <c r="BH15" s="660"/>
      <c r="BI15" s="660"/>
      <c r="BJ15" s="660"/>
      <c r="BK15" s="660"/>
      <c r="BL15" s="660"/>
      <c r="BM15" s="660"/>
      <c r="BN15" s="661"/>
      <c r="BO15" s="662">
        <v>7.9</v>
      </c>
      <c r="BP15" s="662"/>
      <c r="BQ15" s="662"/>
      <c r="BR15" s="662"/>
      <c r="BS15" s="668" t="s">
        <v>169</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1844976</v>
      </c>
      <c r="CS15" s="660"/>
      <c r="CT15" s="660"/>
      <c r="CU15" s="660"/>
      <c r="CV15" s="660"/>
      <c r="CW15" s="660"/>
      <c r="CX15" s="660"/>
      <c r="CY15" s="661"/>
      <c r="CZ15" s="662">
        <v>9.1</v>
      </c>
      <c r="DA15" s="662"/>
      <c r="DB15" s="662"/>
      <c r="DC15" s="662"/>
      <c r="DD15" s="668">
        <v>129889</v>
      </c>
      <c r="DE15" s="660"/>
      <c r="DF15" s="660"/>
      <c r="DG15" s="660"/>
      <c r="DH15" s="660"/>
      <c r="DI15" s="660"/>
      <c r="DJ15" s="660"/>
      <c r="DK15" s="660"/>
      <c r="DL15" s="660"/>
      <c r="DM15" s="660"/>
      <c r="DN15" s="660"/>
      <c r="DO15" s="660"/>
      <c r="DP15" s="661"/>
      <c r="DQ15" s="668">
        <v>1443976</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131</v>
      </c>
      <c r="AA16" s="662"/>
      <c r="AB16" s="662"/>
      <c r="AC16" s="662"/>
      <c r="AD16" s="663" t="s">
        <v>221</v>
      </c>
      <c r="AE16" s="663"/>
      <c r="AF16" s="663"/>
      <c r="AG16" s="663"/>
      <c r="AH16" s="663"/>
      <c r="AI16" s="663"/>
      <c r="AJ16" s="663"/>
      <c r="AK16" s="663"/>
      <c r="AL16" s="664" t="s">
        <v>227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221</v>
      </c>
      <c r="BH16" s="660"/>
      <c r="BI16" s="660"/>
      <c r="BJ16" s="660"/>
      <c r="BK16" s="660"/>
      <c r="BL16" s="660"/>
      <c r="BM16" s="660"/>
      <c r="BN16" s="661"/>
      <c r="BO16" s="662" t="s">
        <v>221</v>
      </c>
      <c r="BP16" s="662"/>
      <c r="BQ16" s="662"/>
      <c r="BR16" s="662"/>
      <c r="BS16" s="668" t="s">
        <v>131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131</v>
      </c>
      <c r="CS16" s="660"/>
      <c r="CT16" s="660"/>
      <c r="CU16" s="660"/>
      <c r="CV16" s="660"/>
      <c r="CW16" s="660"/>
      <c r="CX16" s="660"/>
      <c r="CY16" s="661"/>
      <c r="CZ16" s="662" t="s">
        <v>131</v>
      </c>
      <c r="DA16" s="662"/>
      <c r="DB16" s="662"/>
      <c r="DC16" s="662"/>
      <c r="DD16" s="668" t="s">
        <v>227</v>
      </c>
      <c r="DE16" s="660"/>
      <c r="DF16" s="660"/>
      <c r="DG16" s="660"/>
      <c r="DH16" s="660"/>
      <c r="DI16" s="660"/>
      <c r="DJ16" s="660"/>
      <c r="DK16" s="660"/>
      <c r="DL16" s="660"/>
      <c r="DM16" s="660"/>
      <c r="DN16" s="660"/>
      <c r="DO16" s="660"/>
      <c r="DP16" s="661"/>
      <c r="DQ16" s="668" t="s">
        <v>131</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27649</v>
      </c>
      <c r="S17" s="660"/>
      <c r="T17" s="660"/>
      <c r="U17" s="660"/>
      <c r="V17" s="660"/>
      <c r="W17" s="660"/>
      <c r="X17" s="660"/>
      <c r="Y17" s="661"/>
      <c r="Z17" s="662">
        <v>0.1</v>
      </c>
      <c r="AA17" s="662"/>
      <c r="AB17" s="662"/>
      <c r="AC17" s="662"/>
      <c r="AD17" s="663">
        <v>27649</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169</v>
      </c>
      <c r="BH17" s="660"/>
      <c r="BI17" s="660"/>
      <c r="BJ17" s="660"/>
      <c r="BK17" s="660"/>
      <c r="BL17" s="660"/>
      <c r="BM17" s="660"/>
      <c r="BN17" s="661"/>
      <c r="BO17" s="662" t="s">
        <v>131</v>
      </c>
      <c r="BP17" s="662"/>
      <c r="BQ17" s="662"/>
      <c r="BR17" s="662"/>
      <c r="BS17" s="668" t="s">
        <v>131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1940903</v>
      </c>
      <c r="CS17" s="660"/>
      <c r="CT17" s="660"/>
      <c r="CU17" s="660"/>
      <c r="CV17" s="660"/>
      <c r="CW17" s="660"/>
      <c r="CX17" s="660"/>
      <c r="CY17" s="661"/>
      <c r="CZ17" s="662">
        <v>9.6</v>
      </c>
      <c r="DA17" s="662"/>
      <c r="DB17" s="662"/>
      <c r="DC17" s="662"/>
      <c r="DD17" s="668" t="s">
        <v>227</v>
      </c>
      <c r="DE17" s="660"/>
      <c r="DF17" s="660"/>
      <c r="DG17" s="660"/>
      <c r="DH17" s="660"/>
      <c r="DI17" s="660"/>
      <c r="DJ17" s="660"/>
      <c r="DK17" s="660"/>
      <c r="DL17" s="660"/>
      <c r="DM17" s="660"/>
      <c r="DN17" s="660"/>
      <c r="DO17" s="660"/>
      <c r="DP17" s="661"/>
      <c r="DQ17" s="668">
        <v>1940903</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3696107</v>
      </c>
      <c r="S18" s="660"/>
      <c r="T18" s="660"/>
      <c r="U18" s="660"/>
      <c r="V18" s="660"/>
      <c r="W18" s="660"/>
      <c r="X18" s="660"/>
      <c r="Y18" s="661"/>
      <c r="Z18" s="662">
        <v>17.5</v>
      </c>
      <c r="AA18" s="662"/>
      <c r="AB18" s="662"/>
      <c r="AC18" s="662"/>
      <c r="AD18" s="663">
        <v>3497755</v>
      </c>
      <c r="AE18" s="663"/>
      <c r="AF18" s="663"/>
      <c r="AG18" s="663"/>
      <c r="AH18" s="663"/>
      <c r="AI18" s="663"/>
      <c r="AJ18" s="663"/>
      <c r="AK18" s="663"/>
      <c r="AL18" s="664">
        <v>28.1</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131</v>
      </c>
      <c r="CS18" s="660"/>
      <c r="CT18" s="660"/>
      <c r="CU18" s="660"/>
      <c r="CV18" s="660"/>
      <c r="CW18" s="660"/>
      <c r="CX18" s="660"/>
      <c r="CY18" s="661"/>
      <c r="CZ18" s="662" t="s">
        <v>227</v>
      </c>
      <c r="DA18" s="662"/>
      <c r="DB18" s="662"/>
      <c r="DC18" s="662"/>
      <c r="DD18" s="668" t="s">
        <v>227</v>
      </c>
      <c r="DE18" s="660"/>
      <c r="DF18" s="660"/>
      <c r="DG18" s="660"/>
      <c r="DH18" s="660"/>
      <c r="DI18" s="660"/>
      <c r="DJ18" s="660"/>
      <c r="DK18" s="660"/>
      <c r="DL18" s="660"/>
      <c r="DM18" s="660"/>
      <c r="DN18" s="660"/>
      <c r="DO18" s="660"/>
      <c r="DP18" s="661"/>
      <c r="DQ18" s="668" t="s">
        <v>169</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3497755</v>
      </c>
      <c r="S19" s="660"/>
      <c r="T19" s="660"/>
      <c r="U19" s="660"/>
      <c r="V19" s="660"/>
      <c r="W19" s="660"/>
      <c r="X19" s="660"/>
      <c r="Y19" s="661"/>
      <c r="Z19" s="662">
        <v>16.5</v>
      </c>
      <c r="AA19" s="662"/>
      <c r="AB19" s="662"/>
      <c r="AC19" s="662"/>
      <c r="AD19" s="663">
        <v>3497755</v>
      </c>
      <c r="AE19" s="663"/>
      <c r="AF19" s="663"/>
      <c r="AG19" s="663"/>
      <c r="AH19" s="663"/>
      <c r="AI19" s="663"/>
      <c r="AJ19" s="663"/>
      <c r="AK19" s="663"/>
      <c r="AL19" s="664">
        <v>28.1</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121842</v>
      </c>
      <c r="BH19" s="660"/>
      <c r="BI19" s="660"/>
      <c r="BJ19" s="660"/>
      <c r="BK19" s="660"/>
      <c r="BL19" s="660"/>
      <c r="BM19" s="660"/>
      <c r="BN19" s="661"/>
      <c r="BO19" s="662">
        <v>1.6</v>
      </c>
      <c r="BP19" s="662"/>
      <c r="BQ19" s="662"/>
      <c r="BR19" s="662"/>
      <c r="BS19" s="668" t="s">
        <v>131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227</v>
      </c>
      <c r="DA19" s="662"/>
      <c r="DB19" s="662"/>
      <c r="DC19" s="662"/>
      <c r="DD19" s="668" t="s">
        <v>227</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198352</v>
      </c>
      <c r="S20" s="660"/>
      <c r="T20" s="660"/>
      <c r="U20" s="660"/>
      <c r="V20" s="660"/>
      <c r="W20" s="660"/>
      <c r="X20" s="660"/>
      <c r="Y20" s="661"/>
      <c r="Z20" s="662">
        <v>0.9</v>
      </c>
      <c r="AA20" s="662"/>
      <c r="AB20" s="662"/>
      <c r="AC20" s="662"/>
      <c r="AD20" s="663" t="s">
        <v>131</v>
      </c>
      <c r="AE20" s="663"/>
      <c r="AF20" s="663"/>
      <c r="AG20" s="663"/>
      <c r="AH20" s="663"/>
      <c r="AI20" s="663"/>
      <c r="AJ20" s="663"/>
      <c r="AK20" s="663"/>
      <c r="AL20" s="664" t="s">
        <v>169</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121842</v>
      </c>
      <c r="BH20" s="660"/>
      <c r="BI20" s="660"/>
      <c r="BJ20" s="660"/>
      <c r="BK20" s="660"/>
      <c r="BL20" s="660"/>
      <c r="BM20" s="660"/>
      <c r="BN20" s="661"/>
      <c r="BO20" s="662">
        <v>1.6</v>
      </c>
      <c r="BP20" s="662"/>
      <c r="BQ20" s="662"/>
      <c r="BR20" s="662"/>
      <c r="BS20" s="668" t="s">
        <v>169</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20243728</v>
      </c>
      <c r="CS20" s="660"/>
      <c r="CT20" s="660"/>
      <c r="CU20" s="660"/>
      <c r="CV20" s="660"/>
      <c r="CW20" s="660"/>
      <c r="CX20" s="660"/>
      <c r="CY20" s="661"/>
      <c r="CZ20" s="662">
        <v>100</v>
      </c>
      <c r="DA20" s="662"/>
      <c r="DB20" s="662"/>
      <c r="DC20" s="662"/>
      <c r="DD20" s="668">
        <v>1461617</v>
      </c>
      <c r="DE20" s="660"/>
      <c r="DF20" s="660"/>
      <c r="DG20" s="660"/>
      <c r="DH20" s="660"/>
      <c r="DI20" s="660"/>
      <c r="DJ20" s="660"/>
      <c r="DK20" s="660"/>
      <c r="DL20" s="660"/>
      <c r="DM20" s="660"/>
      <c r="DN20" s="660"/>
      <c r="DO20" s="660"/>
      <c r="DP20" s="661"/>
      <c r="DQ20" s="668">
        <v>13436507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131</v>
      </c>
      <c r="S21" s="660"/>
      <c r="T21" s="660"/>
      <c r="U21" s="660"/>
      <c r="V21" s="660"/>
      <c r="W21" s="660"/>
      <c r="X21" s="660"/>
      <c r="Y21" s="661"/>
      <c r="Z21" s="662" t="s">
        <v>227</v>
      </c>
      <c r="AA21" s="662"/>
      <c r="AB21" s="662"/>
      <c r="AC21" s="662"/>
      <c r="AD21" s="663" t="s">
        <v>227</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169</v>
      </c>
      <c r="BH21" s="660"/>
      <c r="BI21" s="660"/>
      <c r="BJ21" s="660"/>
      <c r="BK21" s="660"/>
      <c r="BL21" s="660"/>
      <c r="BM21" s="660"/>
      <c r="BN21" s="661"/>
      <c r="BO21" s="662" t="s">
        <v>273</v>
      </c>
      <c r="BP21" s="662"/>
      <c r="BQ21" s="662"/>
      <c r="BR21" s="662"/>
      <c r="BS21" s="668" t="s">
        <v>273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12697326</v>
      </c>
      <c r="S22" s="660"/>
      <c r="T22" s="660"/>
      <c r="U22" s="660"/>
      <c r="V22" s="660"/>
      <c r="W22" s="660"/>
      <c r="X22" s="660"/>
      <c r="Y22" s="661"/>
      <c r="Z22" s="662">
        <v>60</v>
      </c>
      <c r="AA22" s="662"/>
      <c r="AB22" s="662"/>
      <c r="AC22" s="662"/>
      <c r="AD22" s="663">
        <v>12377132</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131</v>
      </c>
      <c r="BP22" s="662"/>
      <c r="BQ22" s="662"/>
      <c r="BR22" s="662"/>
      <c r="BS22" s="668" t="s">
        <v>131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6496</v>
      </c>
      <c r="S23" s="660"/>
      <c r="T23" s="660"/>
      <c r="U23" s="660"/>
      <c r="V23" s="660"/>
      <c r="W23" s="660"/>
      <c r="X23" s="660"/>
      <c r="Y23" s="661"/>
      <c r="Z23" s="662">
        <v>0</v>
      </c>
      <c r="AA23" s="662"/>
      <c r="AB23" s="662"/>
      <c r="AC23" s="662"/>
      <c r="AD23" s="663">
        <v>6496</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121842</v>
      </c>
      <c r="BH23" s="660"/>
      <c r="BI23" s="660"/>
      <c r="BJ23" s="660"/>
      <c r="BK23" s="660"/>
      <c r="BL23" s="660"/>
      <c r="BM23" s="660"/>
      <c r="BN23" s="661"/>
      <c r="BO23" s="662">
        <v>1.6</v>
      </c>
      <c r="BP23" s="662"/>
      <c r="BQ23" s="662"/>
      <c r="BR23" s="662"/>
      <c r="BS23" s="668" t="s">
        <v>169</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44732</v>
      </c>
      <c r="S24" s="660"/>
      <c r="T24" s="660"/>
      <c r="U24" s="660"/>
      <c r="V24" s="660"/>
      <c r="W24" s="660"/>
      <c r="X24" s="660"/>
      <c r="Y24" s="661"/>
      <c r="Z24" s="662">
        <v>0.2</v>
      </c>
      <c r="AA24" s="662"/>
      <c r="AB24" s="662"/>
      <c r="AC24" s="662"/>
      <c r="AD24" s="663">
        <v>622</v>
      </c>
      <c r="AE24" s="663"/>
      <c r="AF24" s="663"/>
      <c r="AG24" s="663"/>
      <c r="AH24" s="663"/>
      <c r="AI24" s="663"/>
      <c r="AJ24" s="663"/>
      <c r="AK24" s="663"/>
      <c r="AL24" s="664">
        <v>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227</v>
      </c>
      <c r="BH24" s="660"/>
      <c r="BI24" s="660"/>
      <c r="BJ24" s="660"/>
      <c r="BK24" s="660"/>
      <c r="BL24" s="660"/>
      <c r="BM24" s="660"/>
      <c r="BN24" s="661"/>
      <c r="BO24" s="662" t="s">
        <v>131</v>
      </c>
      <c r="BP24" s="662"/>
      <c r="BQ24" s="662"/>
      <c r="BR24" s="662"/>
      <c r="BS24" s="668" t="s">
        <v>221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11362601</v>
      </c>
      <c r="CS24" s="649"/>
      <c r="CT24" s="649"/>
      <c r="CU24" s="649"/>
      <c r="CV24" s="649"/>
      <c r="CW24" s="649"/>
      <c r="CX24" s="649"/>
      <c r="CY24" s="650"/>
      <c r="CZ24" s="653">
        <v>56.1</v>
      </c>
      <c r="DA24" s="654"/>
      <c r="DB24" s="654"/>
      <c r="DC24" s="673"/>
      <c r="DD24" s="692">
        <v>7030557</v>
      </c>
      <c r="DE24" s="649"/>
      <c r="DF24" s="649"/>
      <c r="DG24" s="649"/>
      <c r="DH24" s="649"/>
      <c r="DI24" s="649"/>
      <c r="DJ24" s="649"/>
      <c r="DK24" s="650"/>
      <c r="DL24" s="692">
        <v>7030080</v>
      </c>
      <c r="DM24" s="649"/>
      <c r="DN24" s="649"/>
      <c r="DO24" s="649"/>
      <c r="DP24" s="649"/>
      <c r="DQ24" s="649"/>
      <c r="DR24" s="649"/>
      <c r="DS24" s="649"/>
      <c r="DT24" s="649"/>
      <c r="DU24" s="649"/>
      <c r="DV24" s="650"/>
      <c r="DW24" s="653">
        <v>53</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280153</v>
      </c>
      <c r="S25" s="660"/>
      <c r="T25" s="660"/>
      <c r="U25" s="660"/>
      <c r="V25" s="660"/>
      <c r="W25" s="660"/>
      <c r="X25" s="660"/>
      <c r="Y25" s="661"/>
      <c r="Z25" s="662">
        <v>1.3</v>
      </c>
      <c r="AA25" s="662"/>
      <c r="AB25" s="662"/>
      <c r="AC25" s="662"/>
      <c r="AD25" s="663">
        <v>28321</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131</v>
      </c>
      <c r="BP25" s="662"/>
      <c r="BQ25" s="662"/>
      <c r="BR25" s="662"/>
      <c r="BS25" s="668" t="s">
        <v>169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3827643</v>
      </c>
      <c r="CS25" s="695"/>
      <c r="CT25" s="695"/>
      <c r="CU25" s="695"/>
      <c r="CV25" s="695"/>
      <c r="CW25" s="695"/>
      <c r="CX25" s="695"/>
      <c r="CY25" s="696"/>
      <c r="CZ25" s="664">
        <v>18.899999999999999</v>
      </c>
      <c r="DA25" s="693"/>
      <c r="DB25" s="693"/>
      <c r="DC25" s="697"/>
      <c r="DD25" s="668">
        <v>3522977</v>
      </c>
      <c r="DE25" s="695"/>
      <c r="DF25" s="695"/>
      <c r="DG25" s="695"/>
      <c r="DH25" s="695"/>
      <c r="DI25" s="695"/>
      <c r="DJ25" s="695"/>
      <c r="DK25" s="696"/>
      <c r="DL25" s="668">
        <v>3522520</v>
      </c>
      <c r="DM25" s="695"/>
      <c r="DN25" s="695"/>
      <c r="DO25" s="695"/>
      <c r="DP25" s="695"/>
      <c r="DQ25" s="695"/>
      <c r="DR25" s="695"/>
      <c r="DS25" s="695"/>
      <c r="DT25" s="695"/>
      <c r="DU25" s="695"/>
      <c r="DV25" s="696"/>
      <c r="DW25" s="664">
        <v>26.5</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160592</v>
      </c>
      <c r="S26" s="660"/>
      <c r="T26" s="660"/>
      <c r="U26" s="660"/>
      <c r="V26" s="660"/>
      <c r="W26" s="660"/>
      <c r="X26" s="660"/>
      <c r="Y26" s="661"/>
      <c r="Z26" s="662">
        <v>0.8</v>
      </c>
      <c r="AA26" s="662"/>
      <c r="AB26" s="662"/>
      <c r="AC26" s="662"/>
      <c r="AD26" s="663" t="s">
        <v>131</v>
      </c>
      <c r="AE26" s="663"/>
      <c r="AF26" s="663"/>
      <c r="AG26" s="663"/>
      <c r="AH26" s="663"/>
      <c r="AI26" s="663"/>
      <c r="AJ26" s="663"/>
      <c r="AK26" s="663"/>
      <c r="AL26" s="664" t="s">
        <v>131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169</v>
      </c>
      <c r="BP26" s="662"/>
      <c r="BQ26" s="662"/>
      <c r="BR26" s="662"/>
      <c r="BS26" s="668" t="s">
        <v>131</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2688458</v>
      </c>
      <c r="CS26" s="660"/>
      <c r="CT26" s="660"/>
      <c r="CU26" s="660"/>
      <c r="CV26" s="660"/>
      <c r="CW26" s="660"/>
      <c r="CX26" s="660"/>
      <c r="CY26" s="661"/>
      <c r="CZ26" s="664">
        <v>13.3</v>
      </c>
      <c r="DA26" s="693"/>
      <c r="DB26" s="693"/>
      <c r="DC26" s="697"/>
      <c r="DD26" s="668">
        <v>2397731</v>
      </c>
      <c r="DE26" s="660"/>
      <c r="DF26" s="660"/>
      <c r="DG26" s="660"/>
      <c r="DH26" s="660"/>
      <c r="DI26" s="660"/>
      <c r="DJ26" s="660"/>
      <c r="DK26" s="661"/>
      <c r="DL26" s="668" t="s">
        <v>169</v>
      </c>
      <c r="DM26" s="660"/>
      <c r="DN26" s="660"/>
      <c r="DO26" s="660"/>
      <c r="DP26" s="660"/>
      <c r="DQ26" s="660"/>
      <c r="DR26" s="660"/>
      <c r="DS26" s="660"/>
      <c r="DT26" s="660"/>
      <c r="DU26" s="660"/>
      <c r="DV26" s="661"/>
      <c r="DW26" s="664" t="s">
        <v>227</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3634369</v>
      </c>
      <c r="S27" s="660"/>
      <c r="T27" s="660"/>
      <c r="U27" s="660"/>
      <c r="V27" s="660"/>
      <c r="W27" s="660"/>
      <c r="X27" s="660"/>
      <c r="Y27" s="661"/>
      <c r="Z27" s="662">
        <v>17.2</v>
      </c>
      <c r="AA27" s="662"/>
      <c r="AB27" s="662"/>
      <c r="AC27" s="662"/>
      <c r="AD27" s="663" t="s">
        <v>131</v>
      </c>
      <c r="AE27" s="663"/>
      <c r="AF27" s="663"/>
      <c r="AG27" s="663"/>
      <c r="AH27" s="663"/>
      <c r="AI27" s="663"/>
      <c r="AJ27" s="663"/>
      <c r="AK27" s="663"/>
      <c r="AL27" s="664" t="s">
        <v>131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7488975</v>
      </c>
      <c r="BH27" s="660"/>
      <c r="BI27" s="660"/>
      <c r="BJ27" s="660"/>
      <c r="BK27" s="660"/>
      <c r="BL27" s="660"/>
      <c r="BM27" s="660"/>
      <c r="BN27" s="661"/>
      <c r="BO27" s="662">
        <v>100</v>
      </c>
      <c r="BP27" s="662"/>
      <c r="BQ27" s="662"/>
      <c r="BR27" s="662"/>
      <c r="BS27" s="668" t="s">
        <v>227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5594055</v>
      </c>
      <c r="CS27" s="695"/>
      <c r="CT27" s="695"/>
      <c r="CU27" s="695"/>
      <c r="CV27" s="695"/>
      <c r="CW27" s="695"/>
      <c r="CX27" s="695"/>
      <c r="CY27" s="696"/>
      <c r="CZ27" s="664">
        <v>27.6</v>
      </c>
      <c r="DA27" s="693"/>
      <c r="DB27" s="693"/>
      <c r="DC27" s="697"/>
      <c r="DD27" s="668">
        <v>1566677</v>
      </c>
      <c r="DE27" s="695"/>
      <c r="DF27" s="695"/>
      <c r="DG27" s="695"/>
      <c r="DH27" s="695"/>
      <c r="DI27" s="695"/>
      <c r="DJ27" s="695"/>
      <c r="DK27" s="696"/>
      <c r="DL27" s="668">
        <v>1566657</v>
      </c>
      <c r="DM27" s="695"/>
      <c r="DN27" s="695"/>
      <c r="DO27" s="695"/>
      <c r="DP27" s="695"/>
      <c r="DQ27" s="695"/>
      <c r="DR27" s="695"/>
      <c r="DS27" s="695"/>
      <c r="DT27" s="695"/>
      <c r="DU27" s="695"/>
      <c r="DV27" s="696"/>
      <c r="DW27" s="664">
        <v>11.8</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169</v>
      </c>
      <c r="AA28" s="662"/>
      <c r="AB28" s="662"/>
      <c r="AC28" s="662"/>
      <c r="AD28" s="663" t="s">
        <v>227</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1940903</v>
      </c>
      <c r="CS28" s="660"/>
      <c r="CT28" s="660"/>
      <c r="CU28" s="660"/>
      <c r="CV28" s="660"/>
      <c r="CW28" s="660"/>
      <c r="CX28" s="660"/>
      <c r="CY28" s="661"/>
      <c r="CZ28" s="664">
        <v>9.6</v>
      </c>
      <c r="DA28" s="693"/>
      <c r="DB28" s="693"/>
      <c r="DC28" s="697"/>
      <c r="DD28" s="668">
        <v>1940903</v>
      </c>
      <c r="DE28" s="660"/>
      <c r="DF28" s="660"/>
      <c r="DG28" s="660"/>
      <c r="DH28" s="660"/>
      <c r="DI28" s="660"/>
      <c r="DJ28" s="660"/>
      <c r="DK28" s="661"/>
      <c r="DL28" s="668">
        <v>1940903</v>
      </c>
      <c r="DM28" s="660"/>
      <c r="DN28" s="660"/>
      <c r="DO28" s="660"/>
      <c r="DP28" s="660"/>
      <c r="DQ28" s="660"/>
      <c r="DR28" s="660"/>
      <c r="DS28" s="660"/>
      <c r="DT28" s="660"/>
      <c r="DU28" s="660"/>
      <c r="DV28" s="661"/>
      <c r="DW28" s="664">
        <v>14.6</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1481027</v>
      </c>
      <c r="S29" s="660"/>
      <c r="T29" s="660"/>
      <c r="U29" s="660"/>
      <c r="V29" s="660"/>
      <c r="W29" s="660"/>
      <c r="X29" s="660"/>
      <c r="Y29" s="661"/>
      <c r="Z29" s="662">
        <v>7</v>
      </c>
      <c r="AA29" s="662"/>
      <c r="AB29" s="662"/>
      <c r="AC29" s="662"/>
      <c r="AD29" s="663" t="s">
        <v>221</v>
      </c>
      <c r="AE29" s="663"/>
      <c r="AF29" s="663"/>
      <c r="AG29" s="663"/>
      <c r="AH29" s="663"/>
      <c r="AI29" s="663"/>
      <c r="AJ29" s="663"/>
      <c r="AK29" s="663"/>
      <c r="AL29" s="664" t="s">
        <v>131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1940903</v>
      </c>
      <c r="CS29" s="695"/>
      <c r="CT29" s="695"/>
      <c r="CU29" s="695"/>
      <c r="CV29" s="695"/>
      <c r="CW29" s="695"/>
      <c r="CX29" s="695"/>
      <c r="CY29" s="696"/>
      <c r="CZ29" s="664">
        <v>9.6</v>
      </c>
      <c r="DA29" s="693"/>
      <c r="DB29" s="693"/>
      <c r="DC29" s="697"/>
      <c r="DD29" s="668">
        <v>1940903</v>
      </c>
      <c r="DE29" s="695"/>
      <c r="DF29" s="695"/>
      <c r="DG29" s="695"/>
      <c r="DH29" s="695"/>
      <c r="DI29" s="695"/>
      <c r="DJ29" s="695"/>
      <c r="DK29" s="696"/>
      <c r="DL29" s="668">
        <v>1940903</v>
      </c>
      <c r="DM29" s="695"/>
      <c r="DN29" s="695"/>
      <c r="DO29" s="695"/>
      <c r="DP29" s="695"/>
      <c r="DQ29" s="695"/>
      <c r="DR29" s="695"/>
      <c r="DS29" s="695"/>
      <c r="DT29" s="695"/>
      <c r="DU29" s="695"/>
      <c r="DV29" s="696"/>
      <c r="DW29" s="664">
        <v>14.6</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15986</v>
      </c>
      <c r="S30" s="660"/>
      <c r="T30" s="660"/>
      <c r="U30" s="660"/>
      <c r="V30" s="660"/>
      <c r="W30" s="660"/>
      <c r="X30" s="660"/>
      <c r="Y30" s="661"/>
      <c r="Z30" s="662">
        <v>0.1</v>
      </c>
      <c r="AA30" s="662"/>
      <c r="AB30" s="662"/>
      <c r="AC30" s="662"/>
      <c r="AD30" s="663">
        <v>11937</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97.1</v>
      </c>
      <c r="BH30" s="720"/>
      <c r="BI30" s="720"/>
      <c r="BJ30" s="720"/>
      <c r="BK30" s="720"/>
      <c r="BL30" s="720"/>
      <c r="BM30" s="654">
        <v>84.4</v>
      </c>
      <c r="BN30" s="720"/>
      <c r="BO30" s="720"/>
      <c r="BP30" s="720"/>
      <c r="BQ30" s="721"/>
      <c r="BR30" s="719">
        <v>96.7</v>
      </c>
      <c r="BS30" s="720"/>
      <c r="BT30" s="720"/>
      <c r="BU30" s="720"/>
      <c r="BV30" s="720"/>
      <c r="BW30" s="720"/>
      <c r="BX30" s="654">
        <v>82.2</v>
      </c>
      <c r="BY30" s="720"/>
      <c r="BZ30" s="720"/>
      <c r="CA30" s="720"/>
      <c r="CB30" s="721"/>
      <c r="CD30" s="724"/>
      <c r="CE30" s="725"/>
      <c r="CF30" s="674" t="s">
        <v>306</v>
      </c>
      <c r="CG30" s="675"/>
      <c r="CH30" s="675"/>
      <c r="CI30" s="675"/>
      <c r="CJ30" s="675"/>
      <c r="CK30" s="675"/>
      <c r="CL30" s="675"/>
      <c r="CM30" s="675"/>
      <c r="CN30" s="675"/>
      <c r="CO30" s="675"/>
      <c r="CP30" s="675"/>
      <c r="CQ30" s="676"/>
      <c r="CR30" s="659">
        <v>1803315</v>
      </c>
      <c r="CS30" s="660"/>
      <c r="CT30" s="660"/>
      <c r="CU30" s="660"/>
      <c r="CV30" s="660"/>
      <c r="CW30" s="660"/>
      <c r="CX30" s="660"/>
      <c r="CY30" s="661"/>
      <c r="CZ30" s="664">
        <v>8.9</v>
      </c>
      <c r="DA30" s="693"/>
      <c r="DB30" s="693"/>
      <c r="DC30" s="697"/>
      <c r="DD30" s="668">
        <v>1803315</v>
      </c>
      <c r="DE30" s="660"/>
      <c r="DF30" s="660"/>
      <c r="DG30" s="660"/>
      <c r="DH30" s="660"/>
      <c r="DI30" s="660"/>
      <c r="DJ30" s="660"/>
      <c r="DK30" s="661"/>
      <c r="DL30" s="668">
        <v>1803315</v>
      </c>
      <c r="DM30" s="660"/>
      <c r="DN30" s="660"/>
      <c r="DO30" s="660"/>
      <c r="DP30" s="660"/>
      <c r="DQ30" s="660"/>
      <c r="DR30" s="660"/>
      <c r="DS30" s="660"/>
      <c r="DT30" s="660"/>
      <c r="DU30" s="660"/>
      <c r="DV30" s="661"/>
      <c r="DW30" s="664">
        <v>13.6</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32712</v>
      </c>
      <c r="S31" s="660"/>
      <c r="T31" s="660"/>
      <c r="U31" s="660"/>
      <c r="V31" s="660"/>
      <c r="W31" s="660"/>
      <c r="X31" s="660"/>
      <c r="Y31" s="661"/>
      <c r="Z31" s="662">
        <v>0.2</v>
      </c>
      <c r="AA31" s="662"/>
      <c r="AB31" s="662"/>
      <c r="AC31" s="662"/>
      <c r="AD31" s="663" t="s">
        <v>221</v>
      </c>
      <c r="AE31" s="663"/>
      <c r="AF31" s="663"/>
      <c r="AG31" s="663"/>
      <c r="AH31" s="663"/>
      <c r="AI31" s="663"/>
      <c r="AJ31" s="663"/>
      <c r="AK31" s="663"/>
      <c r="AL31" s="664" t="s">
        <v>227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97.1</v>
      </c>
      <c r="BH31" s="695"/>
      <c r="BI31" s="695"/>
      <c r="BJ31" s="695"/>
      <c r="BK31" s="695"/>
      <c r="BL31" s="695"/>
      <c r="BM31" s="665">
        <v>85.5</v>
      </c>
      <c r="BN31" s="717"/>
      <c r="BO31" s="717"/>
      <c r="BP31" s="717"/>
      <c r="BQ31" s="718"/>
      <c r="BR31" s="716">
        <v>96.7</v>
      </c>
      <c r="BS31" s="695"/>
      <c r="BT31" s="695"/>
      <c r="BU31" s="695"/>
      <c r="BV31" s="695"/>
      <c r="BW31" s="695"/>
      <c r="BX31" s="665">
        <v>82.9</v>
      </c>
      <c r="BY31" s="717"/>
      <c r="BZ31" s="717"/>
      <c r="CA31" s="717"/>
      <c r="CB31" s="718"/>
      <c r="CD31" s="724"/>
      <c r="CE31" s="725"/>
      <c r="CF31" s="674" t="s">
        <v>310</v>
      </c>
      <c r="CG31" s="675"/>
      <c r="CH31" s="675"/>
      <c r="CI31" s="675"/>
      <c r="CJ31" s="675"/>
      <c r="CK31" s="675"/>
      <c r="CL31" s="675"/>
      <c r="CM31" s="675"/>
      <c r="CN31" s="675"/>
      <c r="CO31" s="675"/>
      <c r="CP31" s="675"/>
      <c r="CQ31" s="676"/>
      <c r="CR31" s="659">
        <v>137588</v>
      </c>
      <c r="CS31" s="695"/>
      <c r="CT31" s="695"/>
      <c r="CU31" s="695"/>
      <c r="CV31" s="695"/>
      <c r="CW31" s="695"/>
      <c r="CX31" s="695"/>
      <c r="CY31" s="696"/>
      <c r="CZ31" s="664">
        <v>0.7</v>
      </c>
      <c r="DA31" s="693"/>
      <c r="DB31" s="693"/>
      <c r="DC31" s="697"/>
      <c r="DD31" s="668">
        <v>137588</v>
      </c>
      <c r="DE31" s="695"/>
      <c r="DF31" s="695"/>
      <c r="DG31" s="695"/>
      <c r="DH31" s="695"/>
      <c r="DI31" s="695"/>
      <c r="DJ31" s="695"/>
      <c r="DK31" s="696"/>
      <c r="DL31" s="668">
        <v>137588</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272356</v>
      </c>
      <c r="S32" s="660"/>
      <c r="T32" s="660"/>
      <c r="U32" s="660"/>
      <c r="V32" s="660"/>
      <c r="W32" s="660"/>
      <c r="X32" s="660"/>
      <c r="Y32" s="661"/>
      <c r="Z32" s="662">
        <v>1.3</v>
      </c>
      <c r="AA32" s="662"/>
      <c r="AB32" s="662"/>
      <c r="AC32" s="662"/>
      <c r="AD32" s="663" t="s">
        <v>169</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96.7</v>
      </c>
      <c r="BH32" s="729"/>
      <c r="BI32" s="729"/>
      <c r="BJ32" s="729"/>
      <c r="BK32" s="729"/>
      <c r="BL32" s="729"/>
      <c r="BM32" s="730">
        <v>80.900000000000006</v>
      </c>
      <c r="BN32" s="729"/>
      <c r="BO32" s="729"/>
      <c r="BP32" s="729"/>
      <c r="BQ32" s="731"/>
      <c r="BR32" s="728">
        <v>96.3</v>
      </c>
      <c r="BS32" s="729"/>
      <c r="BT32" s="729"/>
      <c r="BU32" s="729"/>
      <c r="BV32" s="729"/>
      <c r="BW32" s="729"/>
      <c r="BX32" s="730">
        <v>78.5</v>
      </c>
      <c r="BY32" s="729"/>
      <c r="BZ32" s="729"/>
      <c r="CA32" s="729"/>
      <c r="CB32" s="731"/>
      <c r="CD32" s="726"/>
      <c r="CE32" s="727"/>
      <c r="CF32" s="674" t="s">
        <v>313</v>
      </c>
      <c r="CG32" s="675"/>
      <c r="CH32" s="675"/>
      <c r="CI32" s="675"/>
      <c r="CJ32" s="675"/>
      <c r="CK32" s="675"/>
      <c r="CL32" s="675"/>
      <c r="CM32" s="675"/>
      <c r="CN32" s="675"/>
      <c r="CO32" s="675"/>
      <c r="CP32" s="675"/>
      <c r="CQ32" s="676"/>
      <c r="CR32" s="659" t="s">
        <v>273</v>
      </c>
      <c r="CS32" s="660"/>
      <c r="CT32" s="660"/>
      <c r="CU32" s="660"/>
      <c r="CV32" s="660"/>
      <c r="CW32" s="660"/>
      <c r="CX32" s="660"/>
      <c r="CY32" s="661"/>
      <c r="CZ32" s="664" t="s">
        <v>131</v>
      </c>
      <c r="DA32" s="693"/>
      <c r="DB32" s="693"/>
      <c r="DC32" s="697"/>
      <c r="DD32" s="668" t="s">
        <v>221</v>
      </c>
      <c r="DE32" s="660"/>
      <c r="DF32" s="660"/>
      <c r="DG32" s="660"/>
      <c r="DH32" s="660"/>
      <c r="DI32" s="660"/>
      <c r="DJ32" s="660"/>
      <c r="DK32" s="661"/>
      <c r="DL32" s="668" t="s">
        <v>169</v>
      </c>
      <c r="DM32" s="660"/>
      <c r="DN32" s="660"/>
      <c r="DO32" s="660"/>
      <c r="DP32" s="660"/>
      <c r="DQ32" s="660"/>
      <c r="DR32" s="660"/>
      <c r="DS32" s="660"/>
      <c r="DT32" s="660"/>
      <c r="DU32" s="660"/>
      <c r="DV32" s="661"/>
      <c r="DW32" s="664" t="s">
        <v>169</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367749</v>
      </c>
      <c r="S33" s="660"/>
      <c r="T33" s="660"/>
      <c r="U33" s="660"/>
      <c r="V33" s="660"/>
      <c r="W33" s="660"/>
      <c r="X33" s="660"/>
      <c r="Y33" s="661"/>
      <c r="Z33" s="662">
        <v>1.7</v>
      </c>
      <c r="AA33" s="662"/>
      <c r="AB33" s="662"/>
      <c r="AC33" s="662"/>
      <c r="AD33" s="663" t="s">
        <v>227</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7419510</v>
      </c>
      <c r="CS33" s="695"/>
      <c r="CT33" s="695"/>
      <c r="CU33" s="695"/>
      <c r="CV33" s="695"/>
      <c r="CW33" s="695"/>
      <c r="CX33" s="695"/>
      <c r="CY33" s="696"/>
      <c r="CZ33" s="664">
        <v>36.700000000000003</v>
      </c>
      <c r="DA33" s="693"/>
      <c r="DB33" s="693"/>
      <c r="DC33" s="697"/>
      <c r="DD33" s="668">
        <v>6080034</v>
      </c>
      <c r="DE33" s="695"/>
      <c r="DF33" s="695"/>
      <c r="DG33" s="695"/>
      <c r="DH33" s="695"/>
      <c r="DI33" s="695"/>
      <c r="DJ33" s="695"/>
      <c r="DK33" s="696"/>
      <c r="DL33" s="668">
        <v>5308615</v>
      </c>
      <c r="DM33" s="695"/>
      <c r="DN33" s="695"/>
      <c r="DO33" s="695"/>
      <c r="DP33" s="695"/>
      <c r="DQ33" s="695"/>
      <c r="DR33" s="695"/>
      <c r="DS33" s="695"/>
      <c r="DT33" s="695"/>
      <c r="DU33" s="695"/>
      <c r="DV33" s="696"/>
      <c r="DW33" s="664">
        <v>40</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599648</v>
      </c>
      <c r="S34" s="660"/>
      <c r="T34" s="660"/>
      <c r="U34" s="660"/>
      <c r="V34" s="660"/>
      <c r="W34" s="660"/>
      <c r="X34" s="660"/>
      <c r="Y34" s="661"/>
      <c r="Z34" s="662">
        <v>2.8</v>
      </c>
      <c r="AA34" s="662"/>
      <c r="AB34" s="662"/>
      <c r="AC34" s="662"/>
      <c r="AD34" s="663">
        <v>4707</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2820464</v>
      </c>
      <c r="CS34" s="660"/>
      <c r="CT34" s="660"/>
      <c r="CU34" s="660"/>
      <c r="CV34" s="660"/>
      <c r="CW34" s="660"/>
      <c r="CX34" s="660"/>
      <c r="CY34" s="661"/>
      <c r="CZ34" s="664">
        <v>13.9</v>
      </c>
      <c r="DA34" s="693"/>
      <c r="DB34" s="693"/>
      <c r="DC34" s="697"/>
      <c r="DD34" s="668">
        <v>2147415</v>
      </c>
      <c r="DE34" s="660"/>
      <c r="DF34" s="660"/>
      <c r="DG34" s="660"/>
      <c r="DH34" s="660"/>
      <c r="DI34" s="660"/>
      <c r="DJ34" s="660"/>
      <c r="DK34" s="661"/>
      <c r="DL34" s="668">
        <v>2117571</v>
      </c>
      <c r="DM34" s="660"/>
      <c r="DN34" s="660"/>
      <c r="DO34" s="660"/>
      <c r="DP34" s="660"/>
      <c r="DQ34" s="660"/>
      <c r="DR34" s="660"/>
      <c r="DS34" s="660"/>
      <c r="DT34" s="660"/>
      <c r="DU34" s="660"/>
      <c r="DV34" s="661"/>
      <c r="DW34" s="664">
        <v>16</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1572800</v>
      </c>
      <c r="S35" s="660"/>
      <c r="T35" s="660"/>
      <c r="U35" s="660"/>
      <c r="V35" s="660"/>
      <c r="W35" s="660"/>
      <c r="X35" s="660"/>
      <c r="Y35" s="661"/>
      <c r="Z35" s="662">
        <v>7.4</v>
      </c>
      <c r="AA35" s="662"/>
      <c r="AB35" s="662"/>
      <c r="AC35" s="662"/>
      <c r="AD35" s="663" t="s">
        <v>131</v>
      </c>
      <c r="AE35" s="663"/>
      <c r="AF35" s="663"/>
      <c r="AG35" s="663"/>
      <c r="AH35" s="663"/>
      <c r="AI35" s="663"/>
      <c r="AJ35" s="663"/>
      <c r="AK35" s="663"/>
      <c r="AL35" s="664" t="s">
        <v>227</v>
      </c>
      <c r="AM35" s="665"/>
      <c r="AN35" s="665"/>
      <c r="AO35" s="666"/>
      <c r="AP35" s="214"/>
      <c r="AQ35" s="732" t="s">
        <v>321</v>
      </c>
      <c r="AR35" s="733"/>
      <c r="AS35" s="733"/>
      <c r="AT35" s="733"/>
      <c r="AU35" s="733"/>
      <c r="AV35" s="733"/>
      <c r="AW35" s="733"/>
      <c r="AX35" s="733"/>
      <c r="AY35" s="734"/>
      <c r="AZ35" s="648">
        <v>2443682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29265</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219512</v>
      </c>
      <c r="CS35" s="695"/>
      <c r="CT35" s="695"/>
      <c r="CU35" s="695"/>
      <c r="CV35" s="695"/>
      <c r="CW35" s="695"/>
      <c r="CX35" s="695"/>
      <c r="CY35" s="696"/>
      <c r="CZ35" s="664">
        <v>1.1000000000000001</v>
      </c>
      <c r="DA35" s="693"/>
      <c r="DB35" s="693"/>
      <c r="DC35" s="697"/>
      <c r="DD35" s="668">
        <v>209094</v>
      </c>
      <c r="DE35" s="695"/>
      <c r="DF35" s="695"/>
      <c r="DG35" s="695"/>
      <c r="DH35" s="695"/>
      <c r="DI35" s="695"/>
      <c r="DJ35" s="695"/>
      <c r="DK35" s="696"/>
      <c r="DL35" s="668">
        <v>209094</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227</v>
      </c>
      <c r="AA36" s="662"/>
      <c r="AB36" s="662"/>
      <c r="AC36" s="662"/>
      <c r="AD36" s="663" t="s">
        <v>227</v>
      </c>
      <c r="AE36" s="663"/>
      <c r="AF36" s="663"/>
      <c r="AG36" s="663"/>
      <c r="AH36" s="663"/>
      <c r="AI36" s="663"/>
      <c r="AJ36" s="663"/>
      <c r="AK36" s="663"/>
      <c r="AL36" s="664" t="s">
        <v>227</v>
      </c>
      <c r="AM36" s="665"/>
      <c r="AN36" s="665"/>
      <c r="AO36" s="666"/>
      <c r="AQ36" s="736" t="s">
        <v>325</v>
      </c>
      <c r="AR36" s="737"/>
      <c r="AS36" s="737"/>
      <c r="AT36" s="737"/>
      <c r="AU36" s="737"/>
      <c r="AV36" s="737"/>
      <c r="AW36" s="737"/>
      <c r="AX36" s="737"/>
      <c r="AY36" s="738"/>
      <c r="AZ36" s="659">
        <v>265391</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-69868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1987532</v>
      </c>
      <c r="CS36" s="660"/>
      <c r="CT36" s="660"/>
      <c r="CU36" s="660"/>
      <c r="CV36" s="660"/>
      <c r="CW36" s="660"/>
      <c r="CX36" s="660"/>
      <c r="CY36" s="661"/>
      <c r="CZ36" s="664">
        <v>9.8000000000000007</v>
      </c>
      <c r="DA36" s="693"/>
      <c r="DB36" s="693"/>
      <c r="DC36" s="697"/>
      <c r="DD36" s="668">
        <v>1867415</v>
      </c>
      <c r="DE36" s="660"/>
      <c r="DF36" s="660"/>
      <c r="DG36" s="660"/>
      <c r="DH36" s="660"/>
      <c r="DI36" s="660"/>
      <c r="DJ36" s="660"/>
      <c r="DK36" s="661"/>
      <c r="DL36" s="668">
        <v>1315349</v>
      </c>
      <c r="DM36" s="660"/>
      <c r="DN36" s="660"/>
      <c r="DO36" s="660"/>
      <c r="DP36" s="660"/>
      <c r="DQ36" s="660"/>
      <c r="DR36" s="660"/>
      <c r="DS36" s="660"/>
      <c r="DT36" s="660"/>
      <c r="DU36" s="660"/>
      <c r="DV36" s="661"/>
      <c r="DW36" s="664">
        <v>9.9</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841800</v>
      </c>
      <c r="S37" s="660"/>
      <c r="T37" s="660"/>
      <c r="U37" s="660"/>
      <c r="V37" s="660"/>
      <c r="W37" s="660"/>
      <c r="X37" s="660"/>
      <c r="Y37" s="661"/>
      <c r="Z37" s="662">
        <v>4</v>
      </c>
      <c r="AA37" s="662"/>
      <c r="AB37" s="662"/>
      <c r="AC37" s="662"/>
      <c r="AD37" s="663" t="s">
        <v>221</v>
      </c>
      <c r="AE37" s="663"/>
      <c r="AF37" s="663"/>
      <c r="AG37" s="663"/>
      <c r="AH37" s="663"/>
      <c r="AI37" s="663"/>
      <c r="AJ37" s="663"/>
      <c r="AK37" s="663"/>
      <c r="AL37" s="664" t="s">
        <v>131</v>
      </c>
      <c r="AM37" s="665"/>
      <c r="AN37" s="665"/>
      <c r="AO37" s="666"/>
      <c r="AQ37" s="736" t="s">
        <v>329</v>
      </c>
      <c r="AR37" s="737"/>
      <c r="AS37" s="737"/>
      <c r="AT37" s="737"/>
      <c r="AU37" s="737"/>
      <c r="AV37" s="737"/>
      <c r="AW37" s="737"/>
      <c r="AX37" s="737"/>
      <c r="AY37" s="738"/>
      <c r="AZ37" s="659">
        <v>167524</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12913</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1322345</v>
      </c>
      <c r="CS37" s="695"/>
      <c r="CT37" s="695"/>
      <c r="CU37" s="695"/>
      <c r="CV37" s="695"/>
      <c r="CW37" s="695"/>
      <c r="CX37" s="695"/>
      <c r="CY37" s="696"/>
      <c r="CZ37" s="664">
        <v>6.5</v>
      </c>
      <c r="DA37" s="693"/>
      <c r="DB37" s="693"/>
      <c r="DC37" s="697"/>
      <c r="DD37" s="668">
        <v>1322345</v>
      </c>
      <c r="DE37" s="695"/>
      <c r="DF37" s="695"/>
      <c r="DG37" s="695"/>
      <c r="DH37" s="695"/>
      <c r="DI37" s="695"/>
      <c r="DJ37" s="695"/>
      <c r="DK37" s="696"/>
      <c r="DL37" s="668">
        <v>1204203</v>
      </c>
      <c r="DM37" s="695"/>
      <c r="DN37" s="695"/>
      <c r="DO37" s="695"/>
      <c r="DP37" s="695"/>
      <c r="DQ37" s="695"/>
      <c r="DR37" s="695"/>
      <c r="DS37" s="695"/>
      <c r="DT37" s="695"/>
      <c r="DU37" s="695"/>
      <c r="DV37" s="696"/>
      <c r="DW37" s="664">
        <v>9.1</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21165946</v>
      </c>
      <c r="S38" s="740"/>
      <c r="T38" s="740"/>
      <c r="U38" s="740"/>
      <c r="V38" s="740"/>
      <c r="W38" s="740"/>
      <c r="X38" s="740"/>
      <c r="Y38" s="741"/>
      <c r="Z38" s="742">
        <v>100</v>
      </c>
      <c r="AA38" s="742"/>
      <c r="AB38" s="742"/>
      <c r="AC38" s="742"/>
      <c r="AD38" s="743">
        <v>12429215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227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21918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2276158</v>
      </c>
      <c r="CS38" s="660"/>
      <c r="CT38" s="660"/>
      <c r="CU38" s="660"/>
      <c r="CV38" s="660"/>
      <c r="CW38" s="660"/>
      <c r="CX38" s="660"/>
      <c r="CY38" s="661"/>
      <c r="CZ38" s="664">
        <v>11.2</v>
      </c>
      <c r="DA38" s="693"/>
      <c r="DB38" s="693"/>
      <c r="DC38" s="697"/>
      <c r="DD38" s="668">
        <v>1803198</v>
      </c>
      <c r="DE38" s="660"/>
      <c r="DF38" s="660"/>
      <c r="DG38" s="660"/>
      <c r="DH38" s="660"/>
      <c r="DI38" s="660"/>
      <c r="DJ38" s="660"/>
      <c r="DK38" s="661"/>
      <c r="DL38" s="668">
        <v>1666601</v>
      </c>
      <c r="DM38" s="660"/>
      <c r="DN38" s="660"/>
      <c r="DO38" s="660"/>
      <c r="DP38" s="660"/>
      <c r="DQ38" s="660"/>
      <c r="DR38" s="660"/>
      <c r="DS38" s="660"/>
      <c r="DT38" s="660"/>
      <c r="DU38" s="660"/>
      <c r="DV38" s="661"/>
      <c r="DW38" s="664">
        <v>12.6</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131</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100</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35986</v>
      </c>
      <c r="CS39" s="695"/>
      <c r="CT39" s="695"/>
      <c r="CU39" s="695"/>
      <c r="CV39" s="695"/>
      <c r="CW39" s="695"/>
      <c r="CX39" s="695"/>
      <c r="CY39" s="696"/>
      <c r="CZ39" s="664">
        <v>0.2</v>
      </c>
      <c r="DA39" s="693"/>
      <c r="DB39" s="693"/>
      <c r="DC39" s="697"/>
      <c r="DD39" s="668">
        <v>33654</v>
      </c>
      <c r="DE39" s="695"/>
      <c r="DF39" s="695"/>
      <c r="DG39" s="695"/>
      <c r="DH39" s="695"/>
      <c r="DI39" s="695"/>
      <c r="DJ39" s="695"/>
      <c r="DK39" s="696"/>
      <c r="DL39" s="668" t="s">
        <v>131</v>
      </c>
      <c r="DM39" s="695"/>
      <c r="DN39" s="695"/>
      <c r="DO39" s="695"/>
      <c r="DP39" s="695"/>
      <c r="DQ39" s="695"/>
      <c r="DR39" s="695"/>
      <c r="DS39" s="695"/>
      <c r="DT39" s="695"/>
      <c r="DU39" s="695"/>
      <c r="DV39" s="696"/>
      <c r="DW39" s="664" t="s">
        <v>227</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682794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79858</v>
      </c>
      <c r="CS40" s="660"/>
      <c r="CT40" s="660"/>
      <c r="CU40" s="660"/>
      <c r="CV40" s="660"/>
      <c r="CW40" s="660"/>
      <c r="CX40" s="660"/>
      <c r="CY40" s="661"/>
      <c r="CZ40" s="664">
        <v>0.4</v>
      </c>
      <c r="DA40" s="693"/>
      <c r="DB40" s="693"/>
      <c r="DC40" s="697"/>
      <c r="DD40" s="668">
        <v>19258</v>
      </c>
      <c r="DE40" s="660"/>
      <c r="DF40" s="660"/>
      <c r="DG40" s="660"/>
      <c r="DH40" s="660"/>
      <c r="DI40" s="660"/>
      <c r="DJ40" s="660"/>
      <c r="DK40" s="661"/>
      <c r="DL40" s="668" t="s">
        <v>227</v>
      </c>
      <c r="DM40" s="660"/>
      <c r="DN40" s="660"/>
      <c r="DO40" s="660"/>
      <c r="DP40" s="660"/>
      <c r="DQ40" s="660"/>
      <c r="DR40" s="660"/>
      <c r="DS40" s="660"/>
      <c r="DT40" s="660"/>
      <c r="DU40" s="660"/>
      <c r="DV40" s="661"/>
      <c r="DW40" s="664" t="s">
        <v>131</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1327973</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268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227</v>
      </c>
      <c r="DA41" s="693"/>
      <c r="DB41" s="693"/>
      <c r="DC41" s="697"/>
      <c r="DD41" s="668" t="s">
        <v>273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1461617</v>
      </c>
      <c r="CS42" s="660"/>
      <c r="CT42" s="660"/>
      <c r="CU42" s="660"/>
      <c r="CV42" s="660"/>
      <c r="CW42" s="660"/>
      <c r="CX42" s="660"/>
      <c r="CY42" s="661"/>
      <c r="CZ42" s="664">
        <v>7.2</v>
      </c>
      <c r="DA42" s="665"/>
      <c r="DB42" s="665"/>
      <c r="DC42" s="760"/>
      <c r="DD42" s="668">
        <v>325916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90034</v>
      </c>
      <c r="CS43" s="695"/>
      <c r="CT43" s="695"/>
      <c r="CU43" s="695"/>
      <c r="CV43" s="695"/>
      <c r="CW43" s="695"/>
      <c r="CX43" s="695"/>
      <c r="CY43" s="696"/>
      <c r="CZ43" s="664">
        <v>0.4</v>
      </c>
      <c r="DA43" s="693"/>
      <c r="DB43" s="693"/>
      <c r="DC43" s="697"/>
      <c r="DD43" s="668">
        <v>87552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1461617</v>
      </c>
      <c r="CS44" s="660"/>
      <c r="CT44" s="660"/>
      <c r="CU44" s="660"/>
      <c r="CV44" s="660"/>
      <c r="CW44" s="660"/>
      <c r="CX44" s="660"/>
      <c r="CY44" s="661"/>
      <c r="CZ44" s="664">
        <v>7.2</v>
      </c>
      <c r="DA44" s="665"/>
      <c r="DB44" s="665"/>
      <c r="DC44" s="760"/>
      <c r="DD44" s="668">
        <v>325916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724442</v>
      </c>
      <c r="CS45" s="695"/>
      <c r="CT45" s="695"/>
      <c r="CU45" s="695"/>
      <c r="CV45" s="695"/>
      <c r="CW45" s="695"/>
      <c r="CX45" s="695"/>
      <c r="CY45" s="696"/>
      <c r="CZ45" s="664">
        <v>3.6</v>
      </c>
      <c r="DA45" s="693"/>
      <c r="DB45" s="693"/>
      <c r="DC45" s="697"/>
      <c r="DD45" s="668">
        <v>35951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735428</v>
      </c>
      <c r="CS46" s="660"/>
      <c r="CT46" s="660"/>
      <c r="CU46" s="660"/>
      <c r="CV46" s="660"/>
      <c r="CW46" s="660"/>
      <c r="CX46" s="660"/>
      <c r="CY46" s="661"/>
      <c r="CZ46" s="664">
        <v>3.6</v>
      </c>
      <c r="DA46" s="665"/>
      <c r="DB46" s="665"/>
      <c r="DC46" s="760"/>
      <c r="DD46" s="668">
        <v>289718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131</v>
      </c>
      <c r="CS47" s="695"/>
      <c r="CT47" s="695"/>
      <c r="CU47" s="695"/>
      <c r="CV47" s="695"/>
      <c r="CW47" s="695"/>
      <c r="CX47" s="695"/>
      <c r="CY47" s="696"/>
      <c r="CZ47" s="664" t="s">
        <v>227</v>
      </c>
      <c r="DA47" s="693"/>
      <c r="DB47" s="693"/>
      <c r="DC47" s="697"/>
      <c r="DD47" s="668" t="s">
        <v>227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131</v>
      </c>
      <c r="CS48" s="660"/>
      <c r="CT48" s="660"/>
      <c r="CU48" s="660"/>
      <c r="CV48" s="660"/>
      <c r="CW48" s="660"/>
      <c r="CX48" s="660"/>
      <c r="CY48" s="661"/>
      <c r="CZ48" s="664" t="s">
        <v>227</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20243728</v>
      </c>
      <c r="CS49" s="729"/>
      <c r="CT49" s="729"/>
      <c r="CU49" s="729"/>
      <c r="CV49" s="729"/>
      <c r="CW49" s="729"/>
      <c r="CX49" s="729"/>
      <c r="CY49" s="761"/>
      <c r="CZ49" s="744">
        <v>100</v>
      </c>
      <c r="DA49" s="762"/>
      <c r="DB49" s="762"/>
      <c r="DC49" s="763"/>
      <c r="DD49" s="764">
        <v>13436507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dpKVgcZdQbKaUla208pyoRS2sPys7D+M7zJpVx3o7pau9Gc8bhfRjmJZqKKSNKyfCayHwOw0ncMN1DMofcWQ==" saltValue="vZHVMJx1nOW+eJmMVoJw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21177</v>
      </c>
      <c r="R7" s="795"/>
      <c r="S7" s="795"/>
      <c r="T7" s="795"/>
      <c r="U7" s="795"/>
      <c r="V7" s="795">
        <v>20255</v>
      </c>
      <c r="W7" s="795"/>
      <c r="X7" s="795"/>
      <c r="Y7" s="795"/>
      <c r="Z7" s="795"/>
      <c r="AA7" s="795">
        <v>922</v>
      </c>
      <c r="AB7" s="795"/>
      <c r="AC7" s="795"/>
      <c r="AD7" s="795"/>
      <c r="AE7" s="796"/>
      <c r="AF7" s="797">
        <v>829</v>
      </c>
      <c r="AG7" s="798"/>
      <c r="AH7" s="798"/>
      <c r="AI7" s="798"/>
      <c r="AJ7" s="799"/>
      <c r="AK7" s="834">
        <v>272</v>
      </c>
      <c r="AL7" s="835"/>
      <c r="AM7" s="835"/>
      <c r="AN7" s="835"/>
      <c r="AO7" s="835"/>
      <c r="AP7" s="835">
        <v>17175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380</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21177</v>
      </c>
      <c r="R23" s="854"/>
      <c r="S23" s="854"/>
      <c r="T23" s="854"/>
      <c r="U23" s="854"/>
      <c r="V23" s="854">
        <v>20255</v>
      </c>
      <c r="W23" s="854"/>
      <c r="X23" s="854"/>
      <c r="Y23" s="854"/>
      <c r="Z23" s="854"/>
      <c r="AA23" s="854">
        <v>922</v>
      </c>
      <c r="AB23" s="854"/>
      <c r="AC23" s="854"/>
      <c r="AD23" s="854"/>
      <c r="AE23" s="854"/>
      <c r="AF23" s="855">
        <v>829</v>
      </c>
      <c r="AG23" s="854"/>
      <c r="AH23" s="854"/>
      <c r="AI23" s="854"/>
      <c r="AJ23" s="856"/>
      <c r="AK23" s="857"/>
      <c r="AL23" s="858"/>
      <c r="AM23" s="858"/>
      <c r="AN23" s="858"/>
      <c r="AO23" s="858"/>
      <c r="AP23" s="854">
        <v>17175</v>
      </c>
      <c r="AQ23" s="854"/>
      <c r="AR23" s="854"/>
      <c r="AS23" s="854"/>
      <c r="AT23" s="854"/>
      <c r="AU23" s="859"/>
      <c r="AV23" s="859"/>
      <c r="AW23" s="859"/>
      <c r="AX23" s="859"/>
      <c r="AY23" s="860"/>
      <c r="AZ23" s="868" t="s">
        <v>131</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7" t="s">
        <v>383</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1" t="s">
        <v>388</v>
      </c>
      <c r="AG26" s="872"/>
      <c r="AH26" s="872"/>
      <c r="AI26" s="872"/>
      <c r="AJ26" s="873"/>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1">
        <v>10395</v>
      </c>
      <c r="R28" s="882"/>
      <c r="S28" s="882"/>
      <c r="T28" s="882"/>
      <c r="U28" s="882"/>
      <c r="V28" s="882">
        <v>10366</v>
      </c>
      <c r="W28" s="882"/>
      <c r="X28" s="882"/>
      <c r="Y28" s="882"/>
      <c r="Z28" s="882"/>
      <c r="AA28" s="882">
        <v>29</v>
      </c>
      <c r="AB28" s="882"/>
      <c r="AC28" s="882"/>
      <c r="AD28" s="882"/>
      <c r="AE28" s="883"/>
      <c r="AF28" s="884">
        <v>29</v>
      </c>
      <c r="AG28" s="882"/>
      <c r="AH28" s="882"/>
      <c r="AI28" s="882"/>
      <c r="AJ28" s="885"/>
      <c r="AK28" s="886">
        <v>683</v>
      </c>
      <c r="AL28" s="877"/>
      <c r="AM28" s="877"/>
      <c r="AN28" s="877"/>
      <c r="AO28" s="877"/>
      <c r="AP28" s="877" t="s">
        <v>573</v>
      </c>
      <c r="AQ28" s="877"/>
      <c r="AR28" s="877"/>
      <c r="AS28" s="877"/>
      <c r="AT28" s="877"/>
      <c r="AU28" s="877" t="s">
        <v>573</v>
      </c>
      <c r="AV28" s="877"/>
      <c r="AW28" s="877"/>
      <c r="AX28" s="877"/>
      <c r="AY28" s="877"/>
      <c r="AZ28" s="878"/>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4575</v>
      </c>
      <c r="R29" s="819"/>
      <c r="S29" s="819"/>
      <c r="T29" s="819"/>
      <c r="U29" s="819"/>
      <c r="V29" s="819">
        <v>4482</v>
      </c>
      <c r="W29" s="819"/>
      <c r="X29" s="819"/>
      <c r="Y29" s="819"/>
      <c r="Z29" s="819"/>
      <c r="AA29" s="819">
        <v>93</v>
      </c>
      <c r="AB29" s="819"/>
      <c r="AC29" s="819"/>
      <c r="AD29" s="819"/>
      <c r="AE29" s="820"/>
      <c r="AF29" s="821">
        <v>93</v>
      </c>
      <c r="AG29" s="822"/>
      <c r="AH29" s="822"/>
      <c r="AI29" s="822"/>
      <c r="AJ29" s="823"/>
      <c r="AK29" s="889">
        <v>687</v>
      </c>
      <c r="AL29" s="890"/>
      <c r="AM29" s="890"/>
      <c r="AN29" s="890"/>
      <c r="AO29" s="890"/>
      <c r="AP29" s="890" t="s">
        <v>573</v>
      </c>
      <c r="AQ29" s="890"/>
      <c r="AR29" s="890"/>
      <c r="AS29" s="890"/>
      <c r="AT29" s="890"/>
      <c r="AU29" s="890" t="s">
        <v>573</v>
      </c>
      <c r="AV29" s="890"/>
      <c r="AW29" s="890"/>
      <c r="AX29" s="890"/>
      <c r="AY29" s="890"/>
      <c r="AZ29" s="891"/>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552</v>
      </c>
      <c r="R30" s="819"/>
      <c r="S30" s="819"/>
      <c r="T30" s="819"/>
      <c r="U30" s="819"/>
      <c r="V30" s="819">
        <v>548</v>
      </c>
      <c r="W30" s="819"/>
      <c r="X30" s="819"/>
      <c r="Y30" s="819"/>
      <c r="Z30" s="819"/>
      <c r="AA30" s="819">
        <v>4</v>
      </c>
      <c r="AB30" s="819"/>
      <c r="AC30" s="819"/>
      <c r="AD30" s="819"/>
      <c r="AE30" s="820"/>
      <c r="AF30" s="821">
        <v>4</v>
      </c>
      <c r="AG30" s="822"/>
      <c r="AH30" s="822"/>
      <c r="AI30" s="822"/>
      <c r="AJ30" s="823"/>
      <c r="AK30" s="889">
        <v>157</v>
      </c>
      <c r="AL30" s="890"/>
      <c r="AM30" s="890"/>
      <c r="AN30" s="890"/>
      <c r="AO30" s="890"/>
      <c r="AP30" s="890" t="s">
        <v>573</v>
      </c>
      <c r="AQ30" s="890"/>
      <c r="AR30" s="890"/>
      <c r="AS30" s="890"/>
      <c r="AT30" s="890"/>
      <c r="AU30" s="890" t="s">
        <v>574</v>
      </c>
      <c r="AV30" s="890"/>
      <c r="AW30" s="890"/>
      <c r="AX30" s="890"/>
      <c r="AY30" s="890"/>
      <c r="AZ30" s="891"/>
      <c r="BA30" s="891"/>
      <c r="BB30" s="891"/>
      <c r="BC30" s="891"/>
      <c r="BD30" s="891"/>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1058</v>
      </c>
      <c r="R31" s="819"/>
      <c r="S31" s="819"/>
      <c r="T31" s="819"/>
      <c r="U31" s="819"/>
      <c r="V31" s="819">
        <v>938</v>
      </c>
      <c r="W31" s="819"/>
      <c r="X31" s="819"/>
      <c r="Y31" s="819"/>
      <c r="Z31" s="819"/>
      <c r="AA31" s="819">
        <v>120</v>
      </c>
      <c r="AB31" s="819"/>
      <c r="AC31" s="819"/>
      <c r="AD31" s="819"/>
      <c r="AE31" s="820"/>
      <c r="AF31" s="821">
        <v>261</v>
      </c>
      <c r="AG31" s="822"/>
      <c r="AH31" s="822"/>
      <c r="AI31" s="822"/>
      <c r="AJ31" s="823"/>
      <c r="AK31" s="889">
        <v>139</v>
      </c>
      <c r="AL31" s="890"/>
      <c r="AM31" s="890"/>
      <c r="AN31" s="890"/>
      <c r="AO31" s="890"/>
      <c r="AP31" s="890">
        <v>2419</v>
      </c>
      <c r="AQ31" s="890"/>
      <c r="AR31" s="890"/>
      <c r="AS31" s="890"/>
      <c r="AT31" s="890"/>
      <c r="AU31" s="890">
        <v>336</v>
      </c>
      <c r="AV31" s="890"/>
      <c r="AW31" s="890"/>
      <c r="AX31" s="890"/>
      <c r="AY31" s="890"/>
      <c r="AZ31" s="891" t="s">
        <v>573</v>
      </c>
      <c r="BA31" s="891"/>
      <c r="BB31" s="891"/>
      <c r="BC31" s="891"/>
      <c r="BD31" s="891"/>
      <c r="BE31" s="887" t="s">
        <v>397</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780</v>
      </c>
      <c r="R32" s="819"/>
      <c r="S32" s="819"/>
      <c r="T32" s="819"/>
      <c r="U32" s="819"/>
      <c r="V32" s="819">
        <v>720</v>
      </c>
      <c r="W32" s="819"/>
      <c r="X32" s="819"/>
      <c r="Y32" s="819"/>
      <c r="Z32" s="819"/>
      <c r="AA32" s="819">
        <v>60</v>
      </c>
      <c r="AB32" s="819"/>
      <c r="AC32" s="819"/>
      <c r="AD32" s="819"/>
      <c r="AE32" s="820"/>
      <c r="AF32" s="821">
        <v>60</v>
      </c>
      <c r="AG32" s="822"/>
      <c r="AH32" s="822"/>
      <c r="AI32" s="822"/>
      <c r="AJ32" s="823"/>
      <c r="AK32" s="889">
        <v>265</v>
      </c>
      <c r="AL32" s="890"/>
      <c r="AM32" s="890"/>
      <c r="AN32" s="890"/>
      <c r="AO32" s="890"/>
      <c r="AP32" s="890">
        <v>4356</v>
      </c>
      <c r="AQ32" s="890"/>
      <c r="AR32" s="890"/>
      <c r="AS32" s="890"/>
      <c r="AT32" s="890"/>
      <c r="AU32" s="890">
        <v>2836</v>
      </c>
      <c r="AV32" s="890"/>
      <c r="AW32" s="890"/>
      <c r="AX32" s="890"/>
      <c r="AY32" s="890"/>
      <c r="AZ32" s="891" t="s">
        <v>573</v>
      </c>
      <c r="BA32" s="891"/>
      <c r="BB32" s="891"/>
      <c r="BC32" s="891"/>
      <c r="BD32" s="891"/>
      <c r="BE32" s="887" t="s">
        <v>399</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400</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447</v>
      </c>
      <c r="AG63" s="901"/>
      <c r="AH63" s="901"/>
      <c r="AI63" s="901"/>
      <c r="AJ63" s="902"/>
      <c r="AK63" s="903"/>
      <c r="AL63" s="898"/>
      <c r="AM63" s="898"/>
      <c r="AN63" s="898"/>
      <c r="AO63" s="898"/>
      <c r="AP63" s="901">
        <v>6775</v>
      </c>
      <c r="AQ63" s="901"/>
      <c r="AR63" s="901"/>
      <c r="AS63" s="901"/>
      <c r="AT63" s="901"/>
      <c r="AU63" s="901">
        <v>3172</v>
      </c>
      <c r="AV63" s="901"/>
      <c r="AW63" s="901"/>
      <c r="AX63" s="901"/>
      <c r="AY63" s="901"/>
      <c r="AZ63" s="905"/>
      <c r="BA63" s="905"/>
      <c r="BB63" s="905"/>
      <c r="BC63" s="905"/>
      <c r="BD63" s="905"/>
      <c r="BE63" s="906"/>
      <c r="BF63" s="906"/>
      <c r="BG63" s="906"/>
      <c r="BH63" s="906"/>
      <c r="BI63" s="907"/>
      <c r="BJ63" s="908" t="s">
        <v>131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386</v>
      </c>
      <c r="W66" s="778"/>
      <c r="X66" s="778"/>
      <c r="Y66" s="778"/>
      <c r="Z66" s="779"/>
      <c r="AA66" s="777" t="s">
        <v>405</v>
      </c>
      <c r="AB66" s="778"/>
      <c r="AC66" s="778"/>
      <c r="AD66" s="778"/>
      <c r="AE66" s="779"/>
      <c r="AF66" s="911" t="s">
        <v>406</v>
      </c>
      <c r="AG66" s="872"/>
      <c r="AH66" s="872"/>
      <c r="AI66" s="872"/>
      <c r="AJ66" s="912"/>
      <c r="AK66" s="777" t="s">
        <v>407</v>
      </c>
      <c r="AL66" s="801"/>
      <c r="AM66" s="801"/>
      <c r="AN66" s="801"/>
      <c r="AO66" s="802"/>
      <c r="AP66" s="777" t="s">
        <v>408</v>
      </c>
      <c r="AQ66" s="778"/>
      <c r="AR66" s="778"/>
      <c r="AS66" s="778"/>
      <c r="AT66" s="779"/>
      <c r="AU66" s="777" t="s">
        <v>409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5"/>
      <c r="AH67" s="875"/>
      <c r="AI67" s="875"/>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575</v>
      </c>
      <c r="C68" s="929"/>
      <c r="D68" s="929"/>
      <c r="E68" s="929"/>
      <c r="F68" s="929"/>
      <c r="G68" s="929"/>
      <c r="H68" s="929"/>
      <c r="I68" s="929"/>
      <c r="J68" s="929"/>
      <c r="K68" s="929"/>
      <c r="L68" s="929"/>
      <c r="M68" s="929"/>
      <c r="N68" s="929"/>
      <c r="O68" s="929"/>
      <c r="P68" s="930"/>
      <c r="Q68" s="931">
        <v>24203</v>
      </c>
      <c r="R68" s="925"/>
      <c r="S68" s="925"/>
      <c r="T68" s="925"/>
      <c r="U68" s="925"/>
      <c r="V68" s="925">
        <v>22513</v>
      </c>
      <c r="W68" s="925"/>
      <c r="X68" s="925"/>
      <c r="Y68" s="925"/>
      <c r="Z68" s="925"/>
      <c r="AA68" s="925">
        <v>1690</v>
      </c>
      <c r="AB68" s="925"/>
      <c r="AC68" s="925"/>
      <c r="AD68" s="925"/>
      <c r="AE68" s="925"/>
      <c r="AF68" s="925">
        <v>1690</v>
      </c>
      <c r="AG68" s="925"/>
      <c r="AH68" s="925"/>
      <c r="AI68" s="925"/>
      <c r="AJ68" s="925"/>
      <c r="AK68" s="925">
        <v>32</v>
      </c>
      <c r="AL68" s="925"/>
      <c r="AM68" s="925"/>
      <c r="AN68" s="925"/>
      <c r="AO68" s="925"/>
      <c r="AP68" s="925" t="s">
        <v>573</v>
      </c>
      <c r="AQ68" s="925"/>
      <c r="AR68" s="925"/>
      <c r="AS68" s="925"/>
      <c r="AT68" s="925"/>
      <c r="AU68" s="925" t="s">
        <v>573</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576</v>
      </c>
      <c r="C69" s="933"/>
      <c r="D69" s="933"/>
      <c r="E69" s="933"/>
      <c r="F69" s="933"/>
      <c r="G69" s="933"/>
      <c r="H69" s="933"/>
      <c r="I69" s="933"/>
      <c r="J69" s="933"/>
      <c r="K69" s="933"/>
      <c r="L69" s="933"/>
      <c r="M69" s="933"/>
      <c r="N69" s="933"/>
      <c r="O69" s="933"/>
      <c r="P69" s="934"/>
      <c r="Q69" s="935">
        <v>176</v>
      </c>
      <c r="R69" s="890"/>
      <c r="S69" s="890"/>
      <c r="T69" s="890"/>
      <c r="U69" s="890"/>
      <c r="V69" s="890">
        <v>143</v>
      </c>
      <c r="W69" s="890"/>
      <c r="X69" s="890"/>
      <c r="Y69" s="890"/>
      <c r="Z69" s="890"/>
      <c r="AA69" s="890">
        <v>33</v>
      </c>
      <c r="AB69" s="890"/>
      <c r="AC69" s="890"/>
      <c r="AD69" s="890"/>
      <c r="AE69" s="890"/>
      <c r="AF69" s="890">
        <v>33</v>
      </c>
      <c r="AG69" s="890"/>
      <c r="AH69" s="890"/>
      <c r="AI69" s="890"/>
      <c r="AJ69" s="890"/>
      <c r="AK69" s="890" t="s">
        <v>586</v>
      </c>
      <c r="AL69" s="890"/>
      <c r="AM69" s="890"/>
      <c r="AN69" s="890"/>
      <c r="AO69" s="890"/>
      <c r="AP69" s="890" t="s">
        <v>586</v>
      </c>
      <c r="AQ69" s="890"/>
      <c r="AR69" s="890"/>
      <c r="AS69" s="890"/>
      <c r="AT69" s="890"/>
      <c r="AU69" s="890" t="s">
        <v>573</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577</v>
      </c>
      <c r="C70" s="933"/>
      <c r="D70" s="933"/>
      <c r="E70" s="933"/>
      <c r="F70" s="933"/>
      <c r="G70" s="933"/>
      <c r="H70" s="933"/>
      <c r="I70" s="933"/>
      <c r="J70" s="933"/>
      <c r="K70" s="933"/>
      <c r="L70" s="933"/>
      <c r="M70" s="933"/>
      <c r="N70" s="933"/>
      <c r="O70" s="933"/>
      <c r="P70" s="934"/>
      <c r="Q70" s="935">
        <v>113</v>
      </c>
      <c r="R70" s="890"/>
      <c r="S70" s="890"/>
      <c r="T70" s="890"/>
      <c r="U70" s="890"/>
      <c r="V70" s="890">
        <v>105</v>
      </c>
      <c r="W70" s="890"/>
      <c r="X70" s="890"/>
      <c r="Y70" s="890"/>
      <c r="Z70" s="890"/>
      <c r="AA70" s="890">
        <v>7</v>
      </c>
      <c r="AB70" s="890"/>
      <c r="AC70" s="890"/>
      <c r="AD70" s="890"/>
      <c r="AE70" s="890"/>
      <c r="AF70" s="890">
        <v>7</v>
      </c>
      <c r="AG70" s="890"/>
      <c r="AH70" s="890"/>
      <c r="AI70" s="890"/>
      <c r="AJ70" s="890"/>
      <c r="AK70" s="890">
        <v>2</v>
      </c>
      <c r="AL70" s="890"/>
      <c r="AM70" s="890"/>
      <c r="AN70" s="890"/>
      <c r="AO70" s="890"/>
      <c r="AP70" s="890" t="s">
        <v>587</v>
      </c>
      <c r="AQ70" s="890"/>
      <c r="AR70" s="890"/>
      <c r="AS70" s="890"/>
      <c r="AT70" s="890"/>
      <c r="AU70" s="890" t="s">
        <v>573</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578</v>
      </c>
      <c r="C71" s="933"/>
      <c r="D71" s="933"/>
      <c r="E71" s="933"/>
      <c r="F71" s="933"/>
      <c r="G71" s="933"/>
      <c r="H71" s="933"/>
      <c r="I71" s="933"/>
      <c r="J71" s="933"/>
      <c r="K71" s="933"/>
      <c r="L71" s="933"/>
      <c r="M71" s="933"/>
      <c r="N71" s="933"/>
      <c r="O71" s="933"/>
      <c r="P71" s="934"/>
      <c r="Q71" s="935">
        <v>116</v>
      </c>
      <c r="R71" s="890"/>
      <c r="S71" s="890"/>
      <c r="T71" s="890"/>
      <c r="U71" s="890"/>
      <c r="V71" s="890">
        <v>88</v>
      </c>
      <c r="W71" s="890"/>
      <c r="X71" s="890"/>
      <c r="Y71" s="890"/>
      <c r="Z71" s="890"/>
      <c r="AA71" s="890">
        <v>27</v>
      </c>
      <c r="AB71" s="890"/>
      <c r="AC71" s="890"/>
      <c r="AD71" s="890"/>
      <c r="AE71" s="890"/>
      <c r="AF71" s="890">
        <v>27</v>
      </c>
      <c r="AG71" s="890"/>
      <c r="AH71" s="890"/>
      <c r="AI71" s="890"/>
      <c r="AJ71" s="890"/>
      <c r="AK71" s="890" t="s">
        <v>586</v>
      </c>
      <c r="AL71" s="890"/>
      <c r="AM71" s="890"/>
      <c r="AN71" s="890"/>
      <c r="AO71" s="890"/>
      <c r="AP71" s="890" t="s">
        <v>573</v>
      </c>
      <c r="AQ71" s="890"/>
      <c r="AR71" s="890"/>
      <c r="AS71" s="890"/>
      <c r="AT71" s="890"/>
      <c r="AU71" s="890" t="s">
        <v>573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579</v>
      </c>
      <c r="C72" s="933"/>
      <c r="D72" s="933"/>
      <c r="E72" s="933"/>
      <c r="F72" s="933"/>
      <c r="G72" s="933"/>
      <c r="H72" s="933"/>
      <c r="I72" s="933"/>
      <c r="J72" s="933"/>
      <c r="K72" s="933"/>
      <c r="L72" s="933"/>
      <c r="M72" s="933"/>
      <c r="N72" s="933"/>
      <c r="O72" s="933"/>
      <c r="P72" s="934"/>
      <c r="Q72" s="935">
        <v>2217</v>
      </c>
      <c r="R72" s="890"/>
      <c r="S72" s="890"/>
      <c r="T72" s="890"/>
      <c r="U72" s="890"/>
      <c r="V72" s="890">
        <v>1583</v>
      </c>
      <c r="W72" s="890"/>
      <c r="X72" s="890"/>
      <c r="Y72" s="890"/>
      <c r="Z72" s="890"/>
      <c r="AA72" s="890">
        <v>634</v>
      </c>
      <c r="AB72" s="890"/>
      <c r="AC72" s="890"/>
      <c r="AD72" s="890"/>
      <c r="AE72" s="890"/>
      <c r="AF72" s="890">
        <v>634</v>
      </c>
      <c r="AG72" s="890"/>
      <c r="AH72" s="890"/>
      <c r="AI72" s="890"/>
      <c r="AJ72" s="890"/>
      <c r="AK72" s="890">
        <v>128</v>
      </c>
      <c r="AL72" s="890"/>
      <c r="AM72" s="890"/>
      <c r="AN72" s="890"/>
      <c r="AO72" s="890"/>
      <c r="AP72" s="890" t="s">
        <v>573</v>
      </c>
      <c r="AQ72" s="890"/>
      <c r="AR72" s="890"/>
      <c r="AS72" s="890"/>
      <c r="AT72" s="890"/>
      <c r="AU72" s="890" t="s">
        <v>573</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580</v>
      </c>
      <c r="C73" s="933"/>
      <c r="D73" s="933"/>
      <c r="E73" s="933"/>
      <c r="F73" s="933"/>
      <c r="G73" s="933"/>
      <c r="H73" s="933"/>
      <c r="I73" s="933"/>
      <c r="J73" s="933"/>
      <c r="K73" s="933"/>
      <c r="L73" s="933"/>
      <c r="M73" s="933"/>
      <c r="N73" s="933"/>
      <c r="O73" s="933"/>
      <c r="P73" s="934"/>
      <c r="Q73" s="935">
        <v>597893</v>
      </c>
      <c r="R73" s="890"/>
      <c r="S73" s="890"/>
      <c r="T73" s="890"/>
      <c r="U73" s="890"/>
      <c r="V73" s="890">
        <v>589317</v>
      </c>
      <c r="W73" s="890"/>
      <c r="X73" s="890"/>
      <c r="Y73" s="890"/>
      <c r="Z73" s="890"/>
      <c r="AA73" s="890">
        <v>8576</v>
      </c>
      <c r="AB73" s="890"/>
      <c r="AC73" s="890"/>
      <c r="AD73" s="890"/>
      <c r="AE73" s="890"/>
      <c r="AF73" s="890">
        <v>8576</v>
      </c>
      <c r="AG73" s="890"/>
      <c r="AH73" s="890"/>
      <c r="AI73" s="890"/>
      <c r="AJ73" s="890"/>
      <c r="AK73" s="890">
        <v>3188</v>
      </c>
      <c r="AL73" s="890"/>
      <c r="AM73" s="890"/>
      <c r="AN73" s="890"/>
      <c r="AO73" s="890"/>
      <c r="AP73" s="890" t="s">
        <v>573</v>
      </c>
      <c r="AQ73" s="890"/>
      <c r="AR73" s="890"/>
      <c r="AS73" s="890"/>
      <c r="AT73" s="890"/>
      <c r="AU73" s="890" t="s">
        <v>573</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581</v>
      </c>
      <c r="C74" s="933"/>
      <c r="D74" s="933"/>
      <c r="E74" s="933"/>
      <c r="F74" s="933"/>
      <c r="G74" s="933"/>
      <c r="H74" s="933"/>
      <c r="I74" s="933"/>
      <c r="J74" s="933"/>
      <c r="K74" s="933"/>
      <c r="L74" s="933"/>
      <c r="M74" s="933"/>
      <c r="N74" s="933"/>
      <c r="O74" s="933"/>
      <c r="P74" s="934"/>
      <c r="Q74" s="935">
        <v>209</v>
      </c>
      <c r="R74" s="890"/>
      <c r="S74" s="890"/>
      <c r="T74" s="890"/>
      <c r="U74" s="890"/>
      <c r="V74" s="890">
        <v>190</v>
      </c>
      <c r="W74" s="890"/>
      <c r="X74" s="890"/>
      <c r="Y74" s="890"/>
      <c r="Z74" s="890"/>
      <c r="AA74" s="890">
        <v>19</v>
      </c>
      <c r="AB74" s="890"/>
      <c r="AC74" s="890"/>
      <c r="AD74" s="890"/>
      <c r="AE74" s="890"/>
      <c r="AF74" s="890">
        <v>19</v>
      </c>
      <c r="AG74" s="890"/>
      <c r="AH74" s="890"/>
      <c r="AI74" s="890"/>
      <c r="AJ74" s="890"/>
      <c r="AK74" s="890" t="s">
        <v>573</v>
      </c>
      <c r="AL74" s="890"/>
      <c r="AM74" s="890"/>
      <c r="AN74" s="890"/>
      <c r="AO74" s="890"/>
      <c r="AP74" s="890" t="s">
        <v>573</v>
      </c>
      <c r="AQ74" s="890"/>
      <c r="AR74" s="890"/>
      <c r="AS74" s="890"/>
      <c r="AT74" s="890"/>
      <c r="AU74" s="890" t="s">
        <v>573</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582</v>
      </c>
      <c r="C75" s="933"/>
      <c r="D75" s="933"/>
      <c r="E75" s="933"/>
      <c r="F75" s="933"/>
      <c r="G75" s="933"/>
      <c r="H75" s="933"/>
      <c r="I75" s="933"/>
      <c r="J75" s="933"/>
      <c r="K75" s="933"/>
      <c r="L75" s="933"/>
      <c r="M75" s="933"/>
      <c r="N75" s="933"/>
      <c r="O75" s="933"/>
      <c r="P75" s="934"/>
      <c r="Q75" s="938">
        <v>3492</v>
      </c>
      <c r="R75" s="939"/>
      <c r="S75" s="939"/>
      <c r="T75" s="939"/>
      <c r="U75" s="889"/>
      <c r="V75" s="940">
        <v>2813</v>
      </c>
      <c r="W75" s="939"/>
      <c r="X75" s="939"/>
      <c r="Y75" s="939"/>
      <c r="Z75" s="889"/>
      <c r="AA75" s="940">
        <v>679</v>
      </c>
      <c r="AB75" s="939"/>
      <c r="AC75" s="939"/>
      <c r="AD75" s="939"/>
      <c r="AE75" s="889"/>
      <c r="AF75" s="940">
        <v>3536</v>
      </c>
      <c r="AG75" s="939"/>
      <c r="AH75" s="939"/>
      <c r="AI75" s="939"/>
      <c r="AJ75" s="889"/>
      <c r="AK75" s="940" t="s">
        <v>573</v>
      </c>
      <c r="AL75" s="939"/>
      <c r="AM75" s="939"/>
      <c r="AN75" s="939"/>
      <c r="AO75" s="889"/>
      <c r="AP75" s="940">
        <v>3304</v>
      </c>
      <c r="AQ75" s="939"/>
      <c r="AR75" s="939"/>
      <c r="AS75" s="939"/>
      <c r="AT75" s="889"/>
      <c r="AU75" s="940">
        <v>1</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583</v>
      </c>
      <c r="C76" s="933"/>
      <c r="D76" s="933"/>
      <c r="E76" s="933"/>
      <c r="F76" s="933"/>
      <c r="G76" s="933"/>
      <c r="H76" s="933"/>
      <c r="I76" s="933"/>
      <c r="J76" s="933"/>
      <c r="K76" s="933"/>
      <c r="L76" s="933"/>
      <c r="M76" s="933"/>
      <c r="N76" s="933"/>
      <c r="O76" s="933"/>
      <c r="P76" s="934"/>
      <c r="Q76" s="938">
        <v>427</v>
      </c>
      <c r="R76" s="939"/>
      <c r="S76" s="939"/>
      <c r="T76" s="939"/>
      <c r="U76" s="889"/>
      <c r="V76" s="940">
        <v>421</v>
      </c>
      <c r="W76" s="939"/>
      <c r="X76" s="939"/>
      <c r="Y76" s="939"/>
      <c r="Z76" s="889"/>
      <c r="AA76" s="940">
        <v>6</v>
      </c>
      <c r="AB76" s="939"/>
      <c r="AC76" s="939"/>
      <c r="AD76" s="939"/>
      <c r="AE76" s="889"/>
      <c r="AF76" s="940">
        <v>6</v>
      </c>
      <c r="AG76" s="939"/>
      <c r="AH76" s="939"/>
      <c r="AI76" s="939"/>
      <c r="AJ76" s="889"/>
      <c r="AK76" s="940" t="s">
        <v>585</v>
      </c>
      <c r="AL76" s="939"/>
      <c r="AM76" s="939"/>
      <c r="AN76" s="939"/>
      <c r="AO76" s="889"/>
      <c r="AP76" s="940" t="s">
        <v>573</v>
      </c>
      <c r="AQ76" s="939"/>
      <c r="AR76" s="939"/>
      <c r="AS76" s="939"/>
      <c r="AT76" s="889"/>
      <c r="AU76" s="940" t="s">
        <v>573</v>
      </c>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t="s">
        <v>584</v>
      </c>
      <c r="C77" s="933"/>
      <c r="D77" s="933"/>
      <c r="E77" s="933"/>
      <c r="F77" s="933"/>
      <c r="G77" s="933"/>
      <c r="H77" s="933"/>
      <c r="I77" s="933"/>
      <c r="J77" s="933"/>
      <c r="K77" s="933"/>
      <c r="L77" s="933"/>
      <c r="M77" s="933"/>
      <c r="N77" s="933"/>
      <c r="O77" s="933"/>
      <c r="P77" s="934"/>
      <c r="Q77" s="938">
        <v>4671</v>
      </c>
      <c r="R77" s="939"/>
      <c r="S77" s="939"/>
      <c r="T77" s="939"/>
      <c r="U77" s="889"/>
      <c r="V77" s="940">
        <v>4580</v>
      </c>
      <c r="W77" s="939"/>
      <c r="X77" s="939"/>
      <c r="Y77" s="939"/>
      <c r="Z77" s="889"/>
      <c r="AA77" s="940">
        <v>91</v>
      </c>
      <c r="AB77" s="939"/>
      <c r="AC77" s="939"/>
      <c r="AD77" s="939"/>
      <c r="AE77" s="889"/>
      <c r="AF77" s="940">
        <v>81</v>
      </c>
      <c r="AG77" s="939"/>
      <c r="AH77" s="939"/>
      <c r="AI77" s="939"/>
      <c r="AJ77" s="889"/>
      <c r="AK77" s="940" t="s">
        <v>573</v>
      </c>
      <c r="AL77" s="939"/>
      <c r="AM77" s="939"/>
      <c r="AN77" s="939"/>
      <c r="AO77" s="889"/>
      <c r="AP77" s="940">
        <v>2290</v>
      </c>
      <c r="AQ77" s="939"/>
      <c r="AR77" s="939"/>
      <c r="AS77" s="939"/>
      <c r="AT77" s="889"/>
      <c r="AU77" s="940">
        <v>520</v>
      </c>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381</v>
      </c>
      <c r="B88" s="850" t="s">
        <v>410</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14609</v>
      </c>
      <c r="AG88" s="901"/>
      <c r="AH88" s="901"/>
      <c r="AI88" s="901"/>
      <c r="AJ88" s="901"/>
      <c r="AK88" s="898"/>
      <c r="AL88" s="898"/>
      <c r="AM88" s="898"/>
      <c r="AN88" s="898"/>
      <c r="AO88" s="898"/>
      <c r="AP88" s="901">
        <v>5594</v>
      </c>
      <c r="AQ88" s="901"/>
      <c r="AR88" s="901"/>
      <c r="AS88" s="901"/>
      <c r="AT88" s="901"/>
      <c r="AU88" s="901">
        <v>521</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411</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412</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413</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416</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417</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418</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419</v>
      </c>
      <c r="AB109" s="954"/>
      <c r="AC109" s="954"/>
      <c r="AD109" s="954"/>
      <c r="AE109" s="955"/>
      <c r="AF109" s="953" t="s">
        <v>300</v>
      </c>
      <c r="AG109" s="954"/>
      <c r="AH109" s="954"/>
      <c r="AI109" s="954"/>
      <c r="AJ109" s="955"/>
      <c r="AK109" s="953" t="s">
        <v>299</v>
      </c>
      <c r="AL109" s="954"/>
      <c r="AM109" s="954"/>
      <c r="AN109" s="954"/>
      <c r="AO109" s="955"/>
      <c r="AP109" s="953" t="s">
        <v>420</v>
      </c>
      <c r="AQ109" s="954"/>
      <c r="AR109" s="954"/>
      <c r="AS109" s="954"/>
      <c r="AT109" s="956"/>
      <c r="AU109" s="973" t="s">
        <v>418</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419</v>
      </c>
      <c r="BR109" s="954"/>
      <c r="BS109" s="954"/>
      <c r="BT109" s="954"/>
      <c r="BU109" s="955"/>
      <c r="BV109" s="953" t="s">
        <v>300</v>
      </c>
      <c r="BW109" s="954"/>
      <c r="BX109" s="954"/>
      <c r="BY109" s="954"/>
      <c r="BZ109" s="955"/>
      <c r="CA109" s="953" t="s">
        <v>299</v>
      </c>
      <c r="CB109" s="954"/>
      <c r="CC109" s="954"/>
      <c r="CD109" s="954"/>
      <c r="CE109" s="955"/>
      <c r="CF109" s="974" t="s">
        <v>420</v>
      </c>
      <c r="CG109" s="974"/>
      <c r="CH109" s="974"/>
      <c r="CI109" s="974"/>
      <c r="CJ109" s="974"/>
      <c r="CK109" s="953" t="s">
        <v>421</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419</v>
      </c>
      <c r="DH109" s="954"/>
      <c r="DI109" s="954"/>
      <c r="DJ109" s="954"/>
      <c r="DK109" s="955"/>
      <c r="DL109" s="953" t="s">
        <v>300</v>
      </c>
      <c r="DM109" s="954"/>
      <c r="DN109" s="954"/>
      <c r="DO109" s="954"/>
      <c r="DP109" s="955"/>
      <c r="DQ109" s="953" t="s">
        <v>299</v>
      </c>
      <c r="DR109" s="954"/>
      <c r="DS109" s="954"/>
      <c r="DT109" s="954"/>
      <c r="DU109" s="955"/>
      <c r="DV109" s="953" t="s">
        <v>420</v>
      </c>
      <c r="DW109" s="954"/>
      <c r="DX109" s="954"/>
      <c r="DY109" s="954"/>
      <c r="DZ109" s="956"/>
    </row>
    <row r="110" spans="1:131" s="226" customFormat="1" ht="26.25" customHeight="1" x14ac:dyDescent="0.15">
      <c r="A110" s="957" t="s">
        <v>422</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2162064</v>
      </c>
      <c r="AB110" s="961"/>
      <c r="AC110" s="961"/>
      <c r="AD110" s="961"/>
      <c r="AE110" s="962"/>
      <c r="AF110" s="963">
        <v>2136211</v>
      </c>
      <c r="AG110" s="961"/>
      <c r="AH110" s="961"/>
      <c r="AI110" s="961"/>
      <c r="AJ110" s="962"/>
      <c r="AK110" s="963">
        <v>1940903</v>
      </c>
      <c r="AL110" s="961"/>
      <c r="AM110" s="961"/>
      <c r="AN110" s="961"/>
      <c r="AO110" s="962"/>
      <c r="AP110" s="964">
        <v>16.899999999999999</v>
      </c>
      <c r="AQ110" s="965"/>
      <c r="AR110" s="965"/>
      <c r="AS110" s="965"/>
      <c r="AT110" s="966"/>
      <c r="AU110" s="967" t="s">
        <v>67</v>
      </c>
      <c r="AV110" s="968"/>
      <c r="AW110" s="968"/>
      <c r="AX110" s="968"/>
      <c r="AY110" s="968"/>
      <c r="AZ110" s="1009" t="s">
        <v>423</v>
      </c>
      <c r="BA110" s="958"/>
      <c r="BB110" s="958"/>
      <c r="BC110" s="958"/>
      <c r="BD110" s="958"/>
      <c r="BE110" s="958"/>
      <c r="BF110" s="958"/>
      <c r="BG110" s="958"/>
      <c r="BH110" s="958"/>
      <c r="BI110" s="958"/>
      <c r="BJ110" s="958"/>
      <c r="BK110" s="958"/>
      <c r="BL110" s="958"/>
      <c r="BM110" s="958"/>
      <c r="BN110" s="958"/>
      <c r="BO110" s="958"/>
      <c r="BP110" s="959"/>
      <c r="BQ110" s="995">
        <v>17981930</v>
      </c>
      <c r="BR110" s="996"/>
      <c r="BS110" s="996"/>
      <c r="BT110" s="996"/>
      <c r="BU110" s="996"/>
      <c r="BV110" s="996">
        <v>17405219</v>
      </c>
      <c r="BW110" s="996"/>
      <c r="BX110" s="996"/>
      <c r="BY110" s="996"/>
      <c r="BZ110" s="996"/>
      <c r="CA110" s="996">
        <v>17174704</v>
      </c>
      <c r="CB110" s="996"/>
      <c r="CC110" s="996"/>
      <c r="CD110" s="996"/>
      <c r="CE110" s="996"/>
      <c r="CF110" s="1010">
        <v>149.19999999999999</v>
      </c>
      <c r="CG110" s="1011"/>
      <c r="CH110" s="1011"/>
      <c r="CI110" s="1011"/>
      <c r="CJ110" s="1011"/>
      <c r="CK110" s="1012" t="s">
        <v>424</v>
      </c>
      <c r="CL110" s="1013"/>
      <c r="CM110" s="992" t="s">
        <v>425</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426</v>
      </c>
      <c r="DH110" s="996"/>
      <c r="DI110" s="996"/>
      <c r="DJ110" s="996"/>
      <c r="DK110" s="996"/>
      <c r="DL110" s="996" t="s">
        <v>426</v>
      </c>
      <c r="DM110" s="996"/>
      <c r="DN110" s="996"/>
      <c r="DO110" s="996"/>
      <c r="DP110" s="996"/>
      <c r="DQ110" s="996" t="s">
        <v>426</v>
      </c>
      <c r="DR110" s="996"/>
      <c r="DS110" s="996"/>
      <c r="DT110" s="996"/>
      <c r="DU110" s="996"/>
      <c r="DV110" s="997" t="s">
        <v>426</v>
      </c>
      <c r="DW110" s="997"/>
      <c r="DX110" s="997"/>
      <c r="DY110" s="997"/>
      <c r="DZ110" s="998"/>
    </row>
    <row r="111" spans="1:131" s="226" customFormat="1" ht="26.25" customHeight="1" x14ac:dyDescent="0.15">
      <c r="A111" s="999" t="s">
        <v>427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426</v>
      </c>
      <c r="AB111" s="1003"/>
      <c r="AC111" s="1003"/>
      <c r="AD111" s="1003"/>
      <c r="AE111" s="1004"/>
      <c r="AF111" s="1005" t="s">
        <v>426</v>
      </c>
      <c r="AG111" s="1003"/>
      <c r="AH111" s="1003"/>
      <c r="AI111" s="1003"/>
      <c r="AJ111" s="1004"/>
      <c r="AK111" s="1005" t="s">
        <v>426</v>
      </c>
      <c r="AL111" s="1003"/>
      <c r="AM111" s="1003"/>
      <c r="AN111" s="1003"/>
      <c r="AO111" s="1004"/>
      <c r="AP111" s="1006" t="s">
        <v>426</v>
      </c>
      <c r="AQ111" s="1007"/>
      <c r="AR111" s="1007"/>
      <c r="AS111" s="1007"/>
      <c r="AT111" s="1008"/>
      <c r="AU111" s="969"/>
      <c r="AV111" s="970"/>
      <c r="AW111" s="970"/>
      <c r="AX111" s="970"/>
      <c r="AY111" s="970"/>
      <c r="AZ111" s="1018" t="s">
        <v>428</v>
      </c>
      <c r="BA111" s="1019"/>
      <c r="BB111" s="1019"/>
      <c r="BC111" s="1019"/>
      <c r="BD111" s="1019"/>
      <c r="BE111" s="1019"/>
      <c r="BF111" s="1019"/>
      <c r="BG111" s="1019"/>
      <c r="BH111" s="1019"/>
      <c r="BI111" s="1019"/>
      <c r="BJ111" s="1019"/>
      <c r="BK111" s="1019"/>
      <c r="BL111" s="1019"/>
      <c r="BM111" s="1019"/>
      <c r="BN111" s="1019"/>
      <c r="BO111" s="1019"/>
      <c r="BP111" s="1020"/>
      <c r="BQ111" s="988" t="s">
        <v>429</v>
      </c>
      <c r="BR111" s="989"/>
      <c r="BS111" s="989"/>
      <c r="BT111" s="989"/>
      <c r="BU111" s="989"/>
      <c r="BV111" s="989" t="s">
        <v>426</v>
      </c>
      <c r="BW111" s="989"/>
      <c r="BX111" s="989"/>
      <c r="BY111" s="989"/>
      <c r="BZ111" s="989"/>
      <c r="CA111" s="989" t="s">
        <v>429</v>
      </c>
      <c r="CB111" s="989"/>
      <c r="CC111" s="989"/>
      <c r="CD111" s="989"/>
      <c r="CE111" s="989"/>
      <c r="CF111" s="983" t="s">
        <v>429</v>
      </c>
      <c r="CG111" s="984"/>
      <c r="CH111" s="984"/>
      <c r="CI111" s="984"/>
      <c r="CJ111" s="984"/>
      <c r="CK111" s="1014"/>
      <c r="CL111" s="1015"/>
      <c r="CM111" s="985" t="s">
        <v>430</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426</v>
      </c>
      <c r="DH111" s="989"/>
      <c r="DI111" s="989"/>
      <c r="DJ111" s="989"/>
      <c r="DK111" s="989"/>
      <c r="DL111" s="989" t="s">
        <v>429</v>
      </c>
      <c r="DM111" s="989"/>
      <c r="DN111" s="989"/>
      <c r="DO111" s="989"/>
      <c r="DP111" s="989"/>
      <c r="DQ111" s="989" t="s">
        <v>429</v>
      </c>
      <c r="DR111" s="989"/>
      <c r="DS111" s="989"/>
      <c r="DT111" s="989"/>
      <c r="DU111" s="989"/>
      <c r="DV111" s="990" t="s">
        <v>429</v>
      </c>
      <c r="DW111" s="990"/>
      <c r="DX111" s="990"/>
      <c r="DY111" s="990"/>
      <c r="DZ111" s="991"/>
    </row>
    <row r="112" spans="1:131" s="226" customFormat="1" ht="26.25" customHeight="1" x14ac:dyDescent="0.15">
      <c r="A112" s="1021" t="s">
        <v>431</v>
      </c>
      <c r="B112" s="1022"/>
      <c r="C112" s="1019" t="s">
        <v>432</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426</v>
      </c>
      <c r="AB112" s="1028"/>
      <c r="AC112" s="1028"/>
      <c r="AD112" s="1028"/>
      <c r="AE112" s="1029"/>
      <c r="AF112" s="1030" t="s">
        <v>429</v>
      </c>
      <c r="AG112" s="1028"/>
      <c r="AH112" s="1028"/>
      <c r="AI112" s="1028"/>
      <c r="AJ112" s="1029"/>
      <c r="AK112" s="1030" t="s">
        <v>429</v>
      </c>
      <c r="AL112" s="1028"/>
      <c r="AM112" s="1028"/>
      <c r="AN112" s="1028"/>
      <c r="AO112" s="1029"/>
      <c r="AP112" s="1031" t="s">
        <v>429</v>
      </c>
      <c r="AQ112" s="1032"/>
      <c r="AR112" s="1032"/>
      <c r="AS112" s="1032"/>
      <c r="AT112" s="1033"/>
      <c r="AU112" s="969"/>
      <c r="AV112" s="970"/>
      <c r="AW112" s="970"/>
      <c r="AX112" s="970"/>
      <c r="AY112" s="970"/>
      <c r="AZ112" s="1018" t="s">
        <v>433</v>
      </c>
      <c r="BA112" s="1019"/>
      <c r="BB112" s="1019"/>
      <c r="BC112" s="1019"/>
      <c r="BD112" s="1019"/>
      <c r="BE112" s="1019"/>
      <c r="BF112" s="1019"/>
      <c r="BG112" s="1019"/>
      <c r="BH112" s="1019"/>
      <c r="BI112" s="1019"/>
      <c r="BJ112" s="1019"/>
      <c r="BK112" s="1019"/>
      <c r="BL112" s="1019"/>
      <c r="BM112" s="1019"/>
      <c r="BN112" s="1019"/>
      <c r="BO112" s="1019"/>
      <c r="BP112" s="1020"/>
      <c r="BQ112" s="988">
        <v>2816936</v>
      </c>
      <c r="BR112" s="989"/>
      <c r="BS112" s="989"/>
      <c r="BT112" s="989"/>
      <c r="BU112" s="989"/>
      <c r="BV112" s="989">
        <v>2868640</v>
      </c>
      <c r="BW112" s="989"/>
      <c r="BX112" s="989"/>
      <c r="BY112" s="989"/>
      <c r="BZ112" s="989"/>
      <c r="CA112" s="989">
        <v>3172192</v>
      </c>
      <c r="CB112" s="989"/>
      <c r="CC112" s="989"/>
      <c r="CD112" s="989"/>
      <c r="CE112" s="989"/>
      <c r="CF112" s="983">
        <v>27.6</v>
      </c>
      <c r="CG112" s="984"/>
      <c r="CH112" s="984"/>
      <c r="CI112" s="984"/>
      <c r="CJ112" s="984"/>
      <c r="CK112" s="1014"/>
      <c r="CL112" s="1015"/>
      <c r="CM112" s="985" t="s">
        <v>434</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429</v>
      </c>
      <c r="DH112" s="989"/>
      <c r="DI112" s="989"/>
      <c r="DJ112" s="989"/>
      <c r="DK112" s="989"/>
      <c r="DL112" s="989" t="s">
        <v>426</v>
      </c>
      <c r="DM112" s="989"/>
      <c r="DN112" s="989"/>
      <c r="DO112" s="989"/>
      <c r="DP112" s="989"/>
      <c r="DQ112" s="989" t="s">
        <v>426</v>
      </c>
      <c r="DR112" s="989"/>
      <c r="DS112" s="989"/>
      <c r="DT112" s="989"/>
      <c r="DU112" s="989"/>
      <c r="DV112" s="990" t="s">
        <v>426</v>
      </c>
      <c r="DW112" s="990"/>
      <c r="DX112" s="990"/>
      <c r="DY112" s="990"/>
      <c r="DZ112" s="991"/>
    </row>
    <row r="113" spans="1:130" s="226" customFormat="1" ht="26.25" customHeight="1" x14ac:dyDescent="0.15">
      <c r="A113" s="1023"/>
      <c r="B113" s="1024"/>
      <c r="C113" s="1019" t="s">
        <v>435</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216052</v>
      </c>
      <c r="AB113" s="1003"/>
      <c r="AC113" s="1003"/>
      <c r="AD113" s="1003"/>
      <c r="AE113" s="1004"/>
      <c r="AF113" s="1005">
        <v>225086</v>
      </c>
      <c r="AG113" s="1003"/>
      <c r="AH113" s="1003"/>
      <c r="AI113" s="1003"/>
      <c r="AJ113" s="1004"/>
      <c r="AK113" s="1005">
        <v>274388</v>
      </c>
      <c r="AL113" s="1003"/>
      <c r="AM113" s="1003"/>
      <c r="AN113" s="1003"/>
      <c r="AO113" s="1004"/>
      <c r="AP113" s="1006">
        <v>2.4</v>
      </c>
      <c r="AQ113" s="1007"/>
      <c r="AR113" s="1007"/>
      <c r="AS113" s="1007"/>
      <c r="AT113" s="1008"/>
      <c r="AU113" s="969"/>
      <c r="AV113" s="970"/>
      <c r="AW113" s="970"/>
      <c r="AX113" s="970"/>
      <c r="AY113" s="970"/>
      <c r="AZ113" s="1018" t="s">
        <v>436</v>
      </c>
      <c r="BA113" s="1019"/>
      <c r="BB113" s="1019"/>
      <c r="BC113" s="1019"/>
      <c r="BD113" s="1019"/>
      <c r="BE113" s="1019"/>
      <c r="BF113" s="1019"/>
      <c r="BG113" s="1019"/>
      <c r="BH113" s="1019"/>
      <c r="BI113" s="1019"/>
      <c r="BJ113" s="1019"/>
      <c r="BK113" s="1019"/>
      <c r="BL113" s="1019"/>
      <c r="BM113" s="1019"/>
      <c r="BN113" s="1019"/>
      <c r="BO113" s="1019"/>
      <c r="BP113" s="1020"/>
      <c r="BQ113" s="988">
        <v>676159</v>
      </c>
      <c r="BR113" s="989"/>
      <c r="BS113" s="989"/>
      <c r="BT113" s="989"/>
      <c r="BU113" s="989"/>
      <c r="BV113" s="989">
        <v>569065</v>
      </c>
      <c r="BW113" s="989"/>
      <c r="BX113" s="989"/>
      <c r="BY113" s="989"/>
      <c r="BZ113" s="989"/>
      <c r="CA113" s="989">
        <v>520657</v>
      </c>
      <c r="CB113" s="989"/>
      <c r="CC113" s="989"/>
      <c r="CD113" s="989"/>
      <c r="CE113" s="989"/>
      <c r="CF113" s="983">
        <v>4.5</v>
      </c>
      <c r="CG113" s="984"/>
      <c r="CH113" s="984"/>
      <c r="CI113" s="984"/>
      <c r="CJ113" s="984"/>
      <c r="CK113" s="1014"/>
      <c r="CL113" s="1015"/>
      <c r="CM113" s="985" t="s">
        <v>437</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426</v>
      </c>
      <c r="DH113" s="1028"/>
      <c r="DI113" s="1028"/>
      <c r="DJ113" s="1028"/>
      <c r="DK113" s="1029"/>
      <c r="DL113" s="1030" t="s">
        <v>429</v>
      </c>
      <c r="DM113" s="1028"/>
      <c r="DN113" s="1028"/>
      <c r="DO113" s="1028"/>
      <c r="DP113" s="1029"/>
      <c r="DQ113" s="1030" t="s">
        <v>429</v>
      </c>
      <c r="DR113" s="1028"/>
      <c r="DS113" s="1028"/>
      <c r="DT113" s="1028"/>
      <c r="DU113" s="1029"/>
      <c r="DV113" s="1031" t="s">
        <v>426</v>
      </c>
      <c r="DW113" s="1032"/>
      <c r="DX113" s="1032"/>
      <c r="DY113" s="1032"/>
      <c r="DZ113" s="1033"/>
    </row>
    <row r="114" spans="1:130" s="226" customFormat="1" ht="26.25" customHeight="1" x14ac:dyDescent="0.15">
      <c r="A114" s="1023"/>
      <c r="B114" s="1024"/>
      <c r="C114" s="1019" t="s">
        <v>438</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176571</v>
      </c>
      <c r="AB114" s="1028"/>
      <c r="AC114" s="1028"/>
      <c r="AD114" s="1028"/>
      <c r="AE114" s="1029"/>
      <c r="AF114" s="1030">
        <v>172377</v>
      </c>
      <c r="AG114" s="1028"/>
      <c r="AH114" s="1028"/>
      <c r="AI114" s="1028"/>
      <c r="AJ114" s="1029"/>
      <c r="AK114" s="1030">
        <v>112203</v>
      </c>
      <c r="AL114" s="1028"/>
      <c r="AM114" s="1028"/>
      <c r="AN114" s="1028"/>
      <c r="AO114" s="1029"/>
      <c r="AP114" s="1031">
        <v>1</v>
      </c>
      <c r="AQ114" s="1032"/>
      <c r="AR114" s="1032"/>
      <c r="AS114" s="1032"/>
      <c r="AT114" s="1033"/>
      <c r="AU114" s="969"/>
      <c r="AV114" s="970"/>
      <c r="AW114" s="970"/>
      <c r="AX114" s="970"/>
      <c r="AY114" s="970"/>
      <c r="AZ114" s="1018" t="s">
        <v>439</v>
      </c>
      <c r="BA114" s="1019"/>
      <c r="BB114" s="1019"/>
      <c r="BC114" s="1019"/>
      <c r="BD114" s="1019"/>
      <c r="BE114" s="1019"/>
      <c r="BF114" s="1019"/>
      <c r="BG114" s="1019"/>
      <c r="BH114" s="1019"/>
      <c r="BI114" s="1019"/>
      <c r="BJ114" s="1019"/>
      <c r="BK114" s="1019"/>
      <c r="BL114" s="1019"/>
      <c r="BM114" s="1019"/>
      <c r="BN114" s="1019"/>
      <c r="BO114" s="1019"/>
      <c r="BP114" s="1020"/>
      <c r="BQ114" s="988">
        <v>1756336</v>
      </c>
      <c r="BR114" s="989"/>
      <c r="BS114" s="989"/>
      <c r="BT114" s="989"/>
      <c r="BU114" s="989"/>
      <c r="BV114" s="989">
        <v>1726020</v>
      </c>
      <c r="BW114" s="989"/>
      <c r="BX114" s="989"/>
      <c r="BY114" s="989"/>
      <c r="BZ114" s="989"/>
      <c r="CA114" s="989">
        <v>1767075</v>
      </c>
      <c r="CB114" s="989"/>
      <c r="CC114" s="989"/>
      <c r="CD114" s="989"/>
      <c r="CE114" s="989"/>
      <c r="CF114" s="983">
        <v>15.4</v>
      </c>
      <c r="CG114" s="984"/>
      <c r="CH114" s="984"/>
      <c r="CI114" s="984"/>
      <c r="CJ114" s="984"/>
      <c r="CK114" s="1014"/>
      <c r="CL114" s="1015"/>
      <c r="CM114" s="985" t="s">
        <v>440</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429</v>
      </c>
      <c r="DH114" s="1028"/>
      <c r="DI114" s="1028"/>
      <c r="DJ114" s="1028"/>
      <c r="DK114" s="1029"/>
      <c r="DL114" s="1030" t="s">
        <v>429</v>
      </c>
      <c r="DM114" s="1028"/>
      <c r="DN114" s="1028"/>
      <c r="DO114" s="1028"/>
      <c r="DP114" s="1029"/>
      <c r="DQ114" s="1030" t="s">
        <v>426</v>
      </c>
      <c r="DR114" s="1028"/>
      <c r="DS114" s="1028"/>
      <c r="DT114" s="1028"/>
      <c r="DU114" s="1029"/>
      <c r="DV114" s="1031" t="s">
        <v>426</v>
      </c>
      <c r="DW114" s="1032"/>
      <c r="DX114" s="1032"/>
      <c r="DY114" s="1032"/>
      <c r="DZ114" s="1033"/>
    </row>
    <row r="115" spans="1:130" s="226" customFormat="1" ht="26.25" customHeight="1" x14ac:dyDescent="0.15">
      <c r="A115" s="1023"/>
      <c r="B115" s="1024"/>
      <c r="C115" s="1019" t="s">
        <v>441</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186</v>
      </c>
      <c r="AB115" s="1003"/>
      <c r="AC115" s="1003"/>
      <c r="AD115" s="1003"/>
      <c r="AE115" s="1004"/>
      <c r="AF115" s="1005">
        <v>133</v>
      </c>
      <c r="AG115" s="1003"/>
      <c r="AH115" s="1003"/>
      <c r="AI115" s="1003"/>
      <c r="AJ115" s="1004"/>
      <c r="AK115" s="1005">
        <v>139</v>
      </c>
      <c r="AL115" s="1003"/>
      <c r="AM115" s="1003"/>
      <c r="AN115" s="1003"/>
      <c r="AO115" s="1004"/>
      <c r="AP115" s="1006">
        <v>0</v>
      </c>
      <c r="AQ115" s="1007"/>
      <c r="AR115" s="1007"/>
      <c r="AS115" s="1007"/>
      <c r="AT115" s="1008"/>
      <c r="AU115" s="969"/>
      <c r="AV115" s="970"/>
      <c r="AW115" s="970"/>
      <c r="AX115" s="970"/>
      <c r="AY115" s="970"/>
      <c r="AZ115" s="1018" t="s">
        <v>442</v>
      </c>
      <c r="BA115" s="1019"/>
      <c r="BB115" s="1019"/>
      <c r="BC115" s="1019"/>
      <c r="BD115" s="1019"/>
      <c r="BE115" s="1019"/>
      <c r="BF115" s="1019"/>
      <c r="BG115" s="1019"/>
      <c r="BH115" s="1019"/>
      <c r="BI115" s="1019"/>
      <c r="BJ115" s="1019"/>
      <c r="BK115" s="1019"/>
      <c r="BL115" s="1019"/>
      <c r="BM115" s="1019"/>
      <c r="BN115" s="1019"/>
      <c r="BO115" s="1019"/>
      <c r="BP115" s="1020"/>
      <c r="BQ115" s="988">
        <v>187494</v>
      </c>
      <c r="BR115" s="989"/>
      <c r="BS115" s="989"/>
      <c r="BT115" s="989"/>
      <c r="BU115" s="989"/>
      <c r="BV115" s="989">
        <v>118269</v>
      </c>
      <c r="BW115" s="989"/>
      <c r="BX115" s="989"/>
      <c r="BY115" s="989"/>
      <c r="BZ115" s="989"/>
      <c r="CA115" s="989">
        <v>79363</v>
      </c>
      <c r="CB115" s="989"/>
      <c r="CC115" s="989"/>
      <c r="CD115" s="989"/>
      <c r="CE115" s="989"/>
      <c r="CF115" s="983">
        <v>0.7</v>
      </c>
      <c r="CG115" s="984"/>
      <c r="CH115" s="984"/>
      <c r="CI115" s="984"/>
      <c r="CJ115" s="984"/>
      <c r="CK115" s="1014"/>
      <c r="CL115" s="1015"/>
      <c r="CM115" s="1018" t="s">
        <v>443</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429</v>
      </c>
      <c r="DH115" s="1028"/>
      <c r="DI115" s="1028"/>
      <c r="DJ115" s="1028"/>
      <c r="DK115" s="1029"/>
      <c r="DL115" s="1030" t="s">
        <v>429</v>
      </c>
      <c r="DM115" s="1028"/>
      <c r="DN115" s="1028"/>
      <c r="DO115" s="1028"/>
      <c r="DP115" s="1029"/>
      <c r="DQ115" s="1030" t="s">
        <v>426</v>
      </c>
      <c r="DR115" s="1028"/>
      <c r="DS115" s="1028"/>
      <c r="DT115" s="1028"/>
      <c r="DU115" s="1029"/>
      <c r="DV115" s="1031" t="s">
        <v>429</v>
      </c>
      <c r="DW115" s="1032"/>
      <c r="DX115" s="1032"/>
      <c r="DY115" s="1032"/>
      <c r="DZ115" s="1033"/>
    </row>
    <row r="116" spans="1:130" s="226" customFormat="1" ht="26.25" customHeight="1" x14ac:dyDescent="0.15">
      <c r="A116" s="1025"/>
      <c r="B116" s="1026"/>
      <c r="C116" s="1034" t="s">
        <v>444</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429</v>
      </c>
      <c r="AB116" s="1028"/>
      <c r="AC116" s="1028"/>
      <c r="AD116" s="1028"/>
      <c r="AE116" s="1029"/>
      <c r="AF116" s="1030" t="s">
        <v>429</v>
      </c>
      <c r="AG116" s="1028"/>
      <c r="AH116" s="1028"/>
      <c r="AI116" s="1028"/>
      <c r="AJ116" s="1029"/>
      <c r="AK116" s="1030" t="s">
        <v>426</v>
      </c>
      <c r="AL116" s="1028"/>
      <c r="AM116" s="1028"/>
      <c r="AN116" s="1028"/>
      <c r="AO116" s="1029"/>
      <c r="AP116" s="1031" t="s">
        <v>426</v>
      </c>
      <c r="AQ116" s="1032"/>
      <c r="AR116" s="1032"/>
      <c r="AS116" s="1032"/>
      <c r="AT116" s="1033"/>
      <c r="AU116" s="969"/>
      <c r="AV116" s="970"/>
      <c r="AW116" s="970"/>
      <c r="AX116" s="970"/>
      <c r="AY116" s="970"/>
      <c r="AZ116" s="1036" t="s">
        <v>445</v>
      </c>
      <c r="BA116" s="1037"/>
      <c r="BB116" s="1037"/>
      <c r="BC116" s="1037"/>
      <c r="BD116" s="1037"/>
      <c r="BE116" s="1037"/>
      <c r="BF116" s="1037"/>
      <c r="BG116" s="1037"/>
      <c r="BH116" s="1037"/>
      <c r="BI116" s="1037"/>
      <c r="BJ116" s="1037"/>
      <c r="BK116" s="1037"/>
      <c r="BL116" s="1037"/>
      <c r="BM116" s="1037"/>
      <c r="BN116" s="1037"/>
      <c r="BO116" s="1037"/>
      <c r="BP116" s="1038"/>
      <c r="BQ116" s="988" t="s">
        <v>426</v>
      </c>
      <c r="BR116" s="989"/>
      <c r="BS116" s="989"/>
      <c r="BT116" s="989"/>
      <c r="BU116" s="989"/>
      <c r="BV116" s="989" t="s">
        <v>426</v>
      </c>
      <c r="BW116" s="989"/>
      <c r="BX116" s="989"/>
      <c r="BY116" s="989"/>
      <c r="BZ116" s="989"/>
      <c r="CA116" s="989" t="s">
        <v>426</v>
      </c>
      <c r="CB116" s="989"/>
      <c r="CC116" s="989"/>
      <c r="CD116" s="989"/>
      <c r="CE116" s="989"/>
      <c r="CF116" s="983" t="s">
        <v>429</v>
      </c>
      <c r="CG116" s="984"/>
      <c r="CH116" s="984"/>
      <c r="CI116" s="984"/>
      <c r="CJ116" s="984"/>
      <c r="CK116" s="1014"/>
      <c r="CL116" s="1015"/>
      <c r="CM116" s="985" t="s">
        <v>446</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429</v>
      </c>
      <c r="DH116" s="1028"/>
      <c r="DI116" s="1028"/>
      <c r="DJ116" s="1028"/>
      <c r="DK116" s="1029"/>
      <c r="DL116" s="1030" t="s">
        <v>426</v>
      </c>
      <c r="DM116" s="1028"/>
      <c r="DN116" s="1028"/>
      <c r="DO116" s="1028"/>
      <c r="DP116" s="1029"/>
      <c r="DQ116" s="1030" t="s">
        <v>429</v>
      </c>
      <c r="DR116" s="1028"/>
      <c r="DS116" s="1028"/>
      <c r="DT116" s="1028"/>
      <c r="DU116" s="1029"/>
      <c r="DV116" s="1031" t="s">
        <v>426</v>
      </c>
      <c r="DW116" s="1032"/>
      <c r="DX116" s="1032"/>
      <c r="DY116" s="1032"/>
      <c r="DZ116" s="1033"/>
    </row>
    <row r="117" spans="1:130" s="226" customFormat="1" ht="26.25" customHeight="1" x14ac:dyDescent="0.15">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447</v>
      </c>
      <c r="Z117" s="955"/>
      <c r="AA117" s="1045">
        <v>2554873</v>
      </c>
      <c r="AB117" s="1046"/>
      <c r="AC117" s="1046"/>
      <c r="AD117" s="1046"/>
      <c r="AE117" s="1047"/>
      <c r="AF117" s="1048">
        <v>2533807</v>
      </c>
      <c r="AG117" s="1046"/>
      <c r="AH117" s="1046"/>
      <c r="AI117" s="1046"/>
      <c r="AJ117" s="1047"/>
      <c r="AK117" s="1048">
        <v>2327633</v>
      </c>
      <c r="AL117" s="1046"/>
      <c r="AM117" s="1046"/>
      <c r="AN117" s="1046"/>
      <c r="AO117" s="1047"/>
      <c r="AP117" s="1049"/>
      <c r="AQ117" s="1050"/>
      <c r="AR117" s="1050"/>
      <c r="AS117" s="1050"/>
      <c r="AT117" s="1051"/>
      <c r="AU117" s="969"/>
      <c r="AV117" s="970"/>
      <c r="AW117" s="970"/>
      <c r="AX117" s="970"/>
      <c r="AY117" s="970"/>
      <c r="AZ117" s="1036" t="s">
        <v>448</v>
      </c>
      <c r="BA117" s="1037"/>
      <c r="BB117" s="1037"/>
      <c r="BC117" s="1037"/>
      <c r="BD117" s="1037"/>
      <c r="BE117" s="1037"/>
      <c r="BF117" s="1037"/>
      <c r="BG117" s="1037"/>
      <c r="BH117" s="1037"/>
      <c r="BI117" s="1037"/>
      <c r="BJ117" s="1037"/>
      <c r="BK117" s="1037"/>
      <c r="BL117" s="1037"/>
      <c r="BM117" s="1037"/>
      <c r="BN117" s="1037"/>
      <c r="BO117" s="1037"/>
      <c r="BP117" s="1038"/>
      <c r="BQ117" s="988" t="s">
        <v>449</v>
      </c>
      <c r="BR117" s="989"/>
      <c r="BS117" s="989"/>
      <c r="BT117" s="989"/>
      <c r="BU117" s="989"/>
      <c r="BV117" s="989" t="s">
        <v>449</v>
      </c>
      <c r="BW117" s="989"/>
      <c r="BX117" s="989"/>
      <c r="BY117" s="989"/>
      <c r="BZ117" s="989"/>
      <c r="CA117" s="989" t="s">
        <v>449</v>
      </c>
      <c r="CB117" s="989"/>
      <c r="CC117" s="989"/>
      <c r="CD117" s="989"/>
      <c r="CE117" s="989"/>
      <c r="CF117" s="983" t="s">
        <v>449</v>
      </c>
      <c r="CG117" s="984"/>
      <c r="CH117" s="984"/>
      <c r="CI117" s="984"/>
      <c r="CJ117" s="984"/>
      <c r="CK117" s="1014"/>
      <c r="CL117" s="1015"/>
      <c r="CM117" s="985" t="s">
        <v>450</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449</v>
      </c>
      <c r="DH117" s="1028"/>
      <c r="DI117" s="1028"/>
      <c r="DJ117" s="1028"/>
      <c r="DK117" s="1029"/>
      <c r="DL117" s="1030" t="s">
        <v>449</v>
      </c>
      <c r="DM117" s="1028"/>
      <c r="DN117" s="1028"/>
      <c r="DO117" s="1028"/>
      <c r="DP117" s="1029"/>
      <c r="DQ117" s="1030" t="s">
        <v>449</v>
      </c>
      <c r="DR117" s="1028"/>
      <c r="DS117" s="1028"/>
      <c r="DT117" s="1028"/>
      <c r="DU117" s="1029"/>
      <c r="DV117" s="1031" t="s">
        <v>449</v>
      </c>
      <c r="DW117" s="1032"/>
      <c r="DX117" s="1032"/>
      <c r="DY117" s="1032"/>
      <c r="DZ117" s="1033"/>
    </row>
    <row r="118" spans="1:130" s="226" customFormat="1" ht="26.25" customHeight="1" x14ac:dyDescent="0.15">
      <c r="A118" s="973" t="s">
        <v>421</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419</v>
      </c>
      <c r="AB118" s="954"/>
      <c r="AC118" s="954"/>
      <c r="AD118" s="954"/>
      <c r="AE118" s="955"/>
      <c r="AF118" s="953" t="s">
        <v>300</v>
      </c>
      <c r="AG118" s="954"/>
      <c r="AH118" s="954"/>
      <c r="AI118" s="954"/>
      <c r="AJ118" s="955"/>
      <c r="AK118" s="953" t="s">
        <v>299</v>
      </c>
      <c r="AL118" s="954"/>
      <c r="AM118" s="954"/>
      <c r="AN118" s="954"/>
      <c r="AO118" s="955"/>
      <c r="AP118" s="1040" t="s">
        <v>420</v>
      </c>
      <c r="AQ118" s="1041"/>
      <c r="AR118" s="1041"/>
      <c r="AS118" s="1041"/>
      <c r="AT118" s="1042"/>
      <c r="AU118" s="969"/>
      <c r="AV118" s="970"/>
      <c r="AW118" s="970"/>
      <c r="AX118" s="970"/>
      <c r="AY118" s="970"/>
      <c r="AZ118" s="1043" t="s">
        <v>451</v>
      </c>
      <c r="BA118" s="1034"/>
      <c r="BB118" s="1034"/>
      <c r="BC118" s="1034"/>
      <c r="BD118" s="1034"/>
      <c r="BE118" s="1034"/>
      <c r="BF118" s="1034"/>
      <c r="BG118" s="1034"/>
      <c r="BH118" s="1034"/>
      <c r="BI118" s="1034"/>
      <c r="BJ118" s="1034"/>
      <c r="BK118" s="1034"/>
      <c r="BL118" s="1034"/>
      <c r="BM118" s="1034"/>
      <c r="BN118" s="1034"/>
      <c r="BO118" s="1034"/>
      <c r="BP118" s="1035"/>
      <c r="BQ118" s="1066" t="s">
        <v>452</v>
      </c>
      <c r="BR118" s="1067"/>
      <c r="BS118" s="1067"/>
      <c r="BT118" s="1067"/>
      <c r="BU118" s="1067"/>
      <c r="BV118" s="1067" t="s">
        <v>452</v>
      </c>
      <c r="BW118" s="1067"/>
      <c r="BX118" s="1067"/>
      <c r="BY118" s="1067"/>
      <c r="BZ118" s="1067"/>
      <c r="CA118" s="1067" t="s">
        <v>452</v>
      </c>
      <c r="CB118" s="1067"/>
      <c r="CC118" s="1067"/>
      <c r="CD118" s="1067"/>
      <c r="CE118" s="1067"/>
      <c r="CF118" s="983" t="s">
        <v>452</v>
      </c>
      <c r="CG118" s="984"/>
      <c r="CH118" s="984"/>
      <c r="CI118" s="984"/>
      <c r="CJ118" s="984"/>
      <c r="CK118" s="1014"/>
      <c r="CL118" s="1015"/>
      <c r="CM118" s="985" t="s">
        <v>453</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426</v>
      </c>
      <c r="DH118" s="1028"/>
      <c r="DI118" s="1028"/>
      <c r="DJ118" s="1028"/>
      <c r="DK118" s="1029"/>
      <c r="DL118" s="1030" t="s">
        <v>452</v>
      </c>
      <c r="DM118" s="1028"/>
      <c r="DN118" s="1028"/>
      <c r="DO118" s="1028"/>
      <c r="DP118" s="1029"/>
      <c r="DQ118" s="1030" t="s">
        <v>452</v>
      </c>
      <c r="DR118" s="1028"/>
      <c r="DS118" s="1028"/>
      <c r="DT118" s="1028"/>
      <c r="DU118" s="1029"/>
      <c r="DV118" s="1031" t="s">
        <v>452</v>
      </c>
      <c r="DW118" s="1032"/>
      <c r="DX118" s="1032"/>
      <c r="DY118" s="1032"/>
      <c r="DZ118" s="1033"/>
    </row>
    <row r="119" spans="1:130" s="226" customFormat="1" ht="26.25" customHeight="1" x14ac:dyDescent="0.15">
      <c r="A119" s="1127" t="s">
        <v>424</v>
      </c>
      <c r="B119" s="1013"/>
      <c r="C119" s="992" t="s">
        <v>425</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452</v>
      </c>
      <c r="AB119" s="961"/>
      <c r="AC119" s="961"/>
      <c r="AD119" s="961"/>
      <c r="AE119" s="962"/>
      <c r="AF119" s="963" t="s">
        <v>452</v>
      </c>
      <c r="AG119" s="961"/>
      <c r="AH119" s="961"/>
      <c r="AI119" s="961"/>
      <c r="AJ119" s="962"/>
      <c r="AK119" s="963" t="s">
        <v>452</v>
      </c>
      <c r="AL119" s="961"/>
      <c r="AM119" s="961"/>
      <c r="AN119" s="961"/>
      <c r="AO119" s="962"/>
      <c r="AP119" s="964" t="s">
        <v>426</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454</v>
      </c>
      <c r="BP119" s="1075"/>
      <c r="BQ119" s="1066">
        <v>23418855</v>
      </c>
      <c r="BR119" s="1067"/>
      <c r="BS119" s="1067"/>
      <c r="BT119" s="1067"/>
      <c r="BU119" s="1067"/>
      <c r="BV119" s="1067">
        <v>22687213</v>
      </c>
      <c r="BW119" s="1067"/>
      <c r="BX119" s="1067"/>
      <c r="BY119" s="1067"/>
      <c r="BZ119" s="1067"/>
      <c r="CA119" s="1067">
        <v>22713991</v>
      </c>
      <c r="CB119" s="1067"/>
      <c r="CC119" s="1067"/>
      <c r="CD119" s="1067"/>
      <c r="CE119" s="1067"/>
      <c r="CF119" s="1068"/>
      <c r="CG119" s="1069"/>
      <c r="CH119" s="1069"/>
      <c r="CI119" s="1069"/>
      <c r="CJ119" s="1070"/>
      <c r="CK119" s="1016"/>
      <c r="CL119" s="1017"/>
      <c r="CM119" s="1071" t="s">
        <v>455</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426</v>
      </c>
      <c r="DH119" s="1053"/>
      <c r="DI119" s="1053"/>
      <c r="DJ119" s="1053"/>
      <c r="DK119" s="1054"/>
      <c r="DL119" s="1052" t="s">
        <v>426</v>
      </c>
      <c r="DM119" s="1053"/>
      <c r="DN119" s="1053"/>
      <c r="DO119" s="1053"/>
      <c r="DP119" s="1054"/>
      <c r="DQ119" s="1052" t="s">
        <v>452</v>
      </c>
      <c r="DR119" s="1053"/>
      <c r="DS119" s="1053"/>
      <c r="DT119" s="1053"/>
      <c r="DU119" s="1054"/>
      <c r="DV119" s="1055" t="s">
        <v>426</v>
      </c>
      <c r="DW119" s="1056"/>
      <c r="DX119" s="1056"/>
      <c r="DY119" s="1056"/>
      <c r="DZ119" s="1057"/>
    </row>
    <row r="120" spans="1:130" s="226" customFormat="1" ht="26.25" customHeight="1" x14ac:dyDescent="0.15">
      <c r="A120" s="1128"/>
      <c r="B120" s="1015"/>
      <c r="C120" s="985" t="s">
        <v>430</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426</v>
      </c>
      <c r="AB120" s="1028"/>
      <c r="AC120" s="1028"/>
      <c r="AD120" s="1028"/>
      <c r="AE120" s="1029"/>
      <c r="AF120" s="1030" t="s">
        <v>426</v>
      </c>
      <c r="AG120" s="1028"/>
      <c r="AH120" s="1028"/>
      <c r="AI120" s="1028"/>
      <c r="AJ120" s="1029"/>
      <c r="AK120" s="1030" t="s">
        <v>426</v>
      </c>
      <c r="AL120" s="1028"/>
      <c r="AM120" s="1028"/>
      <c r="AN120" s="1028"/>
      <c r="AO120" s="1029"/>
      <c r="AP120" s="1031" t="s">
        <v>452</v>
      </c>
      <c r="AQ120" s="1032"/>
      <c r="AR120" s="1032"/>
      <c r="AS120" s="1032"/>
      <c r="AT120" s="1033"/>
      <c r="AU120" s="1058" t="s">
        <v>456</v>
      </c>
      <c r="AV120" s="1059"/>
      <c r="AW120" s="1059"/>
      <c r="AX120" s="1059"/>
      <c r="AY120" s="1060"/>
      <c r="AZ120" s="1009" t="s">
        <v>457</v>
      </c>
      <c r="BA120" s="958"/>
      <c r="BB120" s="958"/>
      <c r="BC120" s="958"/>
      <c r="BD120" s="958"/>
      <c r="BE120" s="958"/>
      <c r="BF120" s="958"/>
      <c r="BG120" s="958"/>
      <c r="BH120" s="958"/>
      <c r="BI120" s="958"/>
      <c r="BJ120" s="958"/>
      <c r="BK120" s="958"/>
      <c r="BL120" s="958"/>
      <c r="BM120" s="958"/>
      <c r="BN120" s="958"/>
      <c r="BO120" s="958"/>
      <c r="BP120" s="959"/>
      <c r="BQ120" s="995">
        <v>1905294</v>
      </c>
      <c r="BR120" s="996"/>
      <c r="BS120" s="996"/>
      <c r="BT120" s="996"/>
      <c r="BU120" s="996"/>
      <c r="BV120" s="996">
        <v>2401464</v>
      </c>
      <c r="BW120" s="996"/>
      <c r="BX120" s="996"/>
      <c r="BY120" s="996"/>
      <c r="BZ120" s="996"/>
      <c r="CA120" s="996">
        <v>3025614</v>
      </c>
      <c r="CB120" s="996"/>
      <c r="CC120" s="996"/>
      <c r="CD120" s="996"/>
      <c r="CE120" s="996"/>
      <c r="CF120" s="1010">
        <v>26.3</v>
      </c>
      <c r="CG120" s="1011"/>
      <c r="CH120" s="1011"/>
      <c r="CI120" s="1011"/>
      <c r="CJ120" s="1011"/>
      <c r="CK120" s="1076" t="s">
        <v>458</v>
      </c>
      <c r="CL120" s="1077"/>
      <c r="CM120" s="1077"/>
      <c r="CN120" s="1077"/>
      <c r="CO120" s="1078"/>
      <c r="CP120" s="1084" t="s">
        <v>459</v>
      </c>
      <c r="CQ120" s="1085"/>
      <c r="CR120" s="1085"/>
      <c r="CS120" s="1085"/>
      <c r="CT120" s="1085"/>
      <c r="CU120" s="1085"/>
      <c r="CV120" s="1085"/>
      <c r="CW120" s="1085"/>
      <c r="CX120" s="1085"/>
      <c r="CY120" s="1085"/>
      <c r="CZ120" s="1085"/>
      <c r="DA120" s="1085"/>
      <c r="DB120" s="1085"/>
      <c r="DC120" s="1085"/>
      <c r="DD120" s="1085"/>
      <c r="DE120" s="1085"/>
      <c r="DF120" s="1086"/>
      <c r="DG120" s="995">
        <v>2557806</v>
      </c>
      <c r="DH120" s="996"/>
      <c r="DI120" s="996"/>
      <c r="DJ120" s="996"/>
      <c r="DK120" s="996"/>
      <c r="DL120" s="996">
        <v>2525347</v>
      </c>
      <c r="DM120" s="996"/>
      <c r="DN120" s="996"/>
      <c r="DO120" s="996"/>
      <c r="DP120" s="996"/>
      <c r="DQ120" s="996">
        <v>2835915</v>
      </c>
      <c r="DR120" s="996"/>
      <c r="DS120" s="996"/>
      <c r="DT120" s="996"/>
      <c r="DU120" s="996"/>
      <c r="DV120" s="997">
        <v>24.6</v>
      </c>
      <c r="DW120" s="997"/>
      <c r="DX120" s="997"/>
      <c r="DY120" s="997"/>
      <c r="DZ120" s="998"/>
    </row>
    <row r="121" spans="1:130" s="226" customFormat="1" ht="26.25" customHeight="1" x14ac:dyDescent="0.15">
      <c r="A121" s="1128"/>
      <c r="B121" s="1015"/>
      <c r="C121" s="1036" t="s">
        <v>460</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426</v>
      </c>
      <c r="AB121" s="1028"/>
      <c r="AC121" s="1028"/>
      <c r="AD121" s="1028"/>
      <c r="AE121" s="1029"/>
      <c r="AF121" s="1030" t="s">
        <v>426</v>
      </c>
      <c r="AG121" s="1028"/>
      <c r="AH121" s="1028"/>
      <c r="AI121" s="1028"/>
      <c r="AJ121" s="1029"/>
      <c r="AK121" s="1030" t="s">
        <v>426</v>
      </c>
      <c r="AL121" s="1028"/>
      <c r="AM121" s="1028"/>
      <c r="AN121" s="1028"/>
      <c r="AO121" s="1029"/>
      <c r="AP121" s="1031" t="s">
        <v>452</v>
      </c>
      <c r="AQ121" s="1032"/>
      <c r="AR121" s="1032"/>
      <c r="AS121" s="1032"/>
      <c r="AT121" s="1033"/>
      <c r="AU121" s="1061"/>
      <c r="AV121" s="1062"/>
      <c r="AW121" s="1062"/>
      <c r="AX121" s="1062"/>
      <c r="AY121" s="1063"/>
      <c r="AZ121" s="1018" t="s">
        <v>461</v>
      </c>
      <c r="BA121" s="1019"/>
      <c r="BB121" s="1019"/>
      <c r="BC121" s="1019"/>
      <c r="BD121" s="1019"/>
      <c r="BE121" s="1019"/>
      <c r="BF121" s="1019"/>
      <c r="BG121" s="1019"/>
      <c r="BH121" s="1019"/>
      <c r="BI121" s="1019"/>
      <c r="BJ121" s="1019"/>
      <c r="BK121" s="1019"/>
      <c r="BL121" s="1019"/>
      <c r="BM121" s="1019"/>
      <c r="BN121" s="1019"/>
      <c r="BO121" s="1019"/>
      <c r="BP121" s="1020"/>
      <c r="BQ121" s="988">
        <v>623637</v>
      </c>
      <c r="BR121" s="989"/>
      <c r="BS121" s="989"/>
      <c r="BT121" s="989"/>
      <c r="BU121" s="989"/>
      <c r="BV121" s="989">
        <v>649505</v>
      </c>
      <c r="BW121" s="989"/>
      <c r="BX121" s="989"/>
      <c r="BY121" s="989"/>
      <c r="BZ121" s="989"/>
      <c r="CA121" s="989">
        <v>751457</v>
      </c>
      <c r="CB121" s="989"/>
      <c r="CC121" s="989"/>
      <c r="CD121" s="989"/>
      <c r="CE121" s="989"/>
      <c r="CF121" s="983">
        <v>6.5</v>
      </c>
      <c r="CG121" s="984"/>
      <c r="CH121" s="984"/>
      <c r="CI121" s="984"/>
      <c r="CJ121" s="984"/>
      <c r="CK121" s="1079"/>
      <c r="CL121" s="1080"/>
      <c r="CM121" s="1080"/>
      <c r="CN121" s="1080"/>
      <c r="CO121" s="1081"/>
      <c r="CP121" s="1089" t="s">
        <v>462</v>
      </c>
      <c r="CQ121" s="1090"/>
      <c r="CR121" s="1090"/>
      <c r="CS121" s="1090"/>
      <c r="CT121" s="1090"/>
      <c r="CU121" s="1090"/>
      <c r="CV121" s="1090"/>
      <c r="CW121" s="1090"/>
      <c r="CX121" s="1090"/>
      <c r="CY121" s="1090"/>
      <c r="CZ121" s="1090"/>
      <c r="DA121" s="1090"/>
      <c r="DB121" s="1090"/>
      <c r="DC121" s="1090"/>
      <c r="DD121" s="1090"/>
      <c r="DE121" s="1090"/>
      <c r="DF121" s="1091"/>
      <c r="DG121" s="988">
        <v>373933</v>
      </c>
      <c r="DH121" s="989"/>
      <c r="DI121" s="989"/>
      <c r="DJ121" s="989"/>
      <c r="DK121" s="989"/>
      <c r="DL121" s="989">
        <v>343293</v>
      </c>
      <c r="DM121" s="989"/>
      <c r="DN121" s="989"/>
      <c r="DO121" s="989"/>
      <c r="DP121" s="989"/>
      <c r="DQ121" s="989">
        <v>336277</v>
      </c>
      <c r="DR121" s="989"/>
      <c r="DS121" s="989"/>
      <c r="DT121" s="989"/>
      <c r="DU121" s="989"/>
      <c r="DV121" s="990">
        <v>2.9</v>
      </c>
      <c r="DW121" s="990"/>
      <c r="DX121" s="990"/>
      <c r="DY121" s="990"/>
      <c r="DZ121" s="991"/>
    </row>
    <row r="122" spans="1:130" s="226" customFormat="1" ht="26.25" customHeight="1" x14ac:dyDescent="0.15">
      <c r="A122" s="1128"/>
      <c r="B122" s="1015"/>
      <c r="C122" s="985" t="s">
        <v>440</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452</v>
      </c>
      <c r="AB122" s="1028"/>
      <c r="AC122" s="1028"/>
      <c r="AD122" s="1028"/>
      <c r="AE122" s="1029"/>
      <c r="AF122" s="1030" t="s">
        <v>452</v>
      </c>
      <c r="AG122" s="1028"/>
      <c r="AH122" s="1028"/>
      <c r="AI122" s="1028"/>
      <c r="AJ122" s="1029"/>
      <c r="AK122" s="1030" t="s">
        <v>426</v>
      </c>
      <c r="AL122" s="1028"/>
      <c r="AM122" s="1028"/>
      <c r="AN122" s="1028"/>
      <c r="AO122" s="1029"/>
      <c r="AP122" s="1031" t="s">
        <v>426</v>
      </c>
      <c r="AQ122" s="1032"/>
      <c r="AR122" s="1032"/>
      <c r="AS122" s="1032"/>
      <c r="AT122" s="1033"/>
      <c r="AU122" s="1061"/>
      <c r="AV122" s="1062"/>
      <c r="AW122" s="1062"/>
      <c r="AX122" s="1062"/>
      <c r="AY122" s="1063"/>
      <c r="AZ122" s="1043" t="s">
        <v>463</v>
      </c>
      <c r="BA122" s="1034"/>
      <c r="BB122" s="1034"/>
      <c r="BC122" s="1034"/>
      <c r="BD122" s="1034"/>
      <c r="BE122" s="1034"/>
      <c r="BF122" s="1034"/>
      <c r="BG122" s="1034"/>
      <c r="BH122" s="1034"/>
      <c r="BI122" s="1034"/>
      <c r="BJ122" s="1034"/>
      <c r="BK122" s="1034"/>
      <c r="BL122" s="1034"/>
      <c r="BM122" s="1034"/>
      <c r="BN122" s="1034"/>
      <c r="BO122" s="1034"/>
      <c r="BP122" s="1035"/>
      <c r="BQ122" s="1066">
        <v>17312108</v>
      </c>
      <c r="BR122" s="1067"/>
      <c r="BS122" s="1067"/>
      <c r="BT122" s="1067"/>
      <c r="BU122" s="1067"/>
      <c r="BV122" s="1067">
        <v>16941057</v>
      </c>
      <c r="BW122" s="1067"/>
      <c r="BX122" s="1067"/>
      <c r="BY122" s="1067"/>
      <c r="BZ122" s="1067"/>
      <c r="CA122" s="1067">
        <v>16597670</v>
      </c>
      <c r="CB122" s="1067"/>
      <c r="CC122" s="1067"/>
      <c r="CD122" s="1067"/>
      <c r="CE122" s="1067"/>
      <c r="CF122" s="1087">
        <v>144.19999999999999</v>
      </c>
      <c r="CG122" s="1088"/>
      <c r="CH122" s="1088"/>
      <c r="CI122" s="1088"/>
      <c r="CJ122" s="1088"/>
      <c r="CK122" s="1079"/>
      <c r="CL122" s="1080"/>
      <c r="CM122" s="1080"/>
      <c r="CN122" s="1080"/>
      <c r="CO122" s="1081"/>
      <c r="CP122" s="1089" t="s">
        <v>464</v>
      </c>
      <c r="CQ122" s="1090"/>
      <c r="CR122" s="1090"/>
      <c r="CS122" s="1090"/>
      <c r="CT122" s="1090"/>
      <c r="CU122" s="1090"/>
      <c r="CV122" s="1090"/>
      <c r="CW122" s="1090"/>
      <c r="CX122" s="1090"/>
      <c r="CY122" s="1090"/>
      <c r="CZ122" s="1090"/>
      <c r="DA122" s="1090"/>
      <c r="DB122" s="1090"/>
      <c r="DC122" s="1090"/>
      <c r="DD122" s="1090"/>
      <c r="DE122" s="1090"/>
      <c r="DF122" s="1091"/>
      <c r="DG122" s="988" t="s">
        <v>465</v>
      </c>
      <c r="DH122" s="989"/>
      <c r="DI122" s="989"/>
      <c r="DJ122" s="989"/>
      <c r="DK122" s="989"/>
      <c r="DL122" s="989" t="s">
        <v>466</v>
      </c>
      <c r="DM122" s="989"/>
      <c r="DN122" s="989"/>
      <c r="DO122" s="989"/>
      <c r="DP122" s="989"/>
      <c r="DQ122" s="989" t="s">
        <v>131</v>
      </c>
      <c r="DR122" s="989"/>
      <c r="DS122" s="989"/>
      <c r="DT122" s="989"/>
      <c r="DU122" s="989"/>
      <c r="DV122" s="990" t="s">
        <v>467</v>
      </c>
      <c r="DW122" s="990"/>
      <c r="DX122" s="990"/>
      <c r="DY122" s="990"/>
      <c r="DZ122" s="991"/>
    </row>
    <row r="123" spans="1:130" s="226" customFormat="1" ht="26.25" customHeight="1" x14ac:dyDescent="0.15">
      <c r="A123" s="1128"/>
      <c r="B123" s="1015"/>
      <c r="C123" s="985" t="s">
        <v>446</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131</v>
      </c>
      <c r="AB123" s="1028"/>
      <c r="AC123" s="1028"/>
      <c r="AD123" s="1028"/>
      <c r="AE123" s="1029"/>
      <c r="AF123" s="1030" t="s">
        <v>468</v>
      </c>
      <c r="AG123" s="1028"/>
      <c r="AH123" s="1028"/>
      <c r="AI123" s="1028"/>
      <c r="AJ123" s="1029"/>
      <c r="AK123" s="1030" t="s">
        <v>466</v>
      </c>
      <c r="AL123" s="1028"/>
      <c r="AM123" s="1028"/>
      <c r="AN123" s="1028"/>
      <c r="AO123" s="1029"/>
      <c r="AP123" s="1031" t="s">
        <v>468</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469</v>
      </c>
      <c r="BP123" s="1075"/>
      <c r="BQ123" s="1134">
        <v>19841039</v>
      </c>
      <c r="BR123" s="1135"/>
      <c r="BS123" s="1135"/>
      <c r="BT123" s="1135"/>
      <c r="BU123" s="1135"/>
      <c r="BV123" s="1135">
        <v>19992026</v>
      </c>
      <c r="BW123" s="1135"/>
      <c r="BX123" s="1135"/>
      <c r="BY123" s="1135"/>
      <c r="BZ123" s="1135"/>
      <c r="CA123" s="1135">
        <v>20374741</v>
      </c>
      <c r="CB123" s="1135"/>
      <c r="CC123" s="1135"/>
      <c r="CD123" s="1135"/>
      <c r="CE123" s="1135"/>
      <c r="CF123" s="1068"/>
      <c r="CG123" s="1069"/>
      <c r="CH123" s="1069"/>
      <c r="CI123" s="1069"/>
      <c r="CJ123" s="1070"/>
      <c r="CK123" s="1079"/>
      <c r="CL123" s="1080"/>
      <c r="CM123" s="1080"/>
      <c r="CN123" s="1080"/>
      <c r="CO123" s="1081"/>
      <c r="CP123" s="1089" t="s">
        <v>470</v>
      </c>
      <c r="CQ123" s="1090"/>
      <c r="CR123" s="1090"/>
      <c r="CS123" s="1090"/>
      <c r="CT123" s="1090"/>
      <c r="CU123" s="1090"/>
      <c r="CV123" s="1090"/>
      <c r="CW123" s="1090"/>
      <c r="CX123" s="1090"/>
      <c r="CY123" s="1090"/>
      <c r="CZ123" s="1090"/>
      <c r="DA123" s="1090"/>
      <c r="DB123" s="1090"/>
      <c r="DC123" s="1090"/>
      <c r="DD123" s="1090"/>
      <c r="DE123" s="1090"/>
      <c r="DF123" s="1091"/>
      <c r="DG123" s="1027" t="s">
        <v>466</v>
      </c>
      <c r="DH123" s="1028"/>
      <c r="DI123" s="1028"/>
      <c r="DJ123" s="1028"/>
      <c r="DK123" s="1029"/>
      <c r="DL123" s="1030" t="s">
        <v>471</v>
      </c>
      <c r="DM123" s="1028"/>
      <c r="DN123" s="1028"/>
      <c r="DO123" s="1028"/>
      <c r="DP123" s="1029"/>
      <c r="DQ123" s="1030" t="s">
        <v>131</v>
      </c>
      <c r="DR123" s="1028"/>
      <c r="DS123" s="1028"/>
      <c r="DT123" s="1028"/>
      <c r="DU123" s="1029"/>
      <c r="DV123" s="1031" t="s">
        <v>467</v>
      </c>
      <c r="DW123" s="1032"/>
      <c r="DX123" s="1032"/>
      <c r="DY123" s="1032"/>
      <c r="DZ123" s="1033"/>
    </row>
    <row r="124" spans="1:130" s="226" customFormat="1" ht="26.25" customHeight="1" thickBot="1" x14ac:dyDescent="0.2">
      <c r="A124" s="1128"/>
      <c r="B124" s="1015"/>
      <c r="C124" s="985" t="s">
        <v>450</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131</v>
      </c>
      <c r="AB124" s="1028"/>
      <c r="AC124" s="1028"/>
      <c r="AD124" s="1028"/>
      <c r="AE124" s="1029"/>
      <c r="AF124" s="1030" t="s">
        <v>466</v>
      </c>
      <c r="AG124" s="1028"/>
      <c r="AH124" s="1028"/>
      <c r="AI124" s="1028"/>
      <c r="AJ124" s="1029"/>
      <c r="AK124" s="1030" t="s">
        <v>131</v>
      </c>
      <c r="AL124" s="1028"/>
      <c r="AM124" s="1028"/>
      <c r="AN124" s="1028"/>
      <c r="AO124" s="1029"/>
      <c r="AP124" s="1031" t="s">
        <v>468</v>
      </c>
      <c r="AQ124" s="1032"/>
      <c r="AR124" s="1032"/>
      <c r="AS124" s="1032"/>
      <c r="AT124" s="1033"/>
      <c r="AU124" s="1130" t="s">
        <v>472</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31</v>
      </c>
      <c r="BR124" s="1097"/>
      <c r="BS124" s="1097"/>
      <c r="BT124" s="1097"/>
      <c r="BU124" s="1097"/>
      <c r="BV124" s="1097">
        <v>23.6</v>
      </c>
      <c r="BW124" s="1097"/>
      <c r="BX124" s="1097"/>
      <c r="BY124" s="1097"/>
      <c r="BZ124" s="1097"/>
      <c r="CA124" s="1097">
        <v>20.3</v>
      </c>
      <c r="CB124" s="1097"/>
      <c r="CC124" s="1097"/>
      <c r="CD124" s="1097"/>
      <c r="CE124" s="1097"/>
      <c r="CF124" s="1098"/>
      <c r="CG124" s="1099"/>
      <c r="CH124" s="1099"/>
      <c r="CI124" s="1099"/>
      <c r="CJ124" s="1100"/>
      <c r="CK124" s="1082"/>
      <c r="CL124" s="1082"/>
      <c r="CM124" s="1082"/>
      <c r="CN124" s="1082"/>
      <c r="CO124" s="1083"/>
      <c r="CP124" s="1089" t="s">
        <v>473</v>
      </c>
      <c r="CQ124" s="1090"/>
      <c r="CR124" s="1090"/>
      <c r="CS124" s="1090"/>
      <c r="CT124" s="1090"/>
      <c r="CU124" s="1090"/>
      <c r="CV124" s="1090"/>
      <c r="CW124" s="1090"/>
      <c r="CX124" s="1090"/>
      <c r="CY124" s="1090"/>
      <c r="CZ124" s="1090"/>
      <c r="DA124" s="1090"/>
      <c r="DB124" s="1090"/>
      <c r="DC124" s="1090"/>
      <c r="DD124" s="1090"/>
      <c r="DE124" s="1090"/>
      <c r="DF124" s="1091"/>
      <c r="DG124" s="1074" t="s">
        <v>467</v>
      </c>
      <c r="DH124" s="1053"/>
      <c r="DI124" s="1053"/>
      <c r="DJ124" s="1053"/>
      <c r="DK124" s="1054"/>
      <c r="DL124" s="1052" t="s">
        <v>467</v>
      </c>
      <c r="DM124" s="1053"/>
      <c r="DN124" s="1053"/>
      <c r="DO124" s="1053"/>
      <c r="DP124" s="1054"/>
      <c r="DQ124" s="1052" t="s">
        <v>467</v>
      </c>
      <c r="DR124" s="1053"/>
      <c r="DS124" s="1053"/>
      <c r="DT124" s="1053"/>
      <c r="DU124" s="1054"/>
      <c r="DV124" s="1055" t="s">
        <v>465</v>
      </c>
      <c r="DW124" s="1056"/>
      <c r="DX124" s="1056"/>
      <c r="DY124" s="1056"/>
      <c r="DZ124" s="1057"/>
    </row>
    <row r="125" spans="1:130" s="226" customFormat="1" ht="26.25" customHeight="1" x14ac:dyDescent="0.15">
      <c r="A125" s="1128"/>
      <c r="B125" s="1015"/>
      <c r="C125" s="985" t="s">
        <v>453</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465</v>
      </c>
      <c r="AB125" s="1028"/>
      <c r="AC125" s="1028"/>
      <c r="AD125" s="1028"/>
      <c r="AE125" s="1029"/>
      <c r="AF125" s="1030" t="s">
        <v>467</v>
      </c>
      <c r="AG125" s="1028"/>
      <c r="AH125" s="1028"/>
      <c r="AI125" s="1028"/>
      <c r="AJ125" s="1029"/>
      <c r="AK125" s="1030" t="s">
        <v>466</v>
      </c>
      <c r="AL125" s="1028"/>
      <c r="AM125" s="1028"/>
      <c r="AN125" s="1028"/>
      <c r="AO125" s="1029"/>
      <c r="AP125" s="1031" t="s">
        <v>466</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474</v>
      </c>
      <c r="CL125" s="1077"/>
      <c r="CM125" s="1077"/>
      <c r="CN125" s="1077"/>
      <c r="CO125" s="1078"/>
      <c r="CP125" s="1009" t="s">
        <v>475</v>
      </c>
      <c r="CQ125" s="958"/>
      <c r="CR125" s="958"/>
      <c r="CS125" s="958"/>
      <c r="CT125" s="958"/>
      <c r="CU125" s="958"/>
      <c r="CV125" s="958"/>
      <c r="CW125" s="958"/>
      <c r="CX125" s="958"/>
      <c r="CY125" s="958"/>
      <c r="CZ125" s="958"/>
      <c r="DA125" s="958"/>
      <c r="DB125" s="958"/>
      <c r="DC125" s="958"/>
      <c r="DD125" s="958"/>
      <c r="DE125" s="958"/>
      <c r="DF125" s="959"/>
      <c r="DG125" s="995" t="s">
        <v>465</v>
      </c>
      <c r="DH125" s="996"/>
      <c r="DI125" s="996"/>
      <c r="DJ125" s="996"/>
      <c r="DK125" s="996"/>
      <c r="DL125" s="996" t="s">
        <v>466</v>
      </c>
      <c r="DM125" s="996"/>
      <c r="DN125" s="996"/>
      <c r="DO125" s="996"/>
      <c r="DP125" s="996"/>
      <c r="DQ125" s="996" t="s">
        <v>468</v>
      </c>
      <c r="DR125" s="996"/>
      <c r="DS125" s="996"/>
      <c r="DT125" s="996"/>
      <c r="DU125" s="996"/>
      <c r="DV125" s="997" t="s">
        <v>466</v>
      </c>
      <c r="DW125" s="997"/>
      <c r="DX125" s="997"/>
      <c r="DY125" s="997"/>
      <c r="DZ125" s="998"/>
    </row>
    <row r="126" spans="1:130" s="226" customFormat="1" ht="26.25" customHeight="1" thickBot="1" x14ac:dyDescent="0.2">
      <c r="A126" s="1128"/>
      <c r="B126" s="1015"/>
      <c r="C126" s="985" t="s">
        <v>455</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467</v>
      </c>
      <c r="AB126" s="1028"/>
      <c r="AC126" s="1028"/>
      <c r="AD126" s="1028"/>
      <c r="AE126" s="1029"/>
      <c r="AF126" s="1030" t="s">
        <v>467</v>
      </c>
      <c r="AG126" s="1028"/>
      <c r="AH126" s="1028"/>
      <c r="AI126" s="1028"/>
      <c r="AJ126" s="1029"/>
      <c r="AK126" s="1030" t="s">
        <v>466</v>
      </c>
      <c r="AL126" s="1028"/>
      <c r="AM126" s="1028"/>
      <c r="AN126" s="1028"/>
      <c r="AO126" s="1029"/>
      <c r="AP126" s="1031" t="s">
        <v>465</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476</v>
      </c>
      <c r="CQ126" s="1019"/>
      <c r="CR126" s="1019"/>
      <c r="CS126" s="1019"/>
      <c r="CT126" s="1019"/>
      <c r="CU126" s="1019"/>
      <c r="CV126" s="1019"/>
      <c r="CW126" s="1019"/>
      <c r="CX126" s="1019"/>
      <c r="CY126" s="1019"/>
      <c r="CZ126" s="1019"/>
      <c r="DA126" s="1019"/>
      <c r="DB126" s="1019"/>
      <c r="DC126" s="1019"/>
      <c r="DD126" s="1019"/>
      <c r="DE126" s="1019"/>
      <c r="DF126" s="1020"/>
      <c r="DG126" s="988" t="s">
        <v>466</v>
      </c>
      <c r="DH126" s="989"/>
      <c r="DI126" s="989"/>
      <c r="DJ126" s="989"/>
      <c r="DK126" s="989"/>
      <c r="DL126" s="989" t="s">
        <v>465</v>
      </c>
      <c r="DM126" s="989"/>
      <c r="DN126" s="989"/>
      <c r="DO126" s="989"/>
      <c r="DP126" s="989"/>
      <c r="DQ126" s="989" t="s">
        <v>465</v>
      </c>
      <c r="DR126" s="989"/>
      <c r="DS126" s="989"/>
      <c r="DT126" s="989"/>
      <c r="DU126" s="989"/>
      <c r="DV126" s="990" t="s">
        <v>466</v>
      </c>
      <c r="DW126" s="990"/>
      <c r="DX126" s="990"/>
      <c r="DY126" s="990"/>
      <c r="DZ126" s="991"/>
    </row>
    <row r="127" spans="1:130" s="226" customFormat="1" ht="26.25" customHeight="1" x14ac:dyDescent="0.15">
      <c r="A127" s="1129"/>
      <c r="B127" s="1017"/>
      <c r="C127" s="1071" t="s">
        <v>477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186</v>
      </c>
      <c r="AB127" s="1028"/>
      <c r="AC127" s="1028"/>
      <c r="AD127" s="1028"/>
      <c r="AE127" s="1029"/>
      <c r="AF127" s="1030">
        <v>133</v>
      </c>
      <c r="AG127" s="1028"/>
      <c r="AH127" s="1028"/>
      <c r="AI127" s="1028"/>
      <c r="AJ127" s="1029"/>
      <c r="AK127" s="1030">
        <v>139</v>
      </c>
      <c r="AL127" s="1028"/>
      <c r="AM127" s="1028"/>
      <c r="AN127" s="1028"/>
      <c r="AO127" s="1029"/>
      <c r="AP127" s="1031">
        <v>0</v>
      </c>
      <c r="AQ127" s="1032"/>
      <c r="AR127" s="1032"/>
      <c r="AS127" s="1032"/>
      <c r="AT127" s="1033"/>
      <c r="AU127" s="262"/>
      <c r="AV127" s="262"/>
      <c r="AW127" s="262"/>
      <c r="AX127" s="1101" t="s">
        <v>478</v>
      </c>
      <c r="AY127" s="1102"/>
      <c r="AZ127" s="1102"/>
      <c r="BA127" s="1102"/>
      <c r="BB127" s="1102"/>
      <c r="BC127" s="1102"/>
      <c r="BD127" s="1102"/>
      <c r="BE127" s="1103"/>
      <c r="BF127" s="1104" t="s">
        <v>479</v>
      </c>
      <c r="BG127" s="1102"/>
      <c r="BH127" s="1102"/>
      <c r="BI127" s="1102"/>
      <c r="BJ127" s="1102"/>
      <c r="BK127" s="1102"/>
      <c r="BL127" s="1103"/>
      <c r="BM127" s="1104" t="s">
        <v>480</v>
      </c>
      <c r="BN127" s="1102"/>
      <c r="BO127" s="1102"/>
      <c r="BP127" s="1102"/>
      <c r="BQ127" s="1102"/>
      <c r="BR127" s="1102"/>
      <c r="BS127" s="1103"/>
      <c r="BT127" s="1104" t="s">
        <v>481</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482</v>
      </c>
      <c r="CQ127" s="1019"/>
      <c r="CR127" s="1019"/>
      <c r="CS127" s="1019"/>
      <c r="CT127" s="1019"/>
      <c r="CU127" s="1019"/>
      <c r="CV127" s="1019"/>
      <c r="CW127" s="1019"/>
      <c r="CX127" s="1019"/>
      <c r="CY127" s="1019"/>
      <c r="CZ127" s="1019"/>
      <c r="DA127" s="1019"/>
      <c r="DB127" s="1019"/>
      <c r="DC127" s="1019"/>
      <c r="DD127" s="1019"/>
      <c r="DE127" s="1019"/>
      <c r="DF127" s="1020"/>
      <c r="DG127" s="988" t="s">
        <v>468</v>
      </c>
      <c r="DH127" s="989"/>
      <c r="DI127" s="989"/>
      <c r="DJ127" s="989"/>
      <c r="DK127" s="989"/>
      <c r="DL127" s="989" t="s">
        <v>466</v>
      </c>
      <c r="DM127" s="989"/>
      <c r="DN127" s="989"/>
      <c r="DO127" s="989"/>
      <c r="DP127" s="989"/>
      <c r="DQ127" s="989" t="s">
        <v>465</v>
      </c>
      <c r="DR127" s="989"/>
      <c r="DS127" s="989"/>
      <c r="DT127" s="989"/>
      <c r="DU127" s="989"/>
      <c r="DV127" s="990" t="s">
        <v>471</v>
      </c>
      <c r="DW127" s="990"/>
      <c r="DX127" s="990"/>
      <c r="DY127" s="990"/>
      <c r="DZ127" s="991"/>
    </row>
    <row r="128" spans="1:130" s="226" customFormat="1" ht="26.25" customHeight="1" thickBot="1" x14ac:dyDescent="0.2">
      <c r="A128" s="1112" t="s">
        <v>483</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484</v>
      </c>
      <c r="X128" s="1114"/>
      <c r="Y128" s="1114"/>
      <c r="Z128" s="1115"/>
      <c r="AA128" s="1116">
        <v>93348</v>
      </c>
      <c r="AB128" s="1117"/>
      <c r="AC128" s="1117"/>
      <c r="AD128" s="1117"/>
      <c r="AE128" s="1118"/>
      <c r="AF128" s="1119">
        <v>92450</v>
      </c>
      <c r="AG128" s="1117"/>
      <c r="AH128" s="1117"/>
      <c r="AI128" s="1117"/>
      <c r="AJ128" s="1118"/>
      <c r="AK128" s="1119">
        <v>101814</v>
      </c>
      <c r="AL128" s="1117"/>
      <c r="AM128" s="1117"/>
      <c r="AN128" s="1117"/>
      <c r="AO128" s="1118"/>
      <c r="AP128" s="1120"/>
      <c r="AQ128" s="1121"/>
      <c r="AR128" s="1121"/>
      <c r="AS128" s="1121"/>
      <c r="AT128" s="1122"/>
      <c r="AU128" s="262"/>
      <c r="AV128" s="262"/>
      <c r="AW128" s="262"/>
      <c r="AX128" s="957" t="s">
        <v>485</v>
      </c>
      <c r="AY128" s="958"/>
      <c r="AZ128" s="958"/>
      <c r="BA128" s="958"/>
      <c r="BB128" s="958"/>
      <c r="BC128" s="958"/>
      <c r="BD128" s="958"/>
      <c r="BE128" s="959"/>
      <c r="BF128" s="1123" t="s">
        <v>467</v>
      </c>
      <c r="BG128" s="1124"/>
      <c r="BH128" s="1124"/>
      <c r="BI128" s="1124"/>
      <c r="BJ128" s="1124"/>
      <c r="BK128" s="1124"/>
      <c r="BL128" s="1125"/>
      <c r="BM128" s="1123">
        <v>12.95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486</v>
      </c>
      <c r="CQ128" s="1106"/>
      <c r="CR128" s="1106"/>
      <c r="CS128" s="1106"/>
      <c r="CT128" s="1106"/>
      <c r="CU128" s="1106"/>
      <c r="CV128" s="1106"/>
      <c r="CW128" s="1106"/>
      <c r="CX128" s="1106"/>
      <c r="CY128" s="1106"/>
      <c r="CZ128" s="1106"/>
      <c r="DA128" s="1106"/>
      <c r="DB128" s="1106"/>
      <c r="DC128" s="1106"/>
      <c r="DD128" s="1106"/>
      <c r="DE128" s="1106"/>
      <c r="DF128" s="1107"/>
      <c r="DG128" s="1108">
        <v>187494</v>
      </c>
      <c r="DH128" s="1109"/>
      <c r="DI128" s="1109"/>
      <c r="DJ128" s="1109"/>
      <c r="DK128" s="1109"/>
      <c r="DL128" s="1109">
        <v>118269</v>
      </c>
      <c r="DM128" s="1109"/>
      <c r="DN128" s="1109"/>
      <c r="DO128" s="1109"/>
      <c r="DP128" s="1109"/>
      <c r="DQ128" s="1109">
        <v>79363</v>
      </c>
      <c r="DR128" s="1109"/>
      <c r="DS128" s="1109"/>
      <c r="DT128" s="1109"/>
      <c r="DU128" s="1109"/>
      <c r="DV128" s="1110">
        <v>0.7</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487</v>
      </c>
      <c r="X129" s="1143"/>
      <c r="Y129" s="1143"/>
      <c r="Z129" s="1144"/>
      <c r="AA129" s="1027">
        <v>13106985</v>
      </c>
      <c r="AB129" s="1028"/>
      <c r="AC129" s="1028"/>
      <c r="AD129" s="1028"/>
      <c r="AE129" s="1029"/>
      <c r="AF129" s="1030">
        <v>13026373</v>
      </c>
      <c r="AG129" s="1028"/>
      <c r="AH129" s="1028"/>
      <c r="AI129" s="1028"/>
      <c r="AJ129" s="1029"/>
      <c r="AK129" s="1030">
        <v>13036306</v>
      </c>
      <c r="AL129" s="1028"/>
      <c r="AM129" s="1028"/>
      <c r="AN129" s="1028"/>
      <c r="AO129" s="1029"/>
      <c r="AP129" s="1145"/>
      <c r="AQ129" s="1146"/>
      <c r="AR129" s="1146"/>
      <c r="AS129" s="1146"/>
      <c r="AT129" s="1147"/>
      <c r="AU129" s="264"/>
      <c r="AV129" s="264"/>
      <c r="AW129" s="264"/>
      <c r="AX129" s="1136" t="s">
        <v>488</v>
      </c>
      <c r="AY129" s="1019"/>
      <c r="AZ129" s="1019"/>
      <c r="BA129" s="1019"/>
      <c r="BB129" s="1019"/>
      <c r="BC129" s="1019"/>
      <c r="BD129" s="1019"/>
      <c r="BE129" s="1020"/>
      <c r="BF129" s="1137" t="s">
        <v>131</v>
      </c>
      <c r="BG129" s="1138"/>
      <c r="BH129" s="1138"/>
      <c r="BI129" s="1138"/>
      <c r="BJ129" s="1138"/>
      <c r="BK129" s="1138"/>
      <c r="BL129" s="1139"/>
      <c r="BM129" s="1137">
        <v>17.95</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489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490</v>
      </c>
      <c r="X130" s="1143"/>
      <c r="Y130" s="1143"/>
      <c r="Z130" s="1144"/>
      <c r="AA130" s="1027">
        <v>1592029</v>
      </c>
      <c r="AB130" s="1028"/>
      <c r="AC130" s="1028"/>
      <c r="AD130" s="1028"/>
      <c r="AE130" s="1029"/>
      <c r="AF130" s="1030">
        <v>1612692</v>
      </c>
      <c r="AG130" s="1028"/>
      <c r="AH130" s="1028"/>
      <c r="AI130" s="1028"/>
      <c r="AJ130" s="1029"/>
      <c r="AK130" s="1030">
        <v>1526921</v>
      </c>
      <c r="AL130" s="1028"/>
      <c r="AM130" s="1028"/>
      <c r="AN130" s="1028"/>
      <c r="AO130" s="1029"/>
      <c r="AP130" s="1145"/>
      <c r="AQ130" s="1146"/>
      <c r="AR130" s="1146"/>
      <c r="AS130" s="1146"/>
      <c r="AT130" s="1147"/>
      <c r="AU130" s="264"/>
      <c r="AV130" s="264"/>
      <c r="AW130" s="264"/>
      <c r="AX130" s="1136" t="s">
        <v>491</v>
      </c>
      <c r="AY130" s="1019"/>
      <c r="AZ130" s="1019"/>
      <c r="BA130" s="1019"/>
      <c r="BB130" s="1019"/>
      <c r="BC130" s="1019"/>
      <c r="BD130" s="1019"/>
      <c r="BE130" s="1020"/>
      <c r="BF130" s="1173">
        <v>6.9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492</v>
      </c>
      <c r="X131" s="1181"/>
      <c r="Y131" s="1181"/>
      <c r="Z131" s="1182"/>
      <c r="AA131" s="1074">
        <v>11514956</v>
      </c>
      <c r="AB131" s="1053"/>
      <c r="AC131" s="1053"/>
      <c r="AD131" s="1053"/>
      <c r="AE131" s="1054"/>
      <c r="AF131" s="1052">
        <v>11413681</v>
      </c>
      <c r="AG131" s="1053"/>
      <c r="AH131" s="1053"/>
      <c r="AI131" s="1053"/>
      <c r="AJ131" s="1054"/>
      <c r="AK131" s="1052">
        <v>11509385</v>
      </c>
      <c r="AL131" s="1053"/>
      <c r="AM131" s="1053"/>
      <c r="AN131" s="1053"/>
      <c r="AO131" s="1054"/>
      <c r="AP131" s="1183"/>
      <c r="AQ131" s="1184"/>
      <c r="AR131" s="1184"/>
      <c r="AS131" s="1184"/>
      <c r="AT131" s="1185"/>
      <c r="AU131" s="264"/>
      <c r="AV131" s="264"/>
      <c r="AW131" s="264"/>
      <c r="AX131" s="1155" t="s">
        <v>493</v>
      </c>
      <c r="AY131" s="1106"/>
      <c r="AZ131" s="1106"/>
      <c r="BA131" s="1106"/>
      <c r="BB131" s="1106"/>
      <c r="BC131" s="1106"/>
      <c r="BD131" s="1106"/>
      <c r="BE131" s="1107"/>
      <c r="BF131" s="1156">
        <v>20.3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494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495</v>
      </c>
      <c r="W132" s="1166"/>
      <c r="X132" s="1166"/>
      <c r="Y132" s="1166"/>
      <c r="Z132" s="1167"/>
      <c r="AA132" s="1168">
        <v>7.5510145240000002</v>
      </c>
      <c r="AB132" s="1169"/>
      <c r="AC132" s="1169"/>
      <c r="AD132" s="1169"/>
      <c r="AE132" s="1170"/>
      <c r="AF132" s="1171">
        <v>7.2602782570000004</v>
      </c>
      <c r="AG132" s="1169"/>
      <c r="AH132" s="1169"/>
      <c r="AI132" s="1169"/>
      <c r="AJ132" s="1170"/>
      <c r="AK132" s="1171">
        <v>6.0724182920000001</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496</v>
      </c>
      <c r="W133" s="1149"/>
      <c r="X133" s="1149"/>
      <c r="Y133" s="1149"/>
      <c r="Z133" s="1150"/>
      <c r="AA133" s="1151">
        <v>8.8000000000000007</v>
      </c>
      <c r="AB133" s="1152"/>
      <c r="AC133" s="1152"/>
      <c r="AD133" s="1152"/>
      <c r="AE133" s="1153"/>
      <c r="AF133" s="1151">
        <v>7.9</v>
      </c>
      <c r="AG133" s="1152"/>
      <c r="AH133" s="1152"/>
      <c r="AI133" s="1152"/>
      <c r="AJ133" s="1153"/>
      <c r="AK133" s="1151">
        <v>6.9</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81oEqJq7AoMw/CuB80AaXDkf+UGUqO+UyWiVixK8F5PcNEVT7qYKwUiEOzEDA3ROs6UpE20/Z7m5laVMmz+cw==" saltValue="r4HUL8Zfz4HSMpgoTe2i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A1sVpaG1+Ntqj3fKODFv/nlHoMrG7gUu+ta01amPIiBm06BsPJN83/s/2PrApqWAndN09Y9aYP8dUaVbOzQA==" saltValue="D7gIzbWeZ15o6tw+e4Fw2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9LFk8Irv3BAsNOe/YvcnnDBQcOVBRE+maTr2VhPVg7tBLkJvqlm4i2bLme7skUyJICQQVYka5/d37o7wZ1Vkw==" saltValue="4k0AwZzUIUz/jxDY+5YU0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505</v>
      </c>
      <c r="AL9" s="1192"/>
      <c r="AM9" s="1192"/>
      <c r="AN9" s="1193"/>
      <c r="AO9" s="292">
        <v>3827643</v>
      </c>
      <c r="AP9" s="292">
        <v>53691</v>
      </c>
      <c r="AQ9" s="293">
        <v>72828</v>
      </c>
      <c r="AR9" s="294">
        <v>-26.3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506</v>
      </c>
      <c r="AL10" s="1192"/>
      <c r="AM10" s="1192"/>
      <c r="AN10" s="1193"/>
      <c r="AO10" s="295">
        <v>164780</v>
      </c>
      <c r="AP10" s="295">
        <v>2311</v>
      </c>
      <c r="AQ10" s="296">
        <v>5865</v>
      </c>
      <c r="AR10" s="297">
        <v>-60.6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507</v>
      </c>
      <c r="AL11" s="1192"/>
      <c r="AM11" s="1192"/>
      <c r="AN11" s="1193"/>
      <c r="AO11" s="295">
        <v>957811</v>
      </c>
      <c r="AP11" s="295">
        <v>13435</v>
      </c>
      <c r="AQ11" s="296">
        <v>5145</v>
      </c>
      <c r="AR11" s="297">
        <v>161.1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508</v>
      </c>
      <c r="AL12" s="1192"/>
      <c r="AM12" s="1192"/>
      <c r="AN12" s="1193"/>
      <c r="AO12" s="295">
        <v>2748</v>
      </c>
      <c r="AP12" s="295">
        <v>39</v>
      </c>
      <c r="AQ12" s="296">
        <v>1255</v>
      </c>
      <c r="AR12" s="297">
        <v>-96.9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509</v>
      </c>
      <c r="AL13" s="1192"/>
      <c r="AM13" s="1192"/>
      <c r="AN13" s="1193"/>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511</v>
      </c>
      <c r="AL14" s="1192"/>
      <c r="AM14" s="1192"/>
      <c r="AN14" s="1193"/>
      <c r="AO14" s="295">
        <v>226625</v>
      </c>
      <c r="AP14" s="295">
        <v>3179</v>
      </c>
      <c r="AQ14" s="296">
        <v>3026</v>
      </c>
      <c r="AR14" s="297">
        <v>5.0999999999999996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512</v>
      </c>
      <c r="AL15" s="1192"/>
      <c r="AM15" s="1192"/>
      <c r="AN15" s="1193"/>
      <c r="AO15" s="295">
        <v>90034</v>
      </c>
      <c r="AP15" s="295">
        <v>1263</v>
      </c>
      <c r="AQ15" s="296">
        <v>1617</v>
      </c>
      <c r="AR15" s="297">
        <v>-21.9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513</v>
      </c>
      <c r="AL16" s="1195"/>
      <c r="AM16" s="1195"/>
      <c r="AN16" s="1196"/>
      <c r="AO16" s="295">
        <v>-306397</v>
      </c>
      <c r="AP16" s="295">
        <v>-4298</v>
      </c>
      <c r="AQ16" s="296">
        <v>-6841</v>
      </c>
      <c r="AR16" s="297">
        <v>-37.200000000000003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4963244</v>
      </c>
      <c r="AP17" s="295">
        <v>69620</v>
      </c>
      <c r="AQ17" s="296">
        <v>82896</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518</v>
      </c>
      <c r="AL21" s="1187"/>
      <c r="AM21" s="1187"/>
      <c r="AN21" s="1188"/>
      <c r="AO21" s="307">
        <v>6.8</v>
      </c>
      <c r="AP21" s="308">
        <v>8.3000000000000007</v>
      </c>
      <c r="AQ21" s="309">
        <v>-1.5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519</v>
      </c>
      <c r="AL22" s="1187"/>
      <c r="AM22" s="1187"/>
      <c r="AN22" s="1188"/>
      <c r="AO22" s="312">
        <v>99.2</v>
      </c>
      <c r="AP22" s="313">
        <v>98</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524</v>
      </c>
      <c r="AL32" s="1203"/>
      <c r="AM32" s="1203"/>
      <c r="AN32" s="1204"/>
      <c r="AO32" s="322">
        <v>1940903</v>
      </c>
      <c r="AP32" s="322">
        <v>27225</v>
      </c>
      <c r="AQ32" s="323">
        <v>54128</v>
      </c>
      <c r="AR32" s="324">
        <v>-49.7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525</v>
      </c>
      <c r="AL33" s="1203"/>
      <c r="AM33" s="1203"/>
      <c r="AN33" s="1204"/>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526</v>
      </c>
      <c r="AL34" s="1203"/>
      <c r="AM34" s="1203"/>
      <c r="AN34" s="1204"/>
      <c r="AO34" s="322" t="s">
        <v>510</v>
      </c>
      <c r="AP34" s="322" t="s">
        <v>510</v>
      </c>
      <c r="AQ34" s="323">
        <v>36</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527</v>
      </c>
      <c r="AL35" s="1203"/>
      <c r="AM35" s="1203"/>
      <c r="AN35" s="1204"/>
      <c r="AO35" s="322">
        <v>274388</v>
      </c>
      <c r="AP35" s="322">
        <v>3849</v>
      </c>
      <c r="AQ35" s="323">
        <v>14780</v>
      </c>
      <c r="AR35" s="324">
        <v>-74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528</v>
      </c>
      <c r="AL36" s="1203"/>
      <c r="AM36" s="1203"/>
      <c r="AN36" s="1204"/>
      <c r="AO36" s="322">
        <v>112203</v>
      </c>
      <c r="AP36" s="322">
        <v>1574</v>
      </c>
      <c r="AQ36" s="323">
        <v>1208</v>
      </c>
      <c r="AR36" s="324">
        <v>30.3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529</v>
      </c>
      <c r="AL37" s="1203"/>
      <c r="AM37" s="1203"/>
      <c r="AN37" s="1204"/>
      <c r="AO37" s="322">
        <v>139</v>
      </c>
      <c r="AP37" s="322">
        <v>2</v>
      </c>
      <c r="AQ37" s="323">
        <v>884</v>
      </c>
      <c r="AR37" s="324">
        <v>-99.8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530</v>
      </c>
      <c r="AL38" s="1206"/>
      <c r="AM38" s="1206"/>
      <c r="AN38" s="1207"/>
      <c r="AO38" s="325" t="s">
        <v>510</v>
      </c>
      <c r="AP38" s="325" t="s">
        <v>510</v>
      </c>
      <c r="AQ38" s="326">
        <v>2</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531</v>
      </c>
      <c r="AL39" s="1206"/>
      <c r="AM39" s="1206"/>
      <c r="AN39" s="1207"/>
      <c r="AO39" s="322">
        <v>-101814</v>
      </c>
      <c r="AP39" s="322">
        <v>-1428</v>
      </c>
      <c r="AQ39" s="323">
        <v>-4266</v>
      </c>
      <c r="AR39" s="324">
        <v>-66.5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532</v>
      </c>
      <c r="AL40" s="1203"/>
      <c r="AM40" s="1203"/>
      <c r="AN40" s="1204"/>
      <c r="AO40" s="322">
        <v>-1526921</v>
      </c>
      <c r="AP40" s="322">
        <v>-21418</v>
      </c>
      <c r="AQ40" s="323">
        <v>-48487</v>
      </c>
      <c r="AR40" s="324">
        <v>-55.8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294</v>
      </c>
      <c r="AL41" s="1209"/>
      <c r="AM41" s="1209"/>
      <c r="AN41" s="1210"/>
      <c r="AO41" s="322">
        <v>698898</v>
      </c>
      <c r="AP41" s="322">
        <v>9804</v>
      </c>
      <c r="AQ41" s="323">
        <v>18285</v>
      </c>
      <c r="AR41" s="324">
        <v>-46.4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500</v>
      </c>
      <c r="AN49" s="1199" t="s">
        <v>536</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1711203</v>
      </c>
      <c r="AN51" s="344">
        <v>23033</v>
      </c>
      <c r="AO51" s="345">
        <v>56.7</v>
      </c>
      <c r="AP51" s="346">
        <v>63956</v>
      </c>
      <c r="AQ51" s="347">
        <v>25.7</v>
      </c>
      <c r="AR51" s="348">
        <v>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806006</v>
      </c>
      <c r="AN52" s="352">
        <v>10849</v>
      </c>
      <c r="AO52" s="353">
        <v>12.5</v>
      </c>
      <c r="AP52" s="354">
        <v>29239</v>
      </c>
      <c r="AQ52" s="355">
        <v>8.8000000000000007</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2620374</v>
      </c>
      <c r="AN53" s="344">
        <v>35676</v>
      </c>
      <c r="AO53" s="345">
        <v>54.9</v>
      </c>
      <c r="AP53" s="346">
        <v>66255</v>
      </c>
      <c r="AQ53" s="347">
        <v>3.6</v>
      </c>
      <c r="AR53" s="348">
        <v>51.3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801287</v>
      </c>
      <c r="AN54" s="352">
        <v>10909</v>
      </c>
      <c r="AO54" s="353">
        <v>0.6</v>
      </c>
      <c r="AP54" s="354">
        <v>31822</v>
      </c>
      <c r="AQ54" s="355">
        <v>8.8000000000000007</v>
      </c>
      <c r="AR54" s="356">
        <v>-8.1999999999999993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605441</v>
      </c>
      <c r="AN55" s="344">
        <v>8326</v>
      </c>
      <c r="AO55" s="345">
        <v>-76.7</v>
      </c>
      <c r="AP55" s="346">
        <v>92247</v>
      </c>
      <c r="AQ55" s="347">
        <v>39.200000000000003</v>
      </c>
      <c r="AR55" s="348">
        <v>-115.9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311892</v>
      </c>
      <c r="AN56" s="352">
        <v>4289</v>
      </c>
      <c r="AO56" s="353">
        <v>-60.7</v>
      </c>
      <c r="AP56" s="354">
        <v>37204</v>
      </c>
      <c r="AQ56" s="355">
        <v>16.899999999999999</v>
      </c>
      <c r="AR56" s="356">
        <v>-77.599999999999994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1204433</v>
      </c>
      <c r="AN57" s="344">
        <v>16727</v>
      </c>
      <c r="AO57" s="345">
        <v>100.9</v>
      </c>
      <c r="AP57" s="346">
        <v>67319</v>
      </c>
      <c r="AQ57" s="347">
        <v>-27</v>
      </c>
      <c r="AR57" s="348">
        <v>127.9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659703</v>
      </c>
      <c r="AN58" s="352">
        <v>9162</v>
      </c>
      <c r="AO58" s="353">
        <v>113.6</v>
      </c>
      <c r="AP58" s="354">
        <v>38101</v>
      </c>
      <c r="AQ58" s="355">
        <v>2.4</v>
      </c>
      <c r="AR58" s="356">
        <v>111.2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1461617</v>
      </c>
      <c r="AN59" s="344">
        <v>20502</v>
      </c>
      <c r="AO59" s="345">
        <v>22.6</v>
      </c>
      <c r="AP59" s="346">
        <v>70615</v>
      </c>
      <c r="AQ59" s="347">
        <v>4.9000000000000004</v>
      </c>
      <c r="AR59" s="348">
        <v>17.7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735428</v>
      </c>
      <c r="AN60" s="352">
        <v>10316</v>
      </c>
      <c r="AO60" s="353">
        <v>12.6</v>
      </c>
      <c r="AP60" s="354">
        <v>37382</v>
      </c>
      <c r="AQ60" s="355">
        <v>-1.9</v>
      </c>
      <c r="AR60" s="356">
        <v>14.5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1520614</v>
      </c>
      <c r="AN61" s="359">
        <v>20853</v>
      </c>
      <c r="AO61" s="360">
        <v>31.7</v>
      </c>
      <c r="AP61" s="361">
        <v>72078</v>
      </c>
      <c r="AQ61" s="362">
        <v>9.3000000000000007</v>
      </c>
      <c r="AR61" s="348">
        <v>22.4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662863</v>
      </c>
      <c r="AN62" s="352">
        <v>9105</v>
      </c>
      <c r="AO62" s="353">
        <v>15.7</v>
      </c>
      <c r="AP62" s="354">
        <v>34750</v>
      </c>
      <c r="AQ62" s="355">
        <v>7</v>
      </c>
      <c r="AR62" s="356">
        <v>8.6999999999999993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N2gUi7dJcWTXCNclXeZ99tQ4R7hISyn97SE7nxblrJmIvGe7g1GibvEon7cMbId2f91PJEJs66Dq/94zG6Hvg==" saltValue="/SJzgCRaNfk9qA/1QLJ+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48x6yCfvm5RUoBPXqg8SeOY51r9ayZy2CKu69/cUbEqRoh9DsRjJrQ3mS8xxMVStYABO4KAcCyZDP1DYFK0w==" saltValue="hQjOjzxNBPBdiRLk2q3n/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0SEBm1X++DbRzG3nxDV7SUKu+7FBUqPsL7Fpb8MW/JieskQT1mmwQYI85nExl6aAYWRWG7b3USc1tAKSmhpTw==" saltValue="0fF5LZqOqvhcDcbVDoJTi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1" t="s">
        <v>3</v>
      </c>
      <c r="D47" s="1211"/>
      <c r="E47" s="1212"/>
      <c r="F47" s="11">
        <v>9.3800000000000008</v>
      </c>
      <c r="G47" s="12">
        <v>7.87</v>
      </c>
      <c r="H47" s="12">
        <v>12.26</v>
      </c>
      <c r="I47" s="12">
        <v>15.41</v>
      </c>
      <c r="J47" s="13">
        <v>18.47</v>
      </c>
    </row>
    <row r="48" spans="2:10" ht="57.75" customHeight="1" x14ac:dyDescent="0.15">
      <c r="B48" s="14"/>
      <c r="C48" s="1213" t="s">
        <v>4</v>
      </c>
      <c r="D48" s="1213"/>
      <c r="E48" s="1214"/>
      <c r="F48" s="15">
        <v>4.07</v>
      </c>
      <c r="G48" s="16">
        <v>7.09</v>
      </c>
      <c r="H48" s="16">
        <v>7.42</v>
      </c>
      <c r="I48" s="16">
        <v>6.8</v>
      </c>
      <c r="J48" s="17">
        <v>6.36</v>
      </c>
    </row>
    <row r="49" spans="2:10" ht="57.75" customHeight="1" thickBot="1" x14ac:dyDescent="0.2">
      <c r="B49" s="18"/>
      <c r="C49" s="1215" t="s">
        <v>5</v>
      </c>
      <c r="D49" s="1215"/>
      <c r="E49" s="1216"/>
      <c r="F49" s="19" t="s">
        <v>557</v>
      </c>
      <c r="G49" s="20" t="s">
        <v>558</v>
      </c>
      <c r="H49" s="20">
        <v>0.51</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6OI+UKxeUOZHy6M4tILsjVU/VUO1a0Io86gL/CMaRVstGq8miKKUPIbSLWcj1YK8iAFG2qzaq8ead9V4sHPtw==" saltValue="CdaFGoccyDVHFn0ROYXh3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2019-10-28T10:40:12Z</cp:lastPrinted>
  <dcterms:created xsi:type="dcterms:W3CDTF">2019-02-14T02:14:30Z</dcterms:created>
  <dcterms:modified xsi:type="dcterms:W3CDTF">2019-10-30T02:24:14Z</dcterms:modified>
  <cp:category/>
</cp:coreProperties>
</file>