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31fy\036_財政状況資料集\29_01（H29決算）\07_内容チェック\"/>
    </mc:Choice>
  </mc:AlternateContent>
  <bookViews>
    <workbookView xWindow="0" yWindow="0" windowWidth="19320" windowHeight="75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BE34" i="10" l="1"/>
  <c r="AM34" i="10"/>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<sst xmlns="http://schemas.openxmlformats.org/spreadsheetml/2006/main" count="1102" uniqueCount="610">
  <si>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</si>
  <si>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</si>
  <si>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</si>
  <si>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</si>
  <si>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</si>
  <si>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</si>
  <si>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</si>
  <si>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</si>
  <si>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</si>
  <si>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</si>
  <si>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</si>
  <si>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</si>
  <si>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</si>
  <si>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</si>
  <si>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</si>
  <si>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</si>
  <si>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</si>
  <si>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</si>
  <si>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</si>
  <si>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</si>
  <si>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</si>
  <si>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</si>
  <si>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</si>
  <si>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</si>
  <si>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</si>
  <si>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</si>
  <si>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</si>
  <si>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</si>
  <si>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</si>
  <si>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</si>
  <si>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</si>
  <si>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</si>
  <si>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</si>
  <si>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</si>
  <si>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</si>
  <si>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</si>
  <si>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</si>
  <si>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</si>
  <si>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</si>
  <si>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</si>
  <si>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</si>
  <si>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</si>
  <si>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</si>
  <si>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</si>
  <si>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</si>
  <si>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</si>
  <si>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</si>
  <si>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</si>
  <si>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</si>
  <si>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</si>
  <si>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</si>
  <si>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</si>
  <si>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</si>
  <si>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</si>
  <si>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</si>
  <si>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</si>
  <si>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</si>
  <si>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</si>
  <si>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</si>
  <si>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</si>
  <si>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</si>
  <si>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</si>
  <si>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</si>
  <si>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</si>
  <si>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</si>
  <si>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</si>
  <si>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</si>
  <si>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</si>
  <si>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</si>
  <si>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</si>
  <si>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</si>
  <si>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</si>
  <si>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</si>
  <si>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</si>
  <si>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</si>
  <si>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</si>
  <si>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</si>
  <si>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</si>
  <si>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</si>
  <si>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</si>
  <si>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</si>
  <si>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</si>
  <si>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</si>
  <si>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</si>
  <si>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</si>
  <si>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</si>
  <si>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</si>
  <si>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</si>
  <si>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</si>
  <si>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</si>
  <si>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</si>
  <si>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</si>
  <si>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八街市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</si>
  <si>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</si>
  <si>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</si>
  <si>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</si>
  <si>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</si>
  <si>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</si>
  <si>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</si>
  <si>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</si>
  <si>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</si>
  <si>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</si>
  <si>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</si>
  <si>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</si>
  <si>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</si>
  <si>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</si>
  <si>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</si>
  <si>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</si>
  <si>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</si>
  <si>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</si>
  <si>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</si>
  <si>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</si>
  <si>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</si>
  <si>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</si>
  <si>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</si>
  <si>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</si>
  <si>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</si>
  <si>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</si>
  <si>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</si>
  <si>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</si>
  <si>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</si>
  <si>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</si>
  <si>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</si>
  <si>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</si>
  <si>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</si>
  <si>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</si>
  <si>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</si>
  <si>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</si>
  <si>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</si>
  <si>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</si>
  <si>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</si>
  <si>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</si>
  <si>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</si>
  <si>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</si>
  <si>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</si>
  <si>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</si>
  <si>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</si>
  <si>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</si>
  <si>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</si>
  <si>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</si>
  <si>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</si>
  <si>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</si>
  <si>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</si>
  <si>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</si>
  <si>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</si>
  <si>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</si>
  <si>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</si>
  <si>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うち日本人(％)</t>
    <phoneticPr fontId="5"/>
  </si>
  <si>
    <t>-1.3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</si>
  <si>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</si>
  <si>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</si>
  <si>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</si>
  <si>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</si>
  <si>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</si>
  <si>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</si>
  <si>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</si>
  <si>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</si>
  <si>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</si>
  <si>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</si>
  <si>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</si>
  <si>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</si>
  <si>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</si>
  <si>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</si>
  <si>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</si>
  <si>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</si>
  <si>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</si>
  <si>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</si>
  <si>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</si>
  <si>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</si>
  <si>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</si>
  <si>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</si>
  <si>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</si>
  <si>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</si>
  <si>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</si>
  <si>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</si>
  <si>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</si>
  <si>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</si>
  <si>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</si>
  <si>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</si>
  <si>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</si>
  <si>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</si>
  <si>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</si>
  <si>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</si>
  <si>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</si>
  <si>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</si>
  <si>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</si>
  <si>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</si>
  <si>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</si>
  <si>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</si>
  <si>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</si>
  <si>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</si>
  <si>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</si>
  <si>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</si>
  <si>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</si>
  <si>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</si>
  <si>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</si>
  <si>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</si>
  <si>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</si>
  <si>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</si>
  <si>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</si>
  <si>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</si>
  <si>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</si>
  <si>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</si>
  <si>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</si>
  <si>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</si>
  <si>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</si>
  <si>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</si>
  <si>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千葉県八街市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</si>
  <si>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</si>
  <si>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</si>
  <si>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</si>
  <si>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</si>
  <si>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</si>
  <si>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</si>
  <si>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</si>
  <si>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</si>
  <si>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</si>
  <si>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</si>
  <si>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</si>
  <si>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</si>
  <si>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</si>
  <si>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</si>
  <si>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</si>
  <si>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</si>
  <si>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</si>
  <si>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</si>
  <si>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</si>
  <si>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</si>
  <si>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</si>
  <si>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</si>
  <si>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</si>
  <si>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</si>
  <si>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</si>
  <si>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</si>
  <si>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</si>
  <si>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</si>
  <si>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</si>
  <si>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</si>
  <si>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</si>
  <si>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</si>
  <si>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</si>
  <si>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</si>
  <si>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</si>
  <si>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</si>
  <si>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</si>
  <si>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</si>
  <si>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</si>
  <si>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</si>
  <si>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</si>
  <si>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</si>
  <si>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</si>
  <si>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</si>
  <si>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</si>
  <si>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</si>
  <si>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</si>
  <si>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</si>
  <si>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</si>
  <si>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</si>
  <si>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</si>
  <si>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</si>
  <si>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</si>
  <si>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</si>
  <si>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</si>
  <si>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</si>
  <si>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</si>
  <si>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</si>
  <si>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</si>
  <si>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</si>
  <si>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</si>
  <si>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</si>
  <si>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</si>
  <si>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</si>
  <si>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</si>
  <si>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</si>
  <si>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</si>
  <si>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</si>
  <si>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</si>
  <si>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</si>
  <si>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</si>
  <si>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</si>
  <si>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</si>
  <si>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</si>
  <si>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</si>
  <si>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</si>
  <si>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</si>
  <si>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</si>
  <si>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</si>
  <si>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</si>
  <si>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</si>
  <si>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</si>
  <si>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</si>
  <si>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</si>
  <si>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</si>
  <si>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</si>
  <si>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</si>
  <si>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</si>
  <si>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</si>
  <si>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</si>
  <si>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</si>
  <si>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</si>
  <si>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</si>
  <si>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</si>
  <si>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</si>
  <si>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</si>
  <si>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</si>
  <si>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</si>
  <si>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</si>
  <si>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</si>
  <si>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</si>
  <si>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</si>
  <si>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</si>
  <si>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</si>
  <si>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</si>
  <si>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</si>
  <si>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</si>
  <si>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</si>
  <si>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</si>
  <si>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</si>
  <si>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</si>
  <si>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</si>
  <si>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</si>
  <si>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</si>
  <si>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</si>
  <si>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</si>
  <si>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</si>
  <si>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</si>
  <si>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</si>
  <si>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</si>
  <si>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</si>
  <si>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</si>
  <si>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</si>
  <si>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</si>
  <si>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</si>
  <si>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</si>
  <si>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</si>
  <si>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</si>
  <si>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</si>
  <si>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</si>
  <si>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</si>
  <si>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</si>
  <si>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</si>
  <si>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</si>
  <si>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</si>
  <si>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</si>
  <si>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</si>
  <si>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</si>
  <si>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</si>
  <si>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</si>
  <si>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</si>
  <si>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</si>
  <si>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</si>
  <si>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</si>
  <si>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</si>
  <si>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</si>
  <si>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</si>
  <si>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</si>
  <si>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</si>
  <si>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</si>
  <si>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</si>
  <si>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千葉県八街市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</si>
  <si>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</si>
  <si>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</si>
  <si>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</si>
  <si>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</si>
  <si>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</si>
  <si>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</si>
  <si>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</si>
  <si>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</si>
  <si>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</si>
  <si>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</si>
  <si>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</si>
  <si>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</si>
  <si>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</si>
  <si>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</si>
  <si>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</si>
  <si>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</si>
  <si>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</si>
  <si>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</si>
  <si>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</si>
  <si>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</si>
  <si>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</si>
  <si>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</si>
  <si>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</si>
  <si>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</si>
  <si>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</si>
  <si>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</si>
  <si>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</si>
  <si>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</si>
  <si>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</si>
  <si>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</si>
  <si>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</si>
  <si>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</si>
  <si>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</si>
  <si>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</si>
  <si>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</si>
  <si>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</si>
  <si>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</si>
  <si>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</si>
  <si>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</si>
  <si>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</si>
  <si>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</si>
  <si>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</si>
  <si>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</si>
  <si>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</si>
  <si>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</si>
  <si>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</si>
  <si>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</si>
  <si>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</si>
  <si>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</si>
  <si>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</si>
  <si>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</si>
  <si>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</si>
  <si>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</si>
  <si>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</si>
  <si>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</si>
  <si>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</si>
  <si>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</si>
  <si>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</si>
  <si>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</si>
  <si>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</si>
  <si>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</si>
  <si>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</si>
  <si>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</si>
  <si>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</si>
  <si>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</si>
  <si>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</si>
  <si>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</si>
  <si>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</si>
  <si>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</si>
  <si>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</si>
  <si>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</si>
  <si>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</si>
  <si>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</si>
  <si>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</si>
  <si>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</si>
  <si>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</si>
  <si>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</si>
  <si>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</si>
  <si>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</si>
  <si>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</si>
  <si>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</si>
  <si>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</si>
  <si>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</si>
  <si>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</si>
  <si>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</si>
  <si>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</si>
  <si>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</si>
  <si>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</si>
  <si>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</si>
  <si>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</si>
  <si>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</si>
  <si>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</si>
  <si>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</si>
  <si>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</si>
  <si>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</si>
  <si>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</si>
  <si>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</si>
  <si>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</si>
  <si>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</si>
  <si>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</si>
  <si>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</si>
  <si>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</si>
  <si>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</si>
  <si>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</si>
  <si>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</si>
  <si>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t>
    <phoneticPr fontId="5"/>
  </si>
  <si>
    <t>-</t>
    <phoneticPr fontId="5"/>
  </si>
  <si>
    <t>-</t>
    <phoneticPr fontId="5"/>
  </si>
  <si>
    <t>-</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</si>
  <si>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</si>
  <si>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</si>
  <si>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</si>
  <si>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</si>
  <si>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</si>
  <si>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</si>
  <si>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</si>
  <si>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</si>
  <si>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</si>
  <si>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</si>
  <si>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</si>
  <si>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</si>
  <si>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</si>
  <si>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</si>
  <si>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</si>
  <si>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</si>
  <si>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</si>
  <si>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</si>
  <si>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</si>
  <si>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</si>
  <si>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</si>
  <si>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</si>
  <si>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</si>
  <si>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</si>
  <si>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</si>
  <si>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</si>
  <si>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</si>
  <si>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</si>
  <si>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</si>
  <si>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</si>
  <si>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</si>
  <si>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</si>
  <si>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</si>
  <si>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</si>
  <si>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</si>
  <si>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</si>
  <si>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</si>
  <si>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</si>
  <si>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</si>
  <si>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</si>
  <si>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</si>
  <si>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</si>
  <si>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</si>
  <si>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</si>
  <si>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</si>
  <si>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</si>
  <si>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</si>
  <si>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</si>
  <si>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</si>
  <si>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</si>
  <si>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</si>
  <si>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</si>
  <si>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</si>
  <si>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</si>
  <si>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</si>
  <si>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</si>
  <si>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</si>
  <si>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</si>
  <si>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</si>
  <si>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</si>
  <si>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</si>
  <si>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</si>
  <si>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</si>
  <si>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</si>
  <si>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</si>
  <si>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</si>
  <si>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</si>
  <si>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</si>
  <si>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</si>
  <si>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</si>
  <si>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</si>
  <si>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</si>
  <si>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</si>
  <si>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</si>
  <si>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</si>
  <si>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</si>
  <si>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</si>
  <si>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</si>
  <si>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</si>
  <si>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</si>
  <si>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</si>
  <si>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</si>
  <si>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</si>
  <si>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</si>
  <si>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</si>
  <si>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</si>
  <si>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</si>
  <si>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</si>
  <si>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4.28</t>
  </si>
  <si>
    <t>▲ 1.94</t>
  </si>
  <si>
    <t>▲ 2.19</t>
  </si>
  <si>
    <t>▲ 1.74</t>
  </si>
  <si>
    <t>一般会計</t>
  </si>
  <si>
    <t>水道事業会計</t>
  </si>
  <si>
    <t>介護保険特別会計</t>
  </si>
  <si>
    <t>下水道事業特別会計</t>
  </si>
  <si>
    <t>国民健康保険特別会計</t>
  </si>
  <si>
    <t>▲ 1.34</t>
  </si>
  <si>
    <t>▲ 2.21</t>
  </si>
  <si>
    <t>▲ 2.50</t>
  </si>
  <si>
    <t>▲ 0.64</t>
  </si>
  <si>
    <t>後期高齢者医療特別会計</t>
  </si>
  <si>
    <t>その他会計（赤字）</t>
  </si>
  <si>
    <t>その他会計（黒字）</t>
  </si>
  <si>
    <t>-</t>
    <phoneticPr fontId="2"/>
  </si>
  <si>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</si>
  <si>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</si>
  <si>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</si>
  <si>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</si>
  <si>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</si>
  <si>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</si>
  <si>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千葉県後期高齢者医療広域連合(特別会計)</t>
    <rPh sb="0" eb="3">
      <t>チバケン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</si>
  <si>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印旛郡市広域市町村圏事務組合(一般会計)</t>
    <rPh sb="0" eb="3">
      <t>インバグン</t>
    </rPh>
    <rPh sb="3" eb="4">
      <t>シ</t>
    </rPh>
    <rPh sb="4" eb="6">
      <t>コウイキ</t>
    </rPh>
    <rPh sb="6" eb="9">
      <t>シチョウソン</t>
    </rPh>
    <rPh sb="9" eb="10">
      <t>ケン</t>
    </rPh>
    <rPh sb="10" eb="12">
      <t>ジム</t>
    </rPh>
    <rPh sb="12" eb="14">
      <t>クミアイ</t>
    </rPh>
    <rPh sb="15" eb="17">
      <t>イッパン</t>
    </rPh>
    <rPh sb="17" eb="19">
      <t>カイケイ</t>
    </rPh>
    <phoneticPr fontId="2"/>
  </si>
  <si>
    <t>印旛郡市広域市町村圏事務組合(水道用水供給事業会計)</t>
    <rPh sb="0" eb="3">
      <t>インバグン</t>
    </rPh>
    <rPh sb="3" eb="4">
      <t>シ</t>
    </rPh>
    <rPh sb="4" eb="6">
      <t>コウイキ</t>
    </rPh>
    <rPh sb="6" eb="9">
      <t>シチョウソン</t>
    </rPh>
    <rPh sb="9" eb="10">
      <t>ケン</t>
    </rPh>
    <rPh sb="10" eb="12">
      <t>ジム</t>
    </rPh>
    <rPh sb="12" eb="14">
      <t>クミアイ</t>
    </rPh>
    <rPh sb="15" eb="17">
      <t>スイドウ</t>
    </rPh>
    <rPh sb="17" eb="19">
      <t>ヨウスイ</t>
    </rPh>
    <rPh sb="19" eb="21">
      <t>キョウキュウ</t>
    </rPh>
    <rPh sb="21" eb="23">
      <t>ジギョウ</t>
    </rPh>
    <rPh sb="23" eb="25">
      <t>カイケイ</t>
    </rPh>
    <phoneticPr fontId="2"/>
  </si>
  <si>
    <t>印旛衛生施設管理組合(一般会計)</t>
    <rPh sb="0" eb="2">
      <t>インバ</t>
    </rPh>
    <rPh sb="2" eb="4">
      <t>エイセイ</t>
    </rPh>
    <rPh sb="4" eb="6">
      <t>シセツ</t>
    </rPh>
    <rPh sb="6" eb="8">
      <t>カンリ</t>
    </rPh>
    <rPh sb="8" eb="10">
      <t>クミアイ</t>
    </rPh>
    <rPh sb="11" eb="13">
      <t>イッパン</t>
    </rPh>
    <rPh sb="13" eb="15">
      <t>カイケイ</t>
    </rPh>
    <phoneticPr fontId="2"/>
  </si>
  <si>
    <t>佐倉市八街市酒々井町消防組合(一般会計)</t>
    <rPh sb="0" eb="3">
      <t>サクラシ</t>
    </rPh>
    <rPh sb="3" eb="6">
      <t>ヤチマタシ</t>
    </rPh>
    <rPh sb="6" eb="10">
      <t>シスイマチ</t>
    </rPh>
    <rPh sb="10" eb="12">
      <t>ショウボウ</t>
    </rPh>
    <rPh sb="12" eb="14">
      <t>クミアイ</t>
    </rPh>
    <rPh sb="15" eb="17">
      <t>イッパン</t>
    </rPh>
    <rPh sb="17" eb="19">
      <t>カイケイ</t>
    </rPh>
    <phoneticPr fontId="2"/>
  </si>
  <si>
    <t>-</t>
    <phoneticPr fontId="2"/>
  </si>
  <si>
    <t>-</t>
    <phoneticPr fontId="2"/>
  </si>
  <si>
    <t>-</t>
    <phoneticPr fontId="2"/>
  </si>
  <si>
    <t>地域福祉基金</t>
    <rPh sb="0" eb="2">
      <t>チイキ</t>
    </rPh>
    <rPh sb="2" eb="4">
      <t>フクシ</t>
    </rPh>
    <rPh sb="4" eb="6">
      <t>キキン</t>
    </rPh>
    <phoneticPr fontId="11"/>
  </si>
  <si>
    <t>青少年育成基金</t>
    <rPh sb="0" eb="3">
      <t>セイショウネン</t>
    </rPh>
    <rPh sb="3" eb="5">
      <t>イクセイ</t>
    </rPh>
    <rPh sb="5" eb="7">
      <t>キキン</t>
    </rPh>
    <phoneticPr fontId="11"/>
  </si>
  <si>
    <t>塵芥処理施設建設改良基金</t>
    <rPh sb="0" eb="2">
      <t>ジンカイ</t>
    </rPh>
    <rPh sb="2" eb="4">
      <t>ショリ</t>
    </rPh>
    <rPh sb="4" eb="6">
      <t>シセツ</t>
    </rPh>
    <rPh sb="6" eb="8">
      <t>ケンセツ</t>
    </rPh>
    <rPh sb="8" eb="10">
      <t>カイリョウ</t>
    </rPh>
    <rPh sb="10" eb="12">
      <t>キキン</t>
    </rPh>
    <phoneticPr fontId="11"/>
  </si>
  <si>
    <t>野球場建設基金</t>
    <rPh sb="0" eb="3">
      <t>ヤキュウジョウ</t>
    </rPh>
    <rPh sb="3" eb="5">
      <t>ケンセツ</t>
    </rPh>
    <rPh sb="5" eb="7">
      <t>キキン</t>
    </rPh>
    <phoneticPr fontId="11"/>
  </si>
  <si>
    <t>落花生の郷やちまた応援寄附金によるまちづくり基金</t>
    <rPh sb="0" eb="3">
      <t>ラッカセイ</t>
    </rPh>
    <rPh sb="4" eb="5">
      <t>サト</t>
    </rPh>
    <rPh sb="9" eb="11">
      <t>オウエン</t>
    </rPh>
    <rPh sb="11" eb="14">
      <t>キフキン</t>
    </rPh>
    <rPh sb="22" eb="24">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</si>
  <si>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</si>
  <si>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</si>
  <si>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</si>
  <si>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</si>
  <si>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</si>
  <si>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</si>
  <si>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</si>
  <si>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</si>
  <si>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</si>
  <si>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</si>
  <si>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</si>
  <si>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</si>
  <si>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実質公債費比率</t>
    <phoneticPr fontId="5"/>
  </si>
  <si>
    <t xml:space="preserve"> </t>
    <phoneticPr fontId="5"/>
  </si>
  <si>
    <t xml:space="preserve"> </t>
    <phoneticPr fontId="5"/>
  </si>
  <si>
    <t>前年度と比較して、将来負担比率は減少し、有形固定資産減価償却率は増加した。類似団体内平均も同様の傾向が見られる。地方債残高や固定資産の状況から、今後もこの傾向は続くと思われ、類似団体内平均と比較して、将来負担比率は差が広がる一方、有形固定資産減価償却率は同程度かやや高い数値で推移すると思われる。</t>
    <rPh sb="0" eb="3">
      <t>ゼンネンド</t>
    </rPh>
    <rPh sb="4" eb="6">
      <t>ヒカク</t>
    </rPh>
    <rPh sb="9" eb="11">
      <t>ショウライ</t>
    </rPh>
    <rPh sb="11" eb="13">
      <t>フタン</t>
    </rPh>
    <rPh sb="13" eb="15">
      <t>ヒリツ</t>
    </rPh>
    <rPh sb="16" eb="18">
      <t>ゲンショウ</t>
    </rPh>
    <rPh sb="20" eb="22">
      <t>ユウケイ</t>
    </rPh>
    <rPh sb="22" eb="26">
      <t>コテイシサン</t>
    </rPh>
    <rPh sb="26" eb="28">
      <t>ゲンカ</t>
    </rPh>
    <rPh sb="28" eb="31">
      <t>ショウキャクリツ</t>
    </rPh>
    <rPh sb="32" eb="34">
      <t>ゾウカ</t>
    </rPh>
    <rPh sb="37" eb="44">
      <t>ルイジダンタイナイヘイキン</t>
    </rPh>
    <rPh sb="45" eb="47">
      <t>ドウヨウ</t>
    </rPh>
    <rPh sb="48" eb="50">
      <t>ケイコウ</t>
    </rPh>
    <rPh sb="51" eb="52">
      <t>ミ</t>
    </rPh>
    <rPh sb="56" eb="61">
      <t>チホウサイザンダカ</t>
    </rPh>
    <rPh sb="62" eb="66">
      <t>コテイシサン</t>
    </rPh>
    <rPh sb="67" eb="69">
      <t>ジョウキョウ</t>
    </rPh>
    <rPh sb="72" eb="74">
      <t>コンゴ</t>
    </rPh>
    <rPh sb="77" eb="79">
      <t>ケイコウ</t>
    </rPh>
    <rPh sb="80" eb="81">
      <t>ツヅ</t>
    </rPh>
    <rPh sb="83" eb="84">
      <t>オモ</t>
    </rPh>
    <rPh sb="87" eb="94">
      <t>ルイジダンタイナイヘイキン</t>
    </rPh>
    <rPh sb="95" eb="97">
      <t>ヒカク</t>
    </rPh>
    <rPh sb="100" eb="102">
      <t>ショウライ</t>
    </rPh>
    <rPh sb="102" eb="104">
      <t>フタン</t>
    </rPh>
    <rPh sb="104" eb="106">
      <t>ヒリツ</t>
    </rPh>
    <rPh sb="107" eb="108">
      <t>サ</t>
    </rPh>
    <rPh sb="109" eb="110">
      <t>ヒロ</t>
    </rPh>
    <rPh sb="112" eb="114">
      <t>イッポウ</t>
    </rPh>
    <rPh sb="127" eb="130">
      <t>ドウテイド</t>
    </rPh>
    <rPh sb="133" eb="134">
      <t>タカ</t>
    </rPh>
    <rPh sb="135" eb="137">
      <t>スウチ</t>
    </rPh>
    <rPh sb="138" eb="140">
      <t>スイイ</t>
    </rPh>
    <rPh sb="143" eb="144">
      <t>オモ</t>
    </rPh>
    <phoneticPr fontId="5"/>
  </si>
  <si>
    <t>将来負担比率、実質公債費率いずれも一貫して減少傾向にあり、平成２９年度ではどちらも類似団体内平均よりも低い値を示している。
地方債残高も近年は減少傾向にあり、平成３０年度も二つの数値は減少していくと思われる。</t>
    <rPh sb="0" eb="2">
      <t>ショウライ</t>
    </rPh>
    <rPh sb="2" eb="4">
      <t>フタン</t>
    </rPh>
    <rPh sb="4" eb="6">
      <t>ヒリツ</t>
    </rPh>
    <rPh sb="7" eb="9">
      <t>ジッシツ</t>
    </rPh>
    <rPh sb="9" eb="12">
      <t>コウサイヒ</t>
    </rPh>
    <rPh sb="12" eb="13">
      <t>リツ</t>
    </rPh>
    <rPh sb="17" eb="19">
      <t>イッカン</t>
    </rPh>
    <rPh sb="21" eb="25">
      <t>ゲンショウケイコウ</t>
    </rPh>
    <rPh sb="29" eb="31">
      <t>ヘイセイ</t>
    </rPh>
    <rPh sb="33" eb="35">
      <t>ネンド</t>
    </rPh>
    <rPh sb="41" eb="48">
      <t>ルイジダンタイナイヘイキン</t>
    </rPh>
    <rPh sb="51" eb="52">
      <t>ヒク</t>
    </rPh>
    <rPh sb="53" eb="54">
      <t>アタイ</t>
    </rPh>
    <rPh sb="55" eb="56">
      <t>シメ</t>
    </rPh>
    <rPh sb="62" eb="67">
      <t>チホウサイザンダカ</t>
    </rPh>
    <rPh sb="68" eb="70">
      <t>キンネン</t>
    </rPh>
    <rPh sb="71" eb="75">
      <t>ゲンショウケイコウ</t>
    </rPh>
    <rPh sb="79" eb="81">
      <t>ヘイセイ</t>
    </rPh>
    <rPh sb="83" eb="85">
      <t>ネンド</t>
    </rPh>
    <rPh sb="86" eb="87">
      <t>フタ</t>
    </rPh>
    <rPh sb="89" eb="91">
      <t>スウチ</t>
    </rPh>
    <rPh sb="92" eb="94">
      <t>ゲンショウ</t>
    </rPh>
    <rPh sb="99" eb="100">
      <t>オモ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</si>
</sst>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c:ext xmlns:c16="http://schemas.microsoft.com/office/drawing/2014/chart" uri="{C3380CC4-5D6E-409C-BE32-E72D297353CC}">
              <c16:uniqueId val="{00000000-9ED6-4E76-AD34-0038E46750C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23033</c:v>
                </c:pt>
                <c:pt idx="1">
                  <c:v>35676</c:v>
                </c:pt>
                <c:pt idx="2">
                  <c:v>8326</c:v>
                </c:pt>
                <c:pt idx="3">
                  <c:v>16727</c:v>
                </c:pt>
                <c:pt idx="4">
                  <c:v>20502</c:v>
                </c:pt>
              </c:numCache>
            </c:numRef>
          </c:val>
          <c:smooth val="0"/>
          <c:extLst>
            <c:ext xmlns:c16="http://schemas.microsoft.com/office/drawing/2014/chart" uri="{C3380CC4-5D6E-409C-BE32-E72D297353CC}">
              <c16:uniqueId val="{00000001-9ED6-4E76-AD34-0038E46750C3}"/>
            </c:ext>
          </c:extLst>
        </c:ser>
        <c:dLbls>
          <c:showLegendKey val="0"/>
          <c:showVal val="0"/>
          <c:showCatName val="0"/>
          <c:showSerName val="0"/>
          <c:showPercent val="0"/>
          <c:showBubbleSize val="0"/>
        </c:dLbls>
        <c:marker val="1"/>
        <c:smooth val="0"/>
        <c:axId val="134488832"/>
        <c:axId val="134490752"/>
      </c:lineChart>
      <c:catAx>
        <c:axId val="134488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490752"/>
        <c:crosses val="autoZero"/>
        <c:auto val="1"/>
        <c:lblAlgn val="ctr"/>
        <c:lblOffset val="100"/>
        <c:tickLblSkip val="1"/>
        <c:tickMarkSkip val="1"/>
        <c:noMultiLvlLbl val="0"/>
      </c:catAx>
      <c:valAx>
        <c:axId val="13449075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488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4.07</c:v>
                </c:pt>
                <c:pt idx="1">
                  <c:v>7.09</c:v>
                </c:pt>
                <c:pt idx="2">
                  <c:v>7.42</c:v>
                </c:pt>
                <c:pt idx="3">
                  <c:v>6.8</c:v>
                </c:pt>
                <c:pt idx="4">
                  <c:v>6.36</c:v>
                </c:pt>
              </c:numCache>
            </c:numRef>
          </c:val>
          <c:extLst>
            <c:ext xmlns:c16="http://schemas.microsoft.com/office/drawing/2014/chart" uri="{C3380CC4-5D6E-409C-BE32-E72D297353CC}">
              <c16:uniqueId val="{00000000-2E7E-4C10-ACD2-B370D43E708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9.3800000000000008</c:v>
                </c:pt>
                <c:pt idx="1">
                  <c:v>7.87</c:v>
                </c:pt>
                <c:pt idx="2">
                  <c:v>12.26</c:v>
                </c:pt>
                <c:pt idx="3">
                  <c:v>15.41</c:v>
                </c:pt>
                <c:pt idx="4">
                  <c:v>18.47</c:v>
                </c:pt>
              </c:numCache>
            </c:numRef>
          </c:val>
          <c:extLst>
            <c:ext xmlns:c16="http://schemas.microsoft.com/office/drawing/2014/chart" uri="{C3380CC4-5D6E-409C-BE32-E72D297353CC}">
              <c16:uniqueId val="{00000001-2E7E-4C10-ACD2-B370D43E7081}"/>
            </c:ext>
          </c:extLst>
        </c:ser>
        <c:dLbls>
          <c:showLegendKey val="0"/>
          <c:showVal val="0"/>
          <c:showCatName val="0"/>
          <c:showSerName val="0"/>
          <c:showPercent val="0"/>
          <c:showBubbleSize val="0"/>
        </c:dLbls>
        <c:gapWidth val="250"/>
        <c:overlap val="100"/>
        <c:axId val="142622080"/>
        <c:axId val="142628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-4.28</c:v>
                </c:pt>
                <c:pt idx="1">
                  <c:v>-1.94</c:v>
                </c:pt>
                <c:pt idx="2">
                  <c:v>0.51</c:v>
                </c:pt>
                <c:pt idx="3">
                  <c:v>-2.19</c:v>
                </c:pt>
                <c:pt idx="4">
                  <c:v>-1.74</c:v>
                </c:pt>
              </c:numCache>
            </c:numRef>
          </c:val>
          <c:smooth val="0"/>
          <c:extLst>
            <c:ext xmlns:c16="http://schemas.microsoft.com/office/drawing/2014/chart" uri="{C3380CC4-5D6E-409C-BE32-E72D297353CC}">
              <c16:uniqueId val="{00000002-2E7E-4C10-ACD2-B370D43E7081}"/>
            </c:ext>
          </c:extLst>
        </c:ser>
        <c:dLbls>
          <c:showLegendKey val="0"/>
          <c:showVal val="0"/>
          <c:showCatName val="0"/>
          <c:showSerName val="0"/>
          <c:showPercent val="0"/>
          <c:showBubbleSize val="0"/>
        </c:dLbls>
        <c:marker val="1"/>
        <c:smooth val="0"/>
        <c:axId val="142622080"/>
        <c:axId val="142628352"/>
      </c:lineChart>
      <c:catAx>
        <c:axId val="142622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2628352"/>
        <c:crosses val="autoZero"/>
        <c:auto val="1"/>
        <c:lblAlgn val="ctr"/>
        <c:lblOffset val="100"/>
        <c:tickLblSkip val="1"/>
        <c:tickMarkSkip val="1"/>
        <c:noMultiLvlLbl val="0"/>
      </c:catAx>
      <c:valAx>
        <c:axId val="142628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622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544-441D-858E-A7F560F2080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544-441D-858E-A7F560F2080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544-441D-858E-A7F560F2080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544-441D-858E-A7F560F2080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0.03</c:v>
                </c:pt>
                <c:pt idx="4">
                  <c:v>#N/A</c:v>
                </c:pt>
                <c:pt idx="5">
                  <c:v>0.03</c:v>
                </c:pt>
                <c:pt idx="6">
                  <c:v>#N/A</c:v>
                </c:pt>
                <c:pt idx="7">
                  <c:v>0.04</c:v>
                </c:pt>
                <c:pt idx="8">
                  <c:v>#N/A</c:v>
                </c:pt>
                <c:pt idx="9">
                  <c:v>0.03</c:v>
                </c:pt>
              </c:numCache>
            </c:numRef>
          </c:val>
          <c:extLst>
            <c:ext xmlns:c16="http://schemas.microsoft.com/office/drawing/2014/chart" uri="{C3380CC4-5D6E-409C-BE32-E72D297353CC}">
              <c16:uniqueId val="{00000004-9544-441D-858E-A7F560F2080E}"/>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1.34</c:v>
                </c:pt>
                <c:pt idx="1">
                  <c:v>#N/A</c:v>
                </c:pt>
                <c:pt idx="2">
                  <c:v>2.21</c:v>
                </c:pt>
                <c:pt idx="3">
                  <c:v>#N/A</c:v>
                </c:pt>
                <c:pt idx="4">
                  <c:v>2.5</c:v>
                </c:pt>
                <c:pt idx="5">
                  <c:v>#N/A</c:v>
                </c:pt>
                <c:pt idx="6">
                  <c:v>0.64</c:v>
                </c:pt>
                <c:pt idx="7">
                  <c:v>#N/A</c:v>
                </c:pt>
                <c:pt idx="8">
                  <c:v>#N/A</c:v>
                </c:pt>
                <c:pt idx="9">
                  <c:v>0.22</c:v>
                </c:pt>
              </c:numCache>
            </c:numRef>
          </c:val>
          <c:extLst>
            <c:ext xmlns:c16="http://schemas.microsoft.com/office/drawing/2014/chart" uri="{C3380CC4-5D6E-409C-BE32-E72D297353CC}">
              <c16:uniqueId val="{00000005-9544-441D-858E-A7F560F2080E}"/>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0.12</c:v>
                </c:pt>
                <c:pt idx="2">
                  <c:v>#N/A</c:v>
                </c:pt>
                <c:pt idx="3">
                  <c:v>0.06</c:v>
                </c:pt>
                <c:pt idx="4">
                  <c:v>#N/A</c:v>
                </c:pt>
                <c:pt idx="5">
                  <c:v>0.14000000000000001</c:v>
                </c:pt>
                <c:pt idx="6">
                  <c:v>#N/A</c:v>
                </c:pt>
                <c:pt idx="7">
                  <c:v>0.33</c:v>
                </c:pt>
                <c:pt idx="8">
                  <c:v>#N/A</c:v>
                </c:pt>
                <c:pt idx="9">
                  <c:v>0.46</c:v>
                </c:pt>
              </c:numCache>
            </c:numRef>
          </c:val>
          <c:extLst>
            <c:ext xmlns:c16="http://schemas.microsoft.com/office/drawing/2014/chart" uri="{C3380CC4-5D6E-409C-BE32-E72D297353CC}">
              <c16:uniqueId val="{00000006-9544-441D-858E-A7F560F2080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0.55000000000000004</c:v>
                </c:pt>
                <c:pt idx="2">
                  <c:v>#N/A</c:v>
                </c:pt>
                <c:pt idx="3">
                  <c:v>0.53</c:v>
                </c:pt>
                <c:pt idx="4">
                  <c:v>#N/A</c:v>
                </c:pt>
                <c:pt idx="5">
                  <c:v>1</c:v>
                </c:pt>
                <c:pt idx="6">
                  <c:v>#N/A</c:v>
                </c:pt>
                <c:pt idx="7">
                  <c:v>1.56</c:v>
                </c:pt>
                <c:pt idx="8">
                  <c:v>#N/A</c:v>
                </c:pt>
                <c:pt idx="9">
                  <c:v>0.71</c:v>
                </c:pt>
              </c:numCache>
            </c:numRef>
          </c:val>
          <c:extLst>
            <c:ext xmlns:c16="http://schemas.microsoft.com/office/drawing/2014/chart" uri="{C3380CC4-5D6E-409C-BE32-E72D297353CC}">
              <c16:uniqueId val="{00000007-9544-441D-858E-A7F560F2080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4.8600000000000003</c:v>
                </c:pt>
                <c:pt idx="2">
                  <c:v>#N/A</c:v>
                </c:pt>
                <c:pt idx="3">
                  <c:v>3.68</c:v>
                </c:pt>
                <c:pt idx="4">
                  <c:v>#N/A</c:v>
                </c:pt>
                <c:pt idx="5">
                  <c:v>2.61</c:v>
                </c:pt>
                <c:pt idx="6">
                  <c:v>#N/A</c:v>
                </c:pt>
                <c:pt idx="7">
                  <c:v>1.91</c:v>
                </c:pt>
                <c:pt idx="8">
                  <c:v>#N/A</c:v>
                </c:pt>
                <c:pt idx="9">
                  <c:v>1.99</c:v>
                </c:pt>
              </c:numCache>
            </c:numRef>
          </c:val>
          <c:extLst>
            <c:ext xmlns:c16="http://schemas.microsoft.com/office/drawing/2014/chart" uri="{C3380CC4-5D6E-409C-BE32-E72D297353CC}">
              <c16:uniqueId val="{00000008-9544-441D-858E-A7F560F2080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4.0599999999999996</c:v>
                </c:pt>
                <c:pt idx="2">
                  <c:v>#N/A</c:v>
                </c:pt>
                <c:pt idx="3">
                  <c:v>7.09</c:v>
                </c:pt>
                <c:pt idx="4">
                  <c:v>#N/A</c:v>
                </c:pt>
                <c:pt idx="5">
                  <c:v>7.42</c:v>
                </c:pt>
                <c:pt idx="6">
                  <c:v>#N/A</c:v>
                </c:pt>
                <c:pt idx="7">
                  <c:v>6.79</c:v>
                </c:pt>
                <c:pt idx="8">
                  <c:v>#N/A</c:v>
                </c:pt>
                <c:pt idx="9">
                  <c:v>6.36</c:v>
                </c:pt>
              </c:numCache>
            </c:numRef>
          </c:val>
          <c:extLst>
            <c:ext xmlns:c16="http://schemas.microsoft.com/office/drawing/2014/chart" uri="{C3380CC4-5D6E-409C-BE32-E72D297353CC}">
              <c16:uniqueId val="{00000009-9544-441D-858E-A7F560F2080E}"/>
            </c:ext>
          </c:extLst>
        </c:ser>
        <c:dLbls>
          <c:showLegendKey val="0"/>
          <c:showVal val="0"/>
          <c:showCatName val="0"/>
          <c:showSerName val="0"/>
          <c:showPercent val="0"/>
          <c:showBubbleSize val="0"/>
        </c:dLbls>
        <c:gapWidth val="150"/>
        <c:overlap val="100"/>
        <c:axId val="62198912"/>
        <c:axId val="62200448"/>
      </c:barChart>
      <c:catAx>
        <c:axId val="62198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2200448"/>
        <c:crosses val="autoZero"/>
        <c:auto val="1"/>
        <c:lblAlgn val="ctr"/>
        <c:lblOffset val="100"/>
        <c:tickLblSkip val="1"/>
        <c:tickMarkSkip val="1"/>
        <c:noMultiLvlLbl val="0"/>
      </c:catAx>
      <c:valAx>
        <c:axId val="62200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198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1696</c:v>
                </c:pt>
                <c:pt idx="5">
                  <c:v>1756</c:v>
                </c:pt>
                <c:pt idx="8">
                  <c:v>1685</c:v>
                </c:pt>
                <c:pt idx="11">
                  <c:v>1705</c:v>
                </c:pt>
                <c:pt idx="14">
                  <c:v>1629</c:v>
                </c:pt>
              </c:numCache>
            </c:numRef>
          </c:val>
          <c:extLst>
            <c:ext xmlns:c16="http://schemas.microsoft.com/office/drawing/2014/chart" uri="{C3380CC4-5D6E-409C-BE32-E72D297353CC}">
              <c16:uniqueId val="{00000000-22EF-4A9D-B4C1-58CBBEB534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2EF-4A9D-B4C1-58CBBEB534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2EF-4A9D-B4C1-58CBBEB534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158</c:v>
                </c:pt>
                <c:pt idx="3">
                  <c:v>162</c:v>
                </c:pt>
                <c:pt idx="6">
                  <c:v>177</c:v>
                </c:pt>
                <c:pt idx="9">
                  <c:v>172</c:v>
                </c:pt>
                <c:pt idx="12">
                  <c:v>112</c:v>
                </c:pt>
              </c:numCache>
            </c:numRef>
          </c:val>
          <c:extLst>
            <c:ext xmlns:c16="http://schemas.microsoft.com/office/drawing/2014/chart" uri="{C3380CC4-5D6E-409C-BE32-E72D297353CC}">
              <c16:uniqueId val="{00000003-22EF-4A9D-B4C1-58CBBEB534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193</c:v>
                </c:pt>
                <c:pt idx="3">
                  <c:v>224</c:v>
                </c:pt>
                <c:pt idx="6">
                  <c:v>216</c:v>
                </c:pt>
                <c:pt idx="9">
                  <c:v>225</c:v>
                </c:pt>
                <c:pt idx="12">
                  <c:v>274</c:v>
                </c:pt>
              </c:numCache>
            </c:numRef>
          </c:val>
          <c:extLst>
            <c:ext xmlns:c16="http://schemas.microsoft.com/office/drawing/2014/chart" uri="{C3380CC4-5D6E-409C-BE32-E72D297353CC}">
              <c16:uniqueId val="{00000004-22EF-4A9D-B4C1-58CBBEB534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EF-4A9D-B4C1-58CBBEB534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2EF-4A9D-B4C1-58CBBEB534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2471</c:v>
                </c:pt>
                <c:pt idx="3">
                  <c:v>2371</c:v>
                </c:pt>
                <c:pt idx="6">
                  <c:v>2162</c:v>
                </c:pt>
                <c:pt idx="9">
                  <c:v>2136</c:v>
                </c:pt>
                <c:pt idx="12">
                  <c:v>1941</c:v>
                </c:pt>
              </c:numCache>
            </c:numRef>
          </c:val>
          <c:extLst>
            <c:ext xmlns:c16="http://schemas.microsoft.com/office/drawing/2014/chart" uri="{C3380CC4-5D6E-409C-BE32-E72D297353CC}">
              <c16:uniqueId val="{00000007-22EF-4A9D-B4C1-58CBBEB53424}"/>
            </c:ext>
          </c:extLst>
        </c:ser>
        <c:dLbls>
          <c:showLegendKey val="0"/>
          <c:showVal val="0"/>
          <c:showCatName val="0"/>
          <c:showSerName val="0"/>
          <c:showPercent val="0"/>
          <c:showBubbleSize val="0"/>
        </c:dLbls>
        <c:gapWidth val="100"/>
        <c:overlap val="100"/>
        <c:axId val="62005248"/>
        <c:axId val="62007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1126</c:v>
                </c:pt>
                <c:pt idx="2">
                  <c:v>#N/A</c:v>
                </c:pt>
                <c:pt idx="3">
                  <c:v>#N/A</c:v>
                </c:pt>
                <c:pt idx="4">
                  <c:v>1001</c:v>
                </c:pt>
                <c:pt idx="5">
                  <c:v>#N/A</c:v>
                </c:pt>
                <c:pt idx="6">
                  <c:v>#N/A</c:v>
                </c:pt>
                <c:pt idx="7">
                  <c:v>870</c:v>
                </c:pt>
                <c:pt idx="8">
                  <c:v>#N/A</c:v>
                </c:pt>
                <c:pt idx="9">
                  <c:v>#N/A</c:v>
                </c:pt>
                <c:pt idx="10">
                  <c:v>828</c:v>
                </c:pt>
                <c:pt idx="11">
                  <c:v>#N/A</c:v>
                </c:pt>
                <c:pt idx="12">
                  <c:v>#N/A</c:v>
                </c:pt>
                <c:pt idx="13">
                  <c:v>698</c:v>
                </c:pt>
                <c:pt idx="14">
                  <c:v>#N/A</c:v>
                </c:pt>
              </c:numCache>
            </c:numRef>
          </c:val>
          <c:smooth val="0"/>
          <c:extLst>
            <c:ext xmlns:c16="http://schemas.microsoft.com/office/drawing/2014/chart" uri="{C3380CC4-5D6E-409C-BE32-E72D297353CC}">
              <c16:uniqueId val="{00000008-22EF-4A9D-B4C1-58CBBEB53424}"/>
            </c:ext>
          </c:extLst>
        </c:ser>
        <c:dLbls>
          <c:showLegendKey val="0"/>
          <c:showVal val="0"/>
          <c:showCatName val="0"/>
          <c:showSerName val="0"/>
          <c:showPercent val="0"/>
          <c:showBubbleSize val="0"/>
        </c:dLbls>
        <c:marker val="1"/>
        <c:smooth val="0"/>
        <c:axId val="62005248"/>
        <c:axId val="62007168"/>
      </c:lineChart>
      <c:catAx>
        <c:axId val="62005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2007168"/>
        <c:crosses val="autoZero"/>
        <c:auto val="1"/>
        <c:lblAlgn val="ctr"/>
        <c:lblOffset val="100"/>
        <c:tickLblSkip val="1"/>
        <c:tickMarkSkip val="1"/>
        <c:noMultiLvlLbl val="0"/>
      </c:catAx>
      <c:valAx>
        <c:axId val="62007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005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17172</c:v>
                </c:pt>
                <c:pt idx="5">
                  <c:v>17356</c:v>
                </c:pt>
                <c:pt idx="8">
                  <c:v>17312</c:v>
                </c:pt>
                <c:pt idx="11">
                  <c:v>16941</c:v>
                </c:pt>
                <c:pt idx="14">
                  <c:v>16598</c:v>
                </c:pt>
              </c:numCache>
            </c:numRef>
          </c:val>
          <c:extLst>
            <c:ext xmlns:c16="http://schemas.microsoft.com/office/drawing/2014/chart" uri="{C3380CC4-5D6E-409C-BE32-E72D297353CC}">
              <c16:uniqueId val="{00000000-1A62-4B32-B2E0-95F85E6EDA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721</c:v>
                </c:pt>
                <c:pt idx="5">
                  <c:v>640</c:v>
                </c:pt>
                <c:pt idx="8">
                  <c:v>624</c:v>
                </c:pt>
                <c:pt idx="11">
                  <c:v>650</c:v>
                </c:pt>
                <c:pt idx="14">
                  <c:v>751</c:v>
                </c:pt>
              </c:numCache>
            </c:numRef>
          </c:val>
          <c:extLst>
            <c:ext xmlns:c16="http://schemas.microsoft.com/office/drawing/2014/chart" uri="{C3380CC4-5D6E-409C-BE32-E72D297353CC}">
              <c16:uniqueId val="{00000001-1A62-4B32-B2E0-95F85E6EDA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1526</c:v>
                </c:pt>
                <c:pt idx="5">
                  <c:v>1223</c:v>
                </c:pt>
                <c:pt idx="8">
                  <c:v>1905</c:v>
                </c:pt>
                <c:pt idx="11">
                  <c:v>2401</c:v>
                </c:pt>
                <c:pt idx="14">
                  <c:v>3026</c:v>
                </c:pt>
              </c:numCache>
            </c:numRef>
          </c:val>
          <c:extLst>
            <c:ext xmlns:c16="http://schemas.microsoft.com/office/drawing/2014/chart" uri="{C3380CC4-5D6E-409C-BE32-E72D297353CC}">
              <c16:uniqueId val="{00000002-1A62-4B32-B2E0-95F85E6EDA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A62-4B32-B2E0-95F85E6EDA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A62-4B32-B2E0-95F85E6EDA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226</c:v>
                </c:pt>
                <c:pt idx="3">
                  <c:v>204</c:v>
                </c:pt>
                <c:pt idx="6">
                  <c:v>187</c:v>
                </c:pt>
                <c:pt idx="9">
                  <c:v>118</c:v>
                </c:pt>
                <c:pt idx="12">
                  <c:v>79</c:v>
                </c:pt>
              </c:numCache>
            </c:numRef>
          </c:val>
          <c:extLst>
            <c:ext xmlns:c16="http://schemas.microsoft.com/office/drawing/2014/chart" uri="{C3380CC4-5D6E-409C-BE32-E72D297353CC}">
              <c16:uniqueId val="{00000005-1A62-4B32-B2E0-95F85E6EDA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2262</c:v>
                </c:pt>
                <c:pt idx="3">
                  <c:v>2031</c:v>
                </c:pt>
                <c:pt idx="6">
                  <c:v>1756</c:v>
                </c:pt>
                <c:pt idx="9">
                  <c:v>1726</c:v>
                </c:pt>
                <c:pt idx="12">
                  <c:v>1767</c:v>
                </c:pt>
              </c:numCache>
            </c:numRef>
          </c:val>
          <c:extLst>
            <c:ext xmlns:c16="http://schemas.microsoft.com/office/drawing/2014/chart" uri="{C3380CC4-5D6E-409C-BE32-E72D297353CC}">
              <c16:uniqueId val="{00000006-1A62-4B32-B2E0-95F85E6EDA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817</c:v>
                </c:pt>
                <c:pt idx="3">
                  <c:v>739</c:v>
                </c:pt>
                <c:pt idx="6">
                  <c:v>676</c:v>
                </c:pt>
                <c:pt idx="9">
                  <c:v>569</c:v>
                </c:pt>
                <c:pt idx="12">
                  <c:v>521</c:v>
                </c:pt>
              </c:numCache>
            </c:numRef>
          </c:val>
          <c:extLst>
            <c:ext xmlns:c16="http://schemas.microsoft.com/office/drawing/2014/chart" uri="{C3380CC4-5D6E-409C-BE32-E72D297353CC}">
              <c16:uniqueId val="{00000007-1A62-4B32-B2E0-95F85E6EDA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2979</c:v>
                </c:pt>
                <c:pt idx="3">
                  <c:v>2815</c:v>
                </c:pt>
                <c:pt idx="6">
                  <c:v>2817</c:v>
                </c:pt>
                <c:pt idx="9">
                  <c:v>2869</c:v>
                </c:pt>
                <c:pt idx="12">
                  <c:v>3172</c:v>
                </c:pt>
              </c:numCache>
            </c:numRef>
          </c:val>
          <c:extLst>
            <c:ext xmlns:c16="http://schemas.microsoft.com/office/drawing/2014/chart" uri="{C3380CC4-5D6E-409C-BE32-E72D297353CC}">
              <c16:uniqueId val="{00000008-1A62-4B32-B2E0-95F85E6EDA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A62-4B32-B2E0-95F85E6EDA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18490</c:v>
                </c:pt>
                <c:pt idx="3">
                  <c:v>18720</c:v>
                </c:pt>
                <c:pt idx="6">
                  <c:v>17982</c:v>
                </c:pt>
                <c:pt idx="9">
                  <c:v>17405</c:v>
                </c:pt>
                <c:pt idx="12">
                  <c:v>17175</c:v>
                </c:pt>
              </c:numCache>
            </c:numRef>
          </c:val>
          <c:extLst>
            <c:ext xmlns:c16="http://schemas.microsoft.com/office/drawing/2014/chart" uri="{C3380CC4-5D6E-409C-BE32-E72D297353CC}">
              <c16:uniqueId val="{0000000A-1A62-4B32-B2E0-95F85E6EDA6D}"/>
            </c:ext>
          </c:extLst>
        </c:ser>
        <c:dLbls>
          <c:showLegendKey val="0"/>
          <c:showVal val="0"/>
          <c:showCatName val="0"/>
          <c:showSerName val="0"/>
          <c:showPercent val="0"/>
          <c:showBubbleSize val="0"/>
        </c:dLbls>
        <c:gapWidth val="100"/>
        <c:overlap val="100"/>
        <c:axId val="62165760"/>
        <c:axId val="62167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5354</c:v>
                </c:pt>
                <c:pt idx="2">
                  <c:v>#N/A</c:v>
                </c:pt>
                <c:pt idx="3">
                  <c:v>#N/A</c:v>
                </c:pt>
                <c:pt idx="4">
                  <c:v>5290</c:v>
                </c:pt>
                <c:pt idx="5">
                  <c:v>#N/A</c:v>
                </c:pt>
                <c:pt idx="6">
                  <c:v>#N/A</c:v>
                </c:pt>
                <c:pt idx="7">
                  <c:v>3578</c:v>
                </c:pt>
                <c:pt idx="8">
                  <c:v>#N/A</c:v>
                </c:pt>
                <c:pt idx="9">
                  <c:v>#N/A</c:v>
                </c:pt>
                <c:pt idx="10">
                  <c:v>2695</c:v>
                </c:pt>
                <c:pt idx="11">
                  <c:v>#N/A</c:v>
                </c:pt>
                <c:pt idx="12">
                  <c:v>#N/A</c:v>
                </c:pt>
                <c:pt idx="13">
                  <c:v>2339</c:v>
                </c:pt>
                <c:pt idx="14">
                  <c:v>#N/A</c:v>
                </c:pt>
              </c:numCache>
            </c:numRef>
          </c:val>
          <c:smooth val="0"/>
          <c:extLst>
            <c:ext xmlns:c16="http://schemas.microsoft.com/office/drawing/2014/chart" uri="{C3380CC4-5D6E-409C-BE32-E72D297353CC}">
              <c16:uniqueId val="{0000000B-1A62-4B32-B2E0-95F85E6EDA6D}"/>
            </c:ext>
          </c:extLst>
        </c:ser>
        <c:dLbls>
          <c:showLegendKey val="0"/>
          <c:showVal val="0"/>
          <c:showCatName val="0"/>
          <c:showSerName val="0"/>
          <c:showPercent val="0"/>
          <c:showBubbleSize val="0"/>
        </c:dLbls>
        <c:marker val="1"/>
        <c:smooth val="0"/>
        <c:axId val="62165760"/>
        <c:axId val="62167680"/>
      </c:lineChart>
      <c:catAx>
        <c:axId val="62165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2167680"/>
        <c:crosses val="autoZero"/>
        <c:auto val="1"/>
        <c:lblAlgn val="ctr"/>
        <c:lblOffset val="100"/>
        <c:tickLblSkip val="1"/>
        <c:tickMarkSkip val="1"/>
        <c:noMultiLvlLbl val="0"/>
      </c:catAx>
      <c:valAx>
        <c:axId val="62167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165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1606</c:v>
                </c:pt>
                <c:pt idx="1">
                  <c:v>2008</c:v>
                </c:pt>
                <c:pt idx="2">
                  <c:v>2407</c:v>
                </c:pt>
              </c:numCache>
            </c:numRef>
          </c:val>
          <c:extLst>
            <c:ext xmlns:c16="http://schemas.microsoft.com/office/drawing/2014/chart" uri="{C3380CC4-5D6E-409C-BE32-E72D297353CC}">
              <c16:uniqueId val="{00000000-F4CF-49A9-A76D-93BE247369A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122</c:v>
                </c:pt>
                <c:pt idx="1">
                  <c:v>122</c:v>
                </c:pt>
                <c:pt idx="2">
                  <c:v>122</c:v>
                </c:pt>
              </c:numCache>
            </c:numRef>
          </c:val>
          <c:extLst>
            <c:ext xmlns:c16="http://schemas.microsoft.com/office/drawing/2014/chart" uri="{C3380CC4-5D6E-409C-BE32-E72D297353CC}">
              <c16:uniqueId val="{00000001-F4CF-49A9-A76D-93BE247369A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114</c:v>
                </c:pt>
                <c:pt idx="1">
                  <c:v>95</c:v>
                </c:pt>
                <c:pt idx="2">
                  <c:v>82</c:v>
                </c:pt>
              </c:numCache>
            </c:numRef>
          </c:val>
          <c:extLst>
            <c:ext xmlns:c16="http://schemas.microsoft.com/office/drawing/2014/chart" uri="{C3380CC4-5D6E-409C-BE32-E72D297353CC}">
              <c16:uniqueId val="{00000002-F4CF-49A9-A76D-93BE247369A8}"/>
            </c:ext>
          </c:extLst>
        </c:ser>
        <c:dLbls>
          <c:showLegendKey val="0"/>
          <c:showVal val="0"/>
          <c:showCatName val="0"/>
          <c:showSerName val="0"/>
          <c:showPercent val="0"/>
          <c:showBubbleSize val="0"/>
        </c:dLbls>
        <c:gapWidth val="120"/>
        <c:overlap val="100"/>
        <c:axId val="62697472"/>
        <c:axId val="62699008"/>
      </c:barChart>
      <c:catAx>
        <c:axId val="62697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2699008"/>
        <c:crosses val="autoZero"/>
        <c:auto val="1"/>
        <c:lblAlgn val="ctr"/>
        <c:lblOffset val="100"/>
        <c:tickLblSkip val="1"/>
        <c:tickMarkSkip val="1"/>
        <c:noMultiLvlLbl val="0"/>
      </c:catAx>
      <c:valAx>
        <c:axId val="626990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2697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{E3FCCC83-A89F-4514-9A1E-BC2D899AF0D9}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53E-4F72-A140-E8B880CBE22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{FD186E11-638A-42B8-B894-3814409934B3}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3E-4F72-A140-E8B880CBE22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{D817CDFD-7A8D-4E75-B144-5D59C744643B}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3E-4F72-A140-E8B880CBE22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{A47C06D8-02A3-44AA-B5F6-2FBC4EBF4A0C}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3E-4F72-A140-E8B880CBE22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{A88E90B8-B7A8-492E-8816-F3C533B55D24}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3E-4F72-A140-E8B880CBE22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{EFF48155-F43F-441A-858A-399E28F11FB3}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53E-4F72-A140-E8B880CBE22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{4B08051F-54AF-4E26-A08B-D6ADB2167BDE}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53E-4F72-A140-E8B880CBE22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{74FE0055-3663-4879-9F2C-23366744D80C}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53E-4F72-A140-E8B880CBE22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{E5AA1127-7F4B-4C0D-AA90-C0280E5D60C9}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53E-4F72-A140-E8B880CBE22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55.4</c:v>
                </c:pt>
                <c:pt idx="24">
                  <c:v>57.4</c:v>
                </c:pt>
              </c:numCache>
            </c:numRef>
          </c:xVal>
          <c:yVal>
            <c:numRef>
              <c:f>公会計指標分析・財政指標組合せ分析表!$BP$51:$DC$51</c:f>
              <c:numCache>
                <c:formatCode>#,##0.0;"▲ "#,##0.0</c:formatCode>
                <c:ptCount val="40"/>
                <c:pt idx="16">
                  <c:v>31</c:v>
                </c:pt>
                <c:pt idx="24">
                  <c:v>23.6</c:v>
                </c:pt>
              </c:numCache>
            </c:numRef>
          </c:yVal>
          <c:smooth val="0"/>
          <c:extLst>
            <c:ext xmlns:c16="http://schemas.microsoft.com/office/drawing/2014/chart" uri="{C3380CC4-5D6E-409C-BE32-E72D297353CC}">
              <c16:uniqueId val="{00000009-353E-4F72-A140-E8B880CBE22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{B709DCAC-AB39-4C1D-A86A-ECF98BD42A2F}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53E-4F72-A140-E8B880CBE22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{7108A687-AD29-4BF1-BC2C-60468CAA9E8D}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3E-4F72-A140-E8B880CBE22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{3536E116-2B7B-4BD1-8C29-0B78FB151509}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3E-4F72-A140-E8B880CBE22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{EC897FB6-6E07-492E-AD61-65AF7D8A4DD6}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3E-4F72-A140-E8B880CBE22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{212618DA-E73F-424E-A790-0832A6F1160C}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3E-4F72-A140-E8B880CBE22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{F95573BB-CDE5-44AC-B2C9-6B0C63FA138E}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53E-4F72-A140-E8B880CBE22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{61C24A88-FF0D-4209-AF83-48533DF5E9F3}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53E-4F72-A140-E8B880CBE22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{7FC7D796-258D-4D53-A6EF-7527976E4A5E}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53E-4F72-A140-E8B880CBE22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{A5DB0541-6476-490B-8B77-EE998DA92BDB}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53E-4F72-A140-E8B880CBE22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55.4</c:v>
                </c:pt>
                <c:pt idx="24">
                  <c:v>57</c:v>
                </c:pt>
              </c:numCache>
            </c:numRef>
          </c:xVal>
          <c:yVal>
            <c:numRef>
              <c:f>公会計指標分析・財政指標組合せ分析表!$BP$55:$DC$55</c:f>
              <c:numCache>
                <c:formatCode>#,##0.0;"▲ "#,##0.0</c:formatCode>
                <c:ptCount val="40"/>
                <c:pt idx="16">
                  <c:v>39</c:v>
                </c:pt>
                <c:pt idx="24">
                  <c:v>32.5</c:v>
                </c:pt>
              </c:numCache>
            </c:numRef>
          </c:yVal>
          <c:smooth val="0"/>
          <c:extLst>
            <c:ext xmlns:c16="http://schemas.microsoft.com/office/drawing/2014/chart" uri="{C3380CC4-5D6E-409C-BE32-E72D297353CC}">
              <c16:uniqueId val="{00000013-353E-4F72-A140-E8B880CBE220}"/>
            </c:ext>
          </c:extLst>
        </c:ser>
        <c:dLbls>
          <c:showLegendKey val="0"/>
          <c:showVal val="1"/>
          <c:showCatName val="0"/>
          <c:showSerName val="0"/>
          <c:showPercent val="0"/>
          <c:showBubbleSize val="0"/>
        </c:dLbls>
        <c:axId val="46179840"/>
        <c:axId val="46181760"/>
      </c:scatterChart>
      <c:valAx>
        <c:axId val="46179840"/>
        <c:scaling>
          <c:orientation val="minMax"/>
          <c:max val="57.6"/>
          <c:min val="5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{81635EBF-55D1-42D1-8F08-610B81E31601}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AC1-4035-8D18-B44880025CD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{60C93789-79A9-4425-91B8-AF3FE9764237}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C1-4035-8D18-B44880025CD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{9A557290-C8B8-410F-B932-32D9B67CAABA}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C1-4035-8D18-B44880025CD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{6DABCFD0-E7E5-482B-9CD3-F6F9EC03B0D6}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C1-4035-8D18-B44880025CD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{E0A33088-FCB5-453A-B62D-4C14CD72B236}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C1-4035-8D18-B44880025CD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{47C00239-8E79-4A11-9DB6-EA9B9D28123A}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AC1-4035-8D18-B44880025CD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{4EC90BA1-A6C2-4AAC-B2A2-FEA95FBF8457}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AC1-4035-8D18-B44880025CD1}"/>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{88D74A34-32B4-45B3-8FA1-C66D8DF2BA8A}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AC1-4035-8D18-B44880025CD1}"/>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{6237FCA6-4530-48BC-B0CC-D9D09AAC1091}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AC1-4035-8D18-B44880025CD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10.4</c:v>
                </c:pt>
                <c:pt idx="8">
                  <c:v>9.6999999999999993</c:v>
                </c:pt>
                <c:pt idx="16">
                  <c:v>8.8000000000000007</c:v>
                </c:pt>
                <c:pt idx="24">
                  <c:v>7.9</c:v>
                </c:pt>
                <c:pt idx="32">
                  <c:v>6.9</c:v>
                </c:pt>
              </c:numCache>
            </c:numRef>
          </c:xVal>
          <c:yVal>
            <c:numRef>
              <c:f>公会計指標分析・財政指標組合せ分析表!$BP$73:$DC$73</c:f>
              <c:numCache>
                <c:formatCode>#,##0.0;"▲ "#,##0.0</c:formatCode>
                <c:ptCount val="40"/>
                <c:pt idx="0">
                  <c:v>47.5</c:v>
                </c:pt>
                <c:pt idx="8">
                  <c:v>47.5</c:v>
                </c:pt>
                <c:pt idx="16">
                  <c:v>31</c:v>
                </c:pt>
                <c:pt idx="24">
                  <c:v>23.6</c:v>
                </c:pt>
                <c:pt idx="32">
                  <c:v>20.3</c:v>
                </c:pt>
              </c:numCache>
            </c:numRef>
          </c:yVal>
          <c:smooth val="0"/>
          <c:extLst>
            <c:ext xmlns:c16="http://schemas.microsoft.com/office/drawing/2014/chart" uri="{C3380CC4-5D6E-409C-BE32-E72D297353CC}">
              <c16:uniqueId val="{00000009-5AC1-4035-8D18-B44880025CD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{411E4D6B-FA81-449F-8B9A-C7DE010CAE0C}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AC1-4035-8D18-B44880025CD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{F03244C0-1952-4BB6-B331-F310E3D21AC0}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C1-4035-8D18-B44880025CD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{906590C8-430A-4186-AB40-C9681E735BCE}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C1-4035-8D18-B44880025CD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{D566AAC0-D269-40EB-985B-7935855747CE}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C1-4035-8D18-B44880025CD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{18A6C06A-D660-4C65-A7A0-B6DB8A205E20}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C1-4035-8D18-B44880025CD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{344F997D-80E0-449E-993D-9A286920A58D}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AC1-4035-8D18-B44880025CD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{AF5C8824-A192-4C80-906F-47AEA158B67F}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AC1-4035-8D18-B44880025CD1}"/>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{BD5C720B-9A78-4E37-ABB6-4FB0B0F19F44}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AC1-4035-8D18-B44880025CD1}"/>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{65B35CE5-0D97-4E1C-8E94-952096537D86}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AC1-4035-8D18-B44880025CD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extLst>
            <c:ext xmlns:c16="http://schemas.microsoft.com/office/drawing/2014/chart" uri="{C3380CC4-5D6E-409C-BE32-E72D297353CC}">
              <c16:uniqueId val="{00000013-5AC1-4035-8D18-B44880025CD1}"/>
            </c:ext>
          </c:extLst>
        </c:ser>
        <c:dLbls>
          <c:showLegendKey val="0"/>
          <c:showVal val="1"/>
          <c:showCatName val="0"/>
          <c:showSerName val="0"/>
          <c:showPercent val="0"/>
          <c:showBubbleSize val="0"/>
        </c:dLbls>
        <c:axId val="84219776"/>
        <c:axId val="84234240"/>
      </c:scatterChart>
      <c:valAx>
        <c:axId val="84219776"/>
        <c:scaling>
          <c:orientation val="minMax"/>
          <c:max val="10.7"/>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6"/>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実質公債費比率の分子は過去５年で連続して減少しており、３０年も減少が見込まれる。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ただ、その後は榎戸駅整備事業や小中学校空調整備事業の起債発行により一時的に増加が予想される。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今後は、世代間の負担の公平化と、公債費負担の中長期的な平準化の観点から、適正な起債の活用に努める必要がある。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将来負担比率の分子は、平成２５年度から平成２９年度にかけて半分以下に減ってきている。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れは、平成１０年頃から八街駅北側地区土地区画整理事業、八街駅自由通路整備事業、クリーンセンター建設事業など、大規模事業を集中して行い、それに伴う起債の償還が終わってきたことや充当可能基金の像が大き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今後は大きな事業の影響により、一時的に増加しつつも、長期的には将来負担比率の分子は減少することが予想される。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千葉県八街市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億円の実質収支により財政調整基金に４億円積み立て、落花生の郷やちまた応援寄付金によるまちづくり基金の大幅な増加があった一方、用排水路建設改良基金の大幅な取り崩しにより基金全体としては４億円の増となった。ここ３年は増加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進んでいく公共施設の老朽化に対応するため、将来建設･更新を予定している公共施設の建設資金を積み立てる基金、八街市公共施設等整備基金を創設した。今後計画的な積み立てを行っていく。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落花生の郷やちまた応援寄付金によるまちづくり基金：ふるさと納税を原資とする。その経費の支出を主とした応援寄付金によるまちづくり基金費に充当される他、一般財源として様々なまちづくり事業に充当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用排水路建設改良基金：流末排水整備事業へ充当するために約３，３００万円取り崩したことにより減少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落花生の郷やちまた応援寄付金によるまちづくり基金：ふるさと納税額の大幅な増加により約３，４００万円を積み立てたことによる増加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３０年度に進んでいく公共施設の老朽化に対応するため、八街市公共施設等整備基金を創設した。今後計画的な積立を行っていく。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また、Ｑナッツ効果により寄付金額が増加していることから、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落花生の郷やちまた応援寄付金によるまちづくり基金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額に関しては今後増加が見込まれる。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税収の増加とそれに伴う８億円の実質収支</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財政調整基金の残高は、標準財政規模の２割程度を目標としている。その目標は３０年度末には達成されると見込まれるものの、その後は大きな事業の影響により取り崩しが行われていくと見られる。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公共施設等整備基金と連携した管理を行っていく。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71,290
69,210
74.94
21,165,946
20,243,728
829,440
13,036,306
17,174,704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類似団体内平均より若干高い数値であった。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公共施設総合管理計画では、今後ハコモノ施設の延べ床面積を４０年間で約３割減少を目指すとしていることから、新たな公共施設の建設は少ないと見込まれ、数値は上昇していくと思われる。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ただ類似団体内平均も上昇傾向にある。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2" name="直線コネクタ 61"/>
        <xdr:cNvCxnSpPr/>
      </xdr:nvCxnSpPr>
      <xdr:spPr>
        <a:xfrm flipV="1">
          <a:off x="4760595" y="5337302"/>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3"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4" name="直線コネクタ 63"/>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65" name="有形固定資産減価償却率最大値テキスト"/>
        <xdr:cNvSpPr txBox="1"/>
      </xdr:nvSpPr>
      <xdr:spPr>
        <a:xfrm>
          <a:off x="4813300" y="511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66" name="直線コネクタ 65"/>
        <xdr:cNvCxnSpPr/>
      </xdr:nvCxnSpPr>
      <xdr:spPr>
        <a:xfrm>
          <a:off x="4673600" y="533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67" name="有形固定資産減価償却率平均値テキスト"/>
        <xdr:cNvSpPr txBox="1"/>
      </xdr:nvSpPr>
      <xdr:spPr>
        <a:xfrm>
          <a:off x="48133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68" name="フローチャート: 判断 67"/>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69" name="フローチャート: 判断 68"/>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0" name="フローチャート: 判断 69"/>
        <xdr:cNvSpPr/>
      </xdr:nvSpPr>
      <xdr:spPr>
        <a:xfrm>
          <a:off x="3238500" y="586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78359</xdr:rowOff>
    </xdr:from>
    <xdr:to>
      <xdr:col>19</xdr:col>
      <xdr:colOff>187325</xdr:colOff>
      <xdr:row>30</xdr:row>
      <xdr:rowOff>8509</xdr:rowOff>
    </xdr:to>
    <xdr:sp macro="" textlink="">
      <xdr:nvSpPr>
        <xdr:cNvPr id="76" name="楕円 75"/>
        <xdr:cNvSpPr/>
      </xdr:nvSpPr>
      <xdr:spPr>
        <a:xfrm>
          <a:off x="4000500" y="582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7" name="楕円 76"/>
        <xdr:cNvSpPr/>
      </xdr:nvSpPr>
      <xdr:spPr>
        <a:xfrm>
          <a:off x="3238500" y="586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129159</xdr:rowOff>
    </xdr:from>
    <xdr:to>
      <xdr:col>19</xdr:col>
      <xdr:colOff>136525</xdr:colOff>
      <xdr:row>30</xdr:row>
      <xdr:rowOff>889</xdr:rowOff>
    </xdr:to>
    <xdr:cxnSp macro="">
      <xdr:nvCxnSpPr>
        <xdr:cNvPr id="78" name="直線コネクタ 77"/>
        <xdr:cNvCxnSpPr/>
      </xdr:nvCxnSpPr>
      <xdr:spPr>
        <a:xfrm flipV="1">
          <a:off x="3289300" y="587273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8272</xdr:rowOff>
    </xdr:from>
    <xdr:ext cx="405111" cy="259045"/>
    <xdr:sp macro="" textlink="">
      <xdr:nvSpPr>
        <xdr:cNvPr id="79" name="n_1aveValue有形固定資産減価償却率"/>
        <xdr:cNvSpPr txBox="1"/>
      </xdr:nvSpPr>
      <xdr:spPr>
        <a:xfrm>
          <a:off x="38360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42816</xdr:rowOff>
    </xdr:from>
    <xdr:ext cx="405111" cy="259045"/>
    <xdr:sp macro="" textlink="">
      <xdr:nvSpPr>
        <xdr:cNvPr id="80" name="n_2aveValue有形固定資産減価償却率"/>
        <xdr:cNvSpPr txBox="1"/>
      </xdr:nvSpPr>
      <xdr:spPr>
        <a:xfrm>
          <a:off x="3086744" y="595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25036</xdr:rowOff>
    </xdr:from>
    <xdr:ext cx="405111" cy="259045"/>
    <xdr:sp macro="" textlink="">
      <xdr:nvSpPr>
        <xdr:cNvPr id="81" name="n_1mainValue有形固定資産減価償却率"/>
        <xdr:cNvSpPr txBox="1"/>
      </xdr:nvSpPr>
      <xdr:spPr>
        <a:xfrm>
          <a:off x="3836044" y="559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68216</xdr:rowOff>
    </xdr:from>
    <xdr:ext cx="405111" cy="259045"/>
    <xdr:sp macro="" textlink="">
      <xdr:nvSpPr>
        <xdr:cNvPr id="82" name="n_2mainValue有形固定資産減価償却率"/>
        <xdr:cNvSpPr txBox="1"/>
      </xdr:nvSpPr>
      <xdr:spPr>
        <a:xfrm>
          <a:off x="3086744" y="56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類似団体内平均よりも若干低い数値となった。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近年は地方債残高が減少傾向にあるため、当該数値も減少傾向にあると思われる。令和元年度以降は地方債残高が上昇し、数値は増加していくと思われる。</a:t>
          </a: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8" name="直線コネクタ 9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9" name="テキスト ボックス 9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0" name="直線コネクタ 9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1" name="テキスト ボックス 100"/>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2" name="直線コネクタ 10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3" name="テキスト ボックス 102"/>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4" name="直線コネクタ 10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5" name="テキスト ボックス 104"/>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6" name="直線コネクタ 10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7" name="テキスト ボックス 106"/>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11" name="直線コネクタ 110"/>
        <xdr:cNvCxnSpPr/>
      </xdr:nvCxnSpPr>
      <xdr:spPr>
        <a:xfrm flipV="1">
          <a:off x="14793595" y="5300839"/>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2"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3" name="直線コネクタ 11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4"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5" name="直線コネクタ 114"/>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16" name="債務償還可能年数平均値テキスト"/>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7" name="フローチャート: 判断 116"/>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54680</xdr:rowOff>
    </xdr:from>
    <xdr:to>
      <xdr:col>76</xdr:col>
      <xdr:colOff>73025</xdr:colOff>
      <xdr:row>30</xdr:row>
      <xdr:rowOff>156280</xdr:rowOff>
    </xdr:to>
    <xdr:sp macro="" textlink="">
      <xdr:nvSpPr>
        <xdr:cNvPr id="123" name="楕円 122"/>
        <xdr:cNvSpPr/>
      </xdr:nvSpPr>
      <xdr:spPr>
        <a:xfrm>
          <a:off x="14744700" y="596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33107</xdr:rowOff>
    </xdr:from>
    <xdr:ext cx="340478" cy="259045"/>
    <xdr:sp macro="" textlink="">
      <xdr:nvSpPr>
        <xdr:cNvPr id="124" name="債務償還可能年数該当値テキスト"/>
        <xdr:cNvSpPr txBox="1"/>
      </xdr:nvSpPr>
      <xdr:spPr>
        <a:xfrm>
          <a:off x="14846300" y="5948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71,290
69,210
74.94
21,165,946
20,243,728
829,440
13,036,306
17,174,704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xdr:cNvCxnSpPr/>
      </xdr:nvCxnSpPr>
      <xdr:spPr>
        <a:xfrm flipV="1">
          <a:off x="46348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xdr:cNvSpPr txBox="1"/>
      </xdr:nvSpPr>
      <xdr:spPr>
        <a:xfrm>
          <a:off x="4673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xdr:cNvCxnSpPr/>
      </xdr:nvCxnSpPr>
      <xdr:spPr>
        <a:xfrm>
          <a:off x="4546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xdr:cNvSpPr txBox="1"/>
      </xdr:nvSpPr>
      <xdr:spPr>
        <a:xfrm>
          <a:off x="46736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xdr:cNvCxnSpPr/>
      </xdr:nvCxnSpPr>
      <xdr:spPr>
        <a:xfrm>
          <a:off x="4546600" y="574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74312</xdr:rowOff>
    </xdr:from>
    <xdr:ext cx="405111" cy="259045"/>
    <xdr:sp macro="" textlink="">
      <xdr:nvSpPr>
        <xdr:cNvPr id="61" name="【道路】&#10;有形固定資産減価償却率平均値テキスト"/>
        <xdr:cNvSpPr txBox="1"/>
      </xdr:nvSpPr>
      <xdr:spPr>
        <a:xfrm>
          <a:off x="4673600" y="641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21590</xdr:rowOff>
    </xdr:from>
    <xdr:to>
      <xdr:col>20</xdr:col>
      <xdr:colOff>38100</xdr:colOff>
      <xdr:row>38</xdr:row>
      <xdr:rowOff>123190</xdr:rowOff>
    </xdr:to>
    <xdr:sp macro="" textlink="">
      <xdr:nvSpPr>
        <xdr:cNvPr id="70" name="楕円 69"/>
        <xdr:cNvSpPr/>
      </xdr:nvSpPr>
      <xdr:spPr>
        <a:xfrm>
          <a:off x="3746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34925</xdr:rowOff>
    </xdr:from>
    <xdr:to>
      <xdr:col>15</xdr:col>
      <xdr:colOff>101600</xdr:colOff>
      <xdr:row>38</xdr:row>
      <xdr:rowOff>136525</xdr:rowOff>
    </xdr:to>
    <xdr:sp macro="" textlink="">
      <xdr:nvSpPr>
        <xdr:cNvPr id="71" name="楕円 70"/>
        <xdr:cNvSpPr/>
      </xdr:nvSpPr>
      <xdr:spPr>
        <a:xfrm>
          <a:off x="2857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72390</xdr:rowOff>
    </xdr:from>
    <xdr:to>
      <xdr:col>19</xdr:col>
      <xdr:colOff>177800</xdr:colOff>
      <xdr:row>38</xdr:row>
      <xdr:rowOff>85725</xdr:rowOff>
    </xdr:to>
    <xdr:cxnSp macro="">
      <xdr:nvCxnSpPr>
        <xdr:cNvPr id="72" name="直線コネクタ 71"/>
        <xdr:cNvCxnSpPr/>
      </xdr:nvCxnSpPr>
      <xdr:spPr>
        <a:xfrm flipV="1">
          <a:off x="2908300" y="658749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57802</xdr:rowOff>
    </xdr:from>
    <xdr:ext cx="405111" cy="259045"/>
    <xdr:sp macro="" textlink="">
      <xdr:nvSpPr>
        <xdr:cNvPr id="73" name="n_1aveValue【道路】&#10;有形固定資産減価償却率"/>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4" name="n_2aveValue【道路】&#10;有形固定資産減価償却率"/>
        <xdr:cNvSpPr txBox="1"/>
      </xdr:nvSpPr>
      <xdr:spPr>
        <a:xfrm>
          <a:off x="2705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114317</xdr:rowOff>
    </xdr:from>
    <xdr:ext cx="405111" cy="259045"/>
    <xdr:sp macro="" textlink="">
      <xdr:nvSpPr>
        <xdr:cNvPr id="75" name="n_1mainValue【道路】&#10;有形固定資産減価償却率"/>
        <xdr:cNvSpPr txBox="1"/>
      </xdr:nvSpPr>
      <xdr:spPr>
        <a:xfrm>
          <a:off x="3582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127652</xdr:rowOff>
    </xdr:from>
    <xdr:ext cx="405111" cy="259045"/>
    <xdr:sp macro="" textlink="">
      <xdr:nvSpPr>
        <xdr:cNvPr id="76" name="n_2mainValue【道路】&#10;有形固定資産減価償却率"/>
        <xdr:cNvSpPr txBox="1"/>
      </xdr:nvSpPr>
      <xdr:spPr>
        <a:xfrm>
          <a:off x="2705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100" name="直線コネクタ 99"/>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101" name="【道路】&#10;一人当たり延長最小値テキスト"/>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102" name="直線コネクタ 101"/>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3" name="【道路】&#10;一人当たり延長最大値テキスト"/>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4" name="直線コネクタ 103"/>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163009</xdr:rowOff>
    </xdr:from>
    <xdr:ext cx="534377" cy="259045"/>
    <xdr:sp macro="" textlink="">
      <xdr:nvSpPr>
        <xdr:cNvPr id="105" name="【道路】&#10;一人当たり延長平均値テキスト"/>
        <xdr:cNvSpPr txBox="1"/>
      </xdr:nvSpPr>
      <xdr:spPr>
        <a:xfrm>
          <a:off x="10515600" y="6506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6" name="フローチャート: 判断 105"/>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07" name="フローチャート: 判断 106"/>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31762</xdr:rowOff>
    </xdr:from>
    <xdr:to>
      <xdr:col>46</xdr:col>
      <xdr:colOff>38100</xdr:colOff>
      <xdr:row>38</xdr:row>
      <xdr:rowOff>133362</xdr:rowOff>
    </xdr:to>
    <xdr:sp macro="" textlink="">
      <xdr:nvSpPr>
        <xdr:cNvPr id="108" name="フローチャート: 判断 107"/>
        <xdr:cNvSpPr/>
      </xdr:nvSpPr>
      <xdr:spPr>
        <a:xfrm>
          <a:off x="8699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64910</xdr:rowOff>
    </xdr:from>
    <xdr:to>
      <xdr:col>50</xdr:col>
      <xdr:colOff>165100</xdr:colOff>
      <xdr:row>40</xdr:row>
      <xdr:rowOff>166510</xdr:rowOff>
    </xdr:to>
    <xdr:sp macro="" textlink="">
      <xdr:nvSpPr>
        <xdr:cNvPr id="114" name="楕円 113"/>
        <xdr:cNvSpPr/>
      </xdr:nvSpPr>
      <xdr:spPr>
        <a:xfrm>
          <a:off x="9588500" y="692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70891</xdr:rowOff>
    </xdr:from>
    <xdr:to>
      <xdr:col>46</xdr:col>
      <xdr:colOff>38100</xdr:colOff>
      <xdr:row>41</xdr:row>
      <xdr:rowOff>1041</xdr:rowOff>
    </xdr:to>
    <xdr:sp macro="" textlink="">
      <xdr:nvSpPr>
        <xdr:cNvPr id="115" name="楕円 114"/>
        <xdr:cNvSpPr/>
      </xdr:nvSpPr>
      <xdr:spPr>
        <a:xfrm>
          <a:off x="8699500" y="692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115710</xdr:rowOff>
    </xdr:from>
    <xdr:to>
      <xdr:col>50</xdr:col>
      <xdr:colOff>114300</xdr:colOff>
      <xdr:row>40</xdr:row>
      <xdr:rowOff>121691</xdr:rowOff>
    </xdr:to>
    <xdr:cxnSp macro="">
      <xdr:nvCxnSpPr>
        <xdr:cNvPr id="116" name="直線コネクタ 115"/>
        <xdr:cNvCxnSpPr/>
      </xdr:nvCxnSpPr>
      <xdr:spPr>
        <a:xfrm flipV="1">
          <a:off x="8750300" y="6973710"/>
          <a:ext cx="8890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88168</xdr:rowOff>
    </xdr:from>
    <xdr:ext cx="534377" cy="259045"/>
    <xdr:sp macro="" textlink="">
      <xdr:nvSpPr>
        <xdr:cNvPr id="117" name="n_1aveValue【道路】&#10;一人当たり延長"/>
        <xdr:cNvSpPr txBox="1"/>
      </xdr:nvSpPr>
      <xdr:spPr>
        <a:xfrm>
          <a:off x="93594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149890</xdr:rowOff>
    </xdr:from>
    <xdr:ext cx="534377" cy="259045"/>
    <xdr:sp macro="" textlink="">
      <xdr:nvSpPr>
        <xdr:cNvPr id="118" name="n_2aveValue【道路】&#10;一人当たり延長"/>
        <xdr:cNvSpPr txBox="1"/>
      </xdr:nvSpPr>
      <xdr:spPr>
        <a:xfrm>
          <a:off x="8483111" y="63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157637</xdr:rowOff>
    </xdr:from>
    <xdr:ext cx="469744" cy="259045"/>
    <xdr:sp macro="" textlink="">
      <xdr:nvSpPr>
        <xdr:cNvPr id="119" name="n_1mainValue【道路】&#10;一人当たり延長"/>
        <xdr:cNvSpPr txBox="1"/>
      </xdr:nvSpPr>
      <xdr:spPr>
        <a:xfrm>
          <a:off x="9391727" y="701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163618</xdr:rowOff>
    </xdr:from>
    <xdr:ext cx="469744" cy="259045"/>
    <xdr:sp macro="" textlink="">
      <xdr:nvSpPr>
        <xdr:cNvPr id="120" name="n_2mainValue【道路】&#10;一人当たり延長"/>
        <xdr:cNvSpPr txBox="1"/>
      </xdr:nvSpPr>
      <xdr:spPr>
        <a:xfrm>
          <a:off x="8515427" y="702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46" name="直線コネクタ 145"/>
        <xdr:cNvCxnSpPr/>
      </xdr:nvCxnSpPr>
      <xdr:spPr>
        <a:xfrm flipV="1">
          <a:off x="46348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7"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8" name="直線コネクタ 147"/>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49" name="【橋りょう・トンネル】&#10;有形固定資産減価償却率最大値テキスト"/>
        <xdr:cNvSpPr txBox="1"/>
      </xdr:nvSpPr>
      <xdr:spPr>
        <a:xfrm>
          <a:off x="4673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50" name="直線コネクタ 149"/>
        <xdr:cNvCxnSpPr/>
      </xdr:nvCxnSpPr>
      <xdr:spPr>
        <a:xfrm>
          <a:off x="4546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141531</xdr:rowOff>
    </xdr:from>
    <xdr:ext cx="405111" cy="259045"/>
    <xdr:sp macro="" textlink="">
      <xdr:nvSpPr>
        <xdr:cNvPr id="151" name="【橋りょう・トンネル】&#10;有形固定資産減価償却率平均値テキスト"/>
        <xdr:cNvSpPr txBox="1"/>
      </xdr:nvSpPr>
      <xdr:spPr>
        <a:xfrm>
          <a:off x="4673600" y="10085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52" name="フローチャート: 判断 151"/>
        <xdr:cNvSpPr/>
      </xdr:nvSpPr>
      <xdr:spPr>
        <a:xfrm>
          <a:off x="45847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3" name="フローチャート: 判断 152"/>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54" name="フローチャート: 判断 153"/>
        <xdr:cNvSpPr/>
      </xdr:nvSpPr>
      <xdr:spPr>
        <a:xfrm>
          <a:off x="2857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145143</xdr:rowOff>
    </xdr:from>
    <xdr:to>
      <xdr:col>20</xdr:col>
      <xdr:colOff>38100</xdr:colOff>
      <xdr:row>59</xdr:row>
      <xdr:rowOff>75293</xdr:rowOff>
    </xdr:to>
    <xdr:sp macro="" textlink="">
      <xdr:nvSpPr>
        <xdr:cNvPr id="160" name="楕円 159"/>
        <xdr:cNvSpPr/>
      </xdr:nvSpPr>
      <xdr:spPr>
        <a:xfrm>
          <a:off x="3746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xdr:rowOff>
    </xdr:from>
    <xdr:to>
      <xdr:col>15</xdr:col>
      <xdr:colOff>101600</xdr:colOff>
      <xdr:row>59</xdr:row>
      <xdr:rowOff>106317</xdr:rowOff>
    </xdr:to>
    <xdr:sp macro="" textlink="">
      <xdr:nvSpPr>
        <xdr:cNvPr id="161" name="楕円 160"/>
        <xdr:cNvSpPr/>
      </xdr:nvSpPr>
      <xdr:spPr>
        <a:xfrm>
          <a:off x="28575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24493</xdr:rowOff>
    </xdr:from>
    <xdr:to>
      <xdr:col>19</xdr:col>
      <xdr:colOff>177800</xdr:colOff>
      <xdr:row>59</xdr:row>
      <xdr:rowOff>55517</xdr:rowOff>
    </xdr:to>
    <xdr:cxnSp macro="">
      <xdr:nvCxnSpPr>
        <xdr:cNvPr id="162" name="直線コネクタ 161"/>
        <xdr:cNvCxnSpPr/>
      </xdr:nvCxnSpPr>
      <xdr:spPr>
        <a:xfrm flipV="1">
          <a:off x="2908300" y="1014004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82749</xdr:rowOff>
    </xdr:from>
    <xdr:ext cx="405111" cy="259045"/>
    <xdr:sp macro="" textlink="">
      <xdr:nvSpPr>
        <xdr:cNvPr id="163" name="n_1aveValue【橋りょう・トンネル】&#10;有形固定資産減価償却率"/>
        <xdr:cNvSpPr txBox="1"/>
      </xdr:nvSpPr>
      <xdr:spPr>
        <a:xfrm>
          <a:off x="35820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164" name="n_2aveValue【橋りょう・トンネル】&#10;有形固定資産減価償却率"/>
        <xdr:cNvSpPr txBox="1"/>
      </xdr:nvSpPr>
      <xdr:spPr>
        <a:xfrm>
          <a:off x="2705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91820</xdr:rowOff>
    </xdr:from>
    <xdr:ext cx="405111" cy="259045"/>
    <xdr:sp macro="" textlink="">
      <xdr:nvSpPr>
        <xdr:cNvPr id="165" name="n_1mainValue【橋りょう・トンネル】&#10;有形固定資産減価償却率"/>
        <xdr:cNvSpPr txBox="1"/>
      </xdr:nvSpPr>
      <xdr:spPr>
        <a:xfrm>
          <a:off x="35820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97444</xdr:rowOff>
    </xdr:from>
    <xdr:ext cx="405111" cy="259045"/>
    <xdr:sp macro="" textlink="">
      <xdr:nvSpPr>
        <xdr:cNvPr id="166" name="n_2mainValue【橋りょう・トンネル】&#10;有形固定資産減価償却率"/>
        <xdr:cNvSpPr txBox="1"/>
      </xdr:nvSpPr>
      <xdr:spPr>
        <a:xfrm>
          <a:off x="27057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2" name="テキスト ボックス 18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4" name="テキスト ボックス 18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6" name="テキスト ボックス 18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90" name="直線コネクタ 189"/>
        <xdr:cNvCxnSpPr/>
      </xdr:nvCxnSpPr>
      <xdr:spPr>
        <a:xfrm flipV="1">
          <a:off x="10476865"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191" name="【橋りょう・トンネル】&#10;一人当たり有形固定資産（償却資産）額最小値テキスト"/>
        <xdr:cNvSpPr txBox="1"/>
      </xdr:nvSpPr>
      <xdr:spPr>
        <a:xfrm>
          <a:off x="10515600"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192" name="直線コネクタ 191"/>
        <xdr:cNvCxnSpPr/>
      </xdr:nvCxnSpPr>
      <xdr:spPr>
        <a:xfrm>
          <a:off x="10388600" y="1104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193" name="【橋りょう・トンネル】&#10;一人当たり有形固定資産（償却資産）額最大値テキスト"/>
        <xdr:cNvSpPr txBox="1"/>
      </xdr:nvSpPr>
      <xdr:spPr>
        <a:xfrm>
          <a:off x="10515600"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194" name="直線コネクタ 193"/>
        <xdr:cNvCxnSpPr/>
      </xdr:nvCxnSpPr>
      <xdr:spPr>
        <a:xfrm>
          <a:off x="10388600" y="97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122169</xdr:rowOff>
    </xdr:from>
    <xdr:ext cx="599010" cy="259045"/>
    <xdr:sp macro="" textlink="">
      <xdr:nvSpPr>
        <xdr:cNvPr id="195" name="【橋りょう・トンネル】&#10;一人当たり有形固定資産（償却資産）額平均値テキスト"/>
        <xdr:cNvSpPr txBox="1"/>
      </xdr:nvSpPr>
      <xdr:spPr>
        <a:xfrm>
          <a:off x="10515600" y="10752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196" name="フローチャート: 判断 195"/>
        <xdr:cNvSpPr/>
      </xdr:nvSpPr>
      <xdr:spPr>
        <a:xfrm>
          <a:off x="10426700" y="107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197" name="フローチャート: 判断 196"/>
        <xdr:cNvSpPr/>
      </xdr:nvSpPr>
      <xdr:spPr>
        <a:xfrm>
          <a:off x="9588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145546</xdr:rowOff>
    </xdr:from>
    <xdr:to>
      <xdr:col>46</xdr:col>
      <xdr:colOff>38100</xdr:colOff>
      <xdr:row>63</xdr:row>
      <xdr:rowOff>75696</xdr:rowOff>
    </xdr:to>
    <xdr:sp macro="" textlink="">
      <xdr:nvSpPr>
        <xdr:cNvPr id="198" name="フローチャート: 判断 197"/>
        <xdr:cNvSpPr/>
      </xdr:nvSpPr>
      <xdr:spPr>
        <a:xfrm>
          <a:off x="8699500" y="107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19416</xdr:rowOff>
    </xdr:from>
    <xdr:to>
      <xdr:col>50</xdr:col>
      <xdr:colOff>165100</xdr:colOff>
      <xdr:row>64</xdr:row>
      <xdr:rowOff>121016</xdr:rowOff>
    </xdr:to>
    <xdr:sp macro="" textlink="">
      <xdr:nvSpPr>
        <xdr:cNvPr id="204" name="楕円 203"/>
        <xdr:cNvSpPr/>
      </xdr:nvSpPr>
      <xdr:spPr>
        <a:xfrm>
          <a:off x="9588500" y="1099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19475</xdr:rowOff>
    </xdr:from>
    <xdr:to>
      <xdr:col>46</xdr:col>
      <xdr:colOff>38100</xdr:colOff>
      <xdr:row>64</xdr:row>
      <xdr:rowOff>121075</xdr:rowOff>
    </xdr:to>
    <xdr:sp macro="" textlink="">
      <xdr:nvSpPr>
        <xdr:cNvPr id="205" name="楕円 204"/>
        <xdr:cNvSpPr/>
      </xdr:nvSpPr>
      <xdr:spPr>
        <a:xfrm>
          <a:off x="8699500" y="1099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70216</xdr:rowOff>
    </xdr:from>
    <xdr:to>
      <xdr:col>50</xdr:col>
      <xdr:colOff>114300</xdr:colOff>
      <xdr:row>64</xdr:row>
      <xdr:rowOff>70275</xdr:rowOff>
    </xdr:to>
    <xdr:cxnSp macro="">
      <xdr:nvCxnSpPr>
        <xdr:cNvPr id="206" name="直線コネクタ 205"/>
        <xdr:cNvCxnSpPr/>
      </xdr:nvCxnSpPr>
      <xdr:spPr>
        <a:xfrm flipV="1">
          <a:off x="8750300" y="11043016"/>
          <a:ext cx="8890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69370</xdr:rowOff>
    </xdr:from>
    <xdr:ext cx="599010" cy="259045"/>
    <xdr:sp macro="" textlink="">
      <xdr:nvSpPr>
        <xdr:cNvPr id="207" name="n_1aveValue【橋りょう・トンネル】&#10;一人当たり有形固定資産（償却資産）額"/>
        <xdr:cNvSpPr txBox="1"/>
      </xdr:nvSpPr>
      <xdr:spPr>
        <a:xfrm>
          <a:off x="9327095" y="1052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92223</xdr:rowOff>
    </xdr:from>
    <xdr:ext cx="599010" cy="259045"/>
    <xdr:sp macro="" textlink="">
      <xdr:nvSpPr>
        <xdr:cNvPr id="208" name="n_2aveValue【橋りょう・トンネル】&#10;一人当たり有形固定資産（償却資産）額"/>
        <xdr:cNvSpPr txBox="1"/>
      </xdr:nvSpPr>
      <xdr:spPr>
        <a:xfrm>
          <a:off x="8450795" y="1055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112143</xdr:rowOff>
    </xdr:from>
    <xdr:ext cx="469744" cy="259045"/>
    <xdr:sp macro="" textlink="">
      <xdr:nvSpPr>
        <xdr:cNvPr id="209" name="n_1mainValue【橋りょう・トンネル】&#10;一人当たり有形固定資産（償却資産）額"/>
        <xdr:cNvSpPr txBox="1"/>
      </xdr:nvSpPr>
      <xdr:spPr>
        <a:xfrm>
          <a:off x="9391728" y="1108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112202</xdr:rowOff>
    </xdr:from>
    <xdr:ext cx="469744" cy="259045"/>
    <xdr:sp macro="" textlink="">
      <xdr:nvSpPr>
        <xdr:cNvPr id="210" name="n_2mainValue【橋りょう・トンネル】&#10;一人当たり有形固定資産（償却資産）額"/>
        <xdr:cNvSpPr txBox="1"/>
      </xdr:nvSpPr>
      <xdr:spPr>
        <a:xfrm>
          <a:off x="8515428" y="1108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35" name="直線コネクタ 234"/>
        <xdr:cNvCxnSpPr/>
      </xdr:nvCxnSpPr>
      <xdr:spPr>
        <a:xfrm flipV="1">
          <a:off x="46348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36" name="【公営住宅】&#10;有形固定資産減価償却率最小値テキスト"/>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37" name="直線コネクタ 236"/>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38"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39" name="直線コネクタ 238"/>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144797</xdr:rowOff>
    </xdr:from>
    <xdr:ext cx="405111" cy="259045"/>
    <xdr:sp macro="" textlink="">
      <xdr:nvSpPr>
        <xdr:cNvPr id="240" name="【公営住宅】&#10;有形固定資産減価償却率平均値テキスト"/>
        <xdr:cNvSpPr txBox="1"/>
      </xdr:nvSpPr>
      <xdr:spPr>
        <a:xfrm>
          <a:off x="4673600" y="1386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41" name="フローチャート: 判断 240"/>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42" name="フローチャート: 判断 241"/>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243" name="フローチャート: 判断 242"/>
        <xdr:cNvSpPr/>
      </xdr:nvSpPr>
      <xdr:spPr>
        <a:xfrm>
          <a:off x="2857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73025</xdr:rowOff>
    </xdr:from>
    <xdr:to>
      <xdr:col>20</xdr:col>
      <xdr:colOff>38100</xdr:colOff>
      <xdr:row>80</xdr:row>
      <xdr:rowOff>3175</xdr:rowOff>
    </xdr:to>
    <xdr:sp macro="" textlink="">
      <xdr:nvSpPr>
        <xdr:cNvPr id="249" name="楕円 248"/>
        <xdr:cNvSpPr/>
      </xdr:nvSpPr>
      <xdr:spPr>
        <a:xfrm>
          <a:off x="3746500" y="136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105411</xdr:rowOff>
    </xdr:from>
    <xdr:to>
      <xdr:col>15</xdr:col>
      <xdr:colOff>101600</xdr:colOff>
      <xdr:row>80</xdr:row>
      <xdr:rowOff>35561</xdr:rowOff>
    </xdr:to>
    <xdr:sp macro="" textlink="">
      <xdr:nvSpPr>
        <xdr:cNvPr id="250" name="楕円 249"/>
        <xdr:cNvSpPr/>
      </xdr:nvSpPr>
      <xdr:spPr>
        <a:xfrm>
          <a:off x="28575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123825</xdr:rowOff>
    </xdr:from>
    <xdr:to>
      <xdr:col>19</xdr:col>
      <xdr:colOff>177800</xdr:colOff>
      <xdr:row>79</xdr:row>
      <xdr:rowOff>156211</xdr:rowOff>
    </xdr:to>
    <xdr:cxnSp macro="">
      <xdr:nvCxnSpPr>
        <xdr:cNvPr id="251" name="直線コネクタ 250"/>
        <xdr:cNvCxnSpPr/>
      </xdr:nvCxnSpPr>
      <xdr:spPr>
        <a:xfrm flipV="1">
          <a:off x="2908300" y="1366837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150513</xdr:rowOff>
    </xdr:from>
    <xdr:ext cx="405111" cy="259045"/>
    <xdr:sp macro="" textlink="">
      <xdr:nvSpPr>
        <xdr:cNvPr id="252" name="n_1aveValue【公営住宅】&#10;有形固定資産減価償却率"/>
        <xdr:cNvSpPr txBox="1"/>
      </xdr:nvSpPr>
      <xdr:spPr>
        <a:xfrm>
          <a:off x="35820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144797</xdr:rowOff>
    </xdr:from>
    <xdr:ext cx="405111" cy="259045"/>
    <xdr:sp macro="" textlink="">
      <xdr:nvSpPr>
        <xdr:cNvPr id="253" name="n_2aveValue【公営住宅】&#10;有形固定資産減価償却率"/>
        <xdr:cNvSpPr txBox="1"/>
      </xdr:nvSpPr>
      <xdr:spPr>
        <a:xfrm>
          <a:off x="2705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19702</xdr:rowOff>
    </xdr:from>
    <xdr:ext cx="405111" cy="259045"/>
    <xdr:sp macro="" textlink="">
      <xdr:nvSpPr>
        <xdr:cNvPr id="254" name="n_1mainValue【公営住宅】&#10;有形固定資産減価償却率"/>
        <xdr:cNvSpPr txBox="1"/>
      </xdr:nvSpPr>
      <xdr:spPr>
        <a:xfrm>
          <a:off x="3582044" y="1339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52088</xdr:rowOff>
    </xdr:from>
    <xdr:ext cx="405111" cy="259045"/>
    <xdr:sp macro="" textlink="">
      <xdr:nvSpPr>
        <xdr:cNvPr id="255" name="n_2mainValue【公営住宅】&#10;有形固定資産減価償却率"/>
        <xdr:cNvSpPr txBox="1"/>
      </xdr:nvSpPr>
      <xdr:spPr>
        <a:xfrm>
          <a:off x="27057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79" name="直線コネクタ 278"/>
        <xdr:cNvCxnSpPr/>
      </xdr:nvCxnSpPr>
      <xdr:spPr>
        <a:xfrm flipV="1">
          <a:off x="10476865"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80"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81" name="直線コネクタ 28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82" name="【公営住宅】&#10;一人当たり面積最大値テキスト"/>
        <xdr:cNvSpPr txBox="1"/>
      </xdr:nvSpPr>
      <xdr:spPr>
        <a:xfrm>
          <a:off x="10515600"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83" name="直線コネクタ 282"/>
        <xdr:cNvCxnSpPr/>
      </xdr:nvCxnSpPr>
      <xdr:spPr>
        <a:xfrm>
          <a:off x="10388600" y="1335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54881</xdr:rowOff>
    </xdr:from>
    <xdr:ext cx="469744" cy="259045"/>
    <xdr:sp macro="" textlink="">
      <xdr:nvSpPr>
        <xdr:cNvPr id="284" name="【公営住宅】&#10;一人当たり面積平均値テキスト"/>
        <xdr:cNvSpPr txBox="1"/>
      </xdr:nvSpPr>
      <xdr:spPr>
        <a:xfrm>
          <a:off x="10515600" y="1428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285" name="フローチャート: 判断 284"/>
        <xdr:cNvSpPr/>
      </xdr:nvSpPr>
      <xdr:spPr>
        <a:xfrm>
          <a:off x="104267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286" name="フローチャート: 判断 285"/>
        <xdr:cNvSpPr/>
      </xdr:nvSpPr>
      <xdr:spPr>
        <a:xfrm>
          <a:off x="9588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72644</xdr:rowOff>
    </xdr:from>
    <xdr:to>
      <xdr:col>46</xdr:col>
      <xdr:colOff>38100</xdr:colOff>
      <xdr:row>84</xdr:row>
      <xdr:rowOff>2794</xdr:rowOff>
    </xdr:to>
    <xdr:sp macro="" textlink="">
      <xdr:nvSpPr>
        <xdr:cNvPr id="287" name="フローチャート: 判断 286"/>
        <xdr:cNvSpPr/>
      </xdr:nvSpPr>
      <xdr:spPr>
        <a:xfrm>
          <a:off x="8699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16256</xdr:rowOff>
    </xdr:from>
    <xdr:to>
      <xdr:col>50</xdr:col>
      <xdr:colOff>165100</xdr:colOff>
      <xdr:row>85</xdr:row>
      <xdr:rowOff>117856</xdr:rowOff>
    </xdr:to>
    <xdr:sp macro="" textlink="">
      <xdr:nvSpPr>
        <xdr:cNvPr id="293" name="楕円 292"/>
        <xdr:cNvSpPr/>
      </xdr:nvSpPr>
      <xdr:spPr>
        <a:xfrm>
          <a:off x="9588500" y="1458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18542</xdr:rowOff>
    </xdr:from>
    <xdr:to>
      <xdr:col>46</xdr:col>
      <xdr:colOff>38100</xdr:colOff>
      <xdr:row>85</xdr:row>
      <xdr:rowOff>120142</xdr:rowOff>
    </xdr:to>
    <xdr:sp macro="" textlink="">
      <xdr:nvSpPr>
        <xdr:cNvPr id="294" name="楕円 293"/>
        <xdr:cNvSpPr/>
      </xdr:nvSpPr>
      <xdr:spPr>
        <a:xfrm>
          <a:off x="8699500" y="1459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67056</xdr:rowOff>
    </xdr:from>
    <xdr:to>
      <xdr:col>50</xdr:col>
      <xdr:colOff>114300</xdr:colOff>
      <xdr:row>85</xdr:row>
      <xdr:rowOff>69342</xdr:rowOff>
    </xdr:to>
    <xdr:cxnSp macro="">
      <xdr:nvCxnSpPr>
        <xdr:cNvPr id="295" name="直線コネクタ 294"/>
        <xdr:cNvCxnSpPr/>
      </xdr:nvCxnSpPr>
      <xdr:spPr>
        <a:xfrm flipV="1">
          <a:off x="8750300" y="146403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161814</xdr:rowOff>
    </xdr:from>
    <xdr:ext cx="469744" cy="259045"/>
    <xdr:sp macro="" textlink="">
      <xdr:nvSpPr>
        <xdr:cNvPr id="296" name="n_1aveValue【公営住宅】&#10;一人当たり面積"/>
        <xdr:cNvSpPr txBox="1"/>
      </xdr:nvSpPr>
      <xdr:spPr>
        <a:xfrm>
          <a:off x="93917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19321</xdr:rowOff>
    </xdr:from>
    <xdr:ext cx="469744" cy="259045"/>
    <xdr:sp macro="" textlink="">
      <xdr:nvSpPr>
        <xdr:cNvPr id="297" name="n_2aveValue【公営住宅】&#10;一人当たり面積"/>
        <xdr:cNvSpPr txBox="1"/>
      </xdr:nvSpPr>
      <xdr:spPr>
        <a:xfrm>
          <a:off x="8515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108983</xdr:rowOff>
    </xdr:from>
    <xdr:ext cx="469744" cy="259045"/>
    <xdr:sp macro="" textlink="">
      <xdr:nvSpPr>
        <xdr:cNvPr id="298" name="n_1mainValue【公営住宅】&#10;一人当たり面積"/>
        <xdr:cNvSpPr txBox="1"/>
      </xdr:nvSpPr>
      <xdr:spPr>
        <a:xfrm>
          <a:off x="9391727" y="1468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111269</xdr:rowOff>
    </xdr:from>
    <xdr:ext cx="469744" cy="259045"/>
    <xdr:sp macro="" textlink="">
      <xdr:nvSpPr>
        <xdr:cNvPr id="299" name="n_2mainValue【公営住宅】&#10;一人当たり面積"/>
        <xdr:cNvSpPr txBox="1"/>
      </xdr:nvSpPr>
      <xdr:spPr>
        <a:xfrm>
          <a:off x="8515427" y="1468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6" name="テキスト ボックス 32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7" name="直線コネクタ 32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8" name="テキスト ボックス 32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9" name="直線コネクタ 32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0" name="テキスト ボックス 32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1" name="直線コネクタ 33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2" name="テキスト ボックス 33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3" name="直線コネクタ 33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4" name="テキスト ボックス 33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5" name="直線コネクタ 33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6" name="テキスト ボックス 33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340" name="直線コネクタ 339"/>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341"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42" name="直線コネクタ 341"/>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343" name="【認定こども園・幼稚園・保育所】&#10;有形固定資産減価償却率最大値テキスト"/>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344" name="直線コネクタ 343"/>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59072</xdr:rowOff>
    </xdr:from>
    <xdr:ext cx="405111" cy="259045"/>
    <xdr:sp macro="" textlink="">
      <xdr:nvSpPr>
        <xdr:cNvPr id="345" name="【認定こども園・幼稚園・保育所】&#10;有形固定資産減価償却率平均値テキスト"/>
        <xdr:cNvSpPr txBox="1"/>
      </xdr:nvSpPr>
      <xdr:spPr>
        <a:xfrm>
          <a:off x="16357600" y="657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346" name="フローチャート: 判断 345"/>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347" name="フローチャート: 判断 346"/>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348" name="フローチャート: 判断 347"/>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9" name="テキスト ボックス 3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113030</xdr:rowOff>
    </xdr:from>
    <xdr:to>
      <xdr:col>81</xdr:col>
      <xdr:colOff>101600</xdr:colOff>
      <xdr:row>35</xdr:row>
      <xdr:rowOff>43180</xdr:rowOff>
    </xdr:to>
    <xdr:sp macro="" textlink="">
      <xdr:nvSpPr>
        <xdr:cNvPr id="354" name="楕円 353"/>
        <xdr:cNvSpPr/>
      </xdr:nvSpPr>
      <xdr:spPr>
        <a:xfrm>
          <a:off x="154305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151130</xdr:rowOff>
    </xdr:from>
    <xdr:to>
      <xdr:col>76</xdr:col>
      <xdr:colOff>165100</xdr:colOff>
      <xdr:row>35</xdr:row>
      <xdr:rowOff>81280</xdr:rowOff>
    </xdr:to>
    <xdr:sp macro="" textlink="">
      <xdr:nvSpPr>
        <xdr:cNvPr id="355" name="楕円 354"/>
        <xdr:cNvSpPr/>
      </xdr:nvSpPr>
      <xdr:spPr>
        <a:xfrm>
          <a:off x="14541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163830</xdr:rowOff>
    </xdr:from>
    <xdr:to>
      <xdr:col>81</xdr:col>
      <xdr:colOff>50800</xdr:colOff>
      <xdr:row>35</xdr:row>
      <xdr:rowOff>30480</xdr:rowOff>
    </xdr:to>
    <xdr:cxnSp macro="">
      <xdr:nvCxnSpPr>
        <xdr:cNvPr id="356" name="直線コネクタ 355"/>
        <xdr:cNvCxnSpPr/>
      </xdr:nvCxnSpPr>
      <xdr:spPr>
        <a:xfrm flipV="1">
          <a:off x="14592300" y="59931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357" name="n_1aveValue【認定こども園・幼稚園・保育所】&#10;有形固定資産減価償却率"/>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66692</xdr:rowOff>
    </xdr:from>
    <xdr:ext cx="405111" cy="259045"/>
    <xdr:sp macro="" textlink="">
      <xdr:nvSpPr>
        <xdr:cNvPr id="358" name="n_2aveValue【認定こども園・幼稚園・保育所】&#10;有形固定資産減価償却率"/>
        <xdr:cNvSpPr txBox="1"/>
      </xdr:nvSpPr>
      <xdr:spPr>
        <a:xfrm>
          <a:off x="14389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59707</xdr:rowOff>
    </xdr:from>
    <xdr:ext cx="405111" cy="259045"/>
    <xdr:sp macro="" textlink="">
      <xdr:nvSpPr>
        <xdr:cNvPr id="359" name="n_1mainValue【認定こども園・幼稚園・保育所】&#10;有形固定資産減価償却率"/>
        <xdr:cNvSpPr txBox="1"/>
      </xdr:nvSpPr>
      <xdr:spPr>
        <a:xfrm>
          <a:off x="15266044" y="57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97807</xdr:rowOff>
    </xdr:from>
    <xdr:ext cx="405111" cy="259045"/>
    <xdr:sp macro="" textlink="">
      <xdr:nvSpPr>
        <xdr:cNvPr id="360" name="n_2mainValue【認定こども園・幼稚園・保育所】&#10;有形固定資産減価償却率"/>
        <xdr:cNvSpPr txBox="1"/>
      </xdr:nvSpPr>
      <xdr:spPr>
        <a:xfrm>
          <a:off x="14389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1" name="直線コネクタ 37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2" name="テキスト ボックス 37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3" name="直線コネクタ 37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4" name="テキスト ボックス 37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5" name="直線コネクタ 37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6" name="テキスト ボックス 37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7" name="直線コネクタ 37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8" name="テキスト ボックス 37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9" name="直線コネクタ 37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0" name="テキスト ボックス 37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2" name="テキスト ボックス 38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384" name="直線コネクタ 383"/>
        <xdr:cNvCxnSpPr/>
      </xdr:nvCxnSpPr>
      <xdr:spPr>
        <a:xfrm flipV="1">
          <a:off x="221608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385"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386" name="直線コネクタ 385"/>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387" name="【認定こども園・幼稚園・保育所】&#10;一人当たり面積最大値テキスト"/>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388" name="直線コネクタ 387"/>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110507</xdr:rowOff>
    </xdr:from>
    <xdr:ext cx="469744" cy="259045"/>
    <xdr:sp macro="" textlink="">
      <xdr:nvSpPr>
        <xdr:cNvPr id="389" name="【認定こども園・幼稚園・保育所】&#10;一人当たり面積平均値テキスト"/>
        <xdr:cNvSpPr txBox="1"/>
      </xdr:nvSpPr>
      <xdr:spPr>
        <a:xfrm>
          <a:off x="22199600" y="662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390" name="フローチャート: 判断 389"/>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391" name="フローチャート: 判断 390"/>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392" name="フローチャート: 判断 391"/>
        <xdr:cNvSpPr/>
      </xdr:nvSpPr>
      <xdr:spPr>
        <a:xfrm>
          <a:off x="2038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59690</xdr:rowOff>
    </xdr:from>
    <xdr:to>
      <xdr:col>112</xdr:col>
      <xdr:colOff>38100</xdr:colOff>
      <xdr:row>39</xdr:row>
      <xdr:rowOff>161290</xdr:rowOff>
    </xdr:to>
    <xdr:sp macro="" textlink="">
      <xdr:nvSpPr>
        <xdr:cNvPr id="398" name="楕円 397"/>
        <xdr:cNvSpPr/>
      </xdr:nvSpPr>
      <xdr:spPr>
        <a:xfrm>
          <a:off x="21272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63500</xdr:rowOff>
    </xdr:from>
    <xdr:to>
      <xdr:col>107</xdr:col>
      <xdr:colOff>101600</xdr:colOff>
      <xdr:row>39</xdr:row>
      <xdr:rowOff>165100</xdr:rowOff>
    </xdr:to>
    <xdr:sp macro="" textlink="">
      <xdr:nvSpPr>
        <xdr:cNvPr id="399" name="楕円 398"/>
        <xdr:cNvSpPr/>
      </xdr:nvSpPr>
      <xdr:spPr>
        <a:xfrm>
          <a:off x="20383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110490</xdr:rowOff>
    </xdr:from>
    <xdr:to>
      <xdr:col>111</xdr:col>
      <xdr:colOff>177800</xdr:colOff>
      <xdr:row>39</xdr:row>
      <xdr:rowOff>114300</xdr:rowOff>
    </xdr:to>
    <xdr:cxnSp macro="">
      <xdr:nvCxnSpPr>
        <xdr:cNvPr id="400" name="直線コネクタ 399"/>
        <xdr:cNvCxnSpPr/>
      </xdr:nvCxnSpPr>
      <xdr:spPr>
        <a:xfrm flipV="1">
          <a:off x="20434300" y="67970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55897</xdr:rowOff>
    </xdr:from>
    <xdr:ext cx="469744" cy="259045"/>
    <xdr:sp macro="" textlink="">
      <xdr:nvSpPr>
        <xdr:cNvPr id="401" name="n_1aveValue【認定こども園・幼稚園・保育所】&#10;一人当たり面積"/>
        <xdr:cNvSpPr txBox="1"/>
      </xdr:nvSpPr>
      <xdr:spPr>
        <a:xfrm>
          <a:off x="210757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128287</xdr:rowOff>
    </xdr:from>
    <xdr:ext cx="469744" cy="259045"/>
    <xdr:sp macro="" textlink="">
      <xdr:nvSpPr>
        <xdr:cNvPr id="402" name="n_2aveValue【認定こども園・幼稚園・保育所】&#10;一人当たり面積"/>
        <xdr:cNvSpPr txBox="1"/>
      </xdr:nvSpPr>
      <xdr:spPr>
        <a:xfrm>
          <a:off x="201994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152417</xdr:rowOff>
    </xdr:from>
    <xdr:ext cx="469744" cy="259045"/>
    <xdr:sp macro="" textlink="">
      <xdr:nvSpPr>
        <xdr:cNvPr id="403" name="n_1mainValue【認定こども園・幼稚園・保育所】&#10;一人当たり面積"/>
        <xdr:cNvSpPr txBox="1"/>
      </xdr:nvSpPr>
      <xdr:spPr>
        <a:xfrm>
          <a:off x="21075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156227</xdr:rowOff>
    </xdr:from>
    <xdr:ext cx="469744" cy="259045"/>
    <xdr:sp macro="" textlink="">
      <xdr:nvSpPr>
        <xdr:cNvPr id="404" name="n_2mainValue【認定こども園・幼稚園・保育所】&#10;一人当たり面積"/>
        <xdr:cNvSpPr txBox="1"/>
      </xdr:nvSpPr>
      <xdr:spPr>
        <a:xfrm>
          <a:off x="20199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5" name="テキスト ボックス 41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7" name="テキスト ボックス 4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7" name="テキスト ボックス 4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9" name="テキスト ボックス 4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431" name="直線コネクタ 430"/>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432"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433" name="直線コネクタ 432"/>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434" name="【学校施設】&#10;有形固定資産減価償却率最大値テキスト"/>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435" name="直線コネクタ 434"/>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436" name="【学校施設】&#10;有形固定資産減価償却率平均値テキスト"/>
        <xdr:cNvSpPr txBox="1"/>
      </xdr:nvSpPr>
      <xdr:spPr>
        <a:xfrm>
          <a:off x="16357600"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437" name="フローチャート: 判断 436"/>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38" name="フローチャート: 判断 437"/>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439" name="フローチャート: 判断 438"/>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161472</xdr:rowOff>
    </xdr:from>
    <xdr:to>
      <xdr:col>81</xdr:col>
      <xdr:colOff>101600</xdr:colOff>
      <xdr:row>59</xdr:row>
      <xdr:rowOff>91622</xdr:rowOff>
    </xdr:to>
    <xdr:sp macro="" textlink="">
      <xdr:nvSpPr>
        <xdr:cNvPr id="445" name="楕円 444"/>
        <xdr:cNvSpPr/>
      </xdr:nvSpPr>
      <xdr:spPr>
        <a:xfrm>
          <a:off x="15430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446" name="楕円 445"/>
        <xdr:cNvSpPr/>
      </xdr:nvSpPr>
      <xdr:spPr>
        <a:xfrm>
          <a:off x="14541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40822</xdr:rowOff>
    </xdr:from>
    <xdr:to>
      <xdr:col>81</xdr:col>
      <xdr:colOff>50800</xdr:colOff>
      <xdr:row>59</xdr:row>
      <xdr:rowOff>106135</xdr:rowOff>
    </xdr:to>
    <xdr:cxnSp macro="">
      <xdr:nvCxnSpPr>
        <xdr:cNvPr id="447" name="直線コネクタ 446"/>
        <xdr:cNvCxnSpPr/>
      </xdr:nvCxnSpPr>
      <xdr:spPr>
        <a:xfrm flipV="1">
          <a:off x="14592300" y="101563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448"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148062</xdr:rowOff>
    </xdr:from>
    <xdr:ext cx="405111" cy="259045"/>
    <xdr:sp macro="" textlink="">
      <xdr:nvSpPr>
        <xdr:cNvPr id="449" name="n_2aveValue【学校施設】&#10;有形固定資産減価償却率"/>
        <xdr:cNvSpPr txBox="1"/>
      </xdr:nvSpPr>
      <xdr:spPr>
        <a:xfrm>
          <a:off x="14389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108149</xdr:rowOff>
    </xdr:from>
    <xdr:ext cx="405111" cy="259045"/>
    <xdr:sp macro="" textlink="">
      <xdr:nvSpPr>
        <xdr:cNvPr id="450" name="n_1mainValue【学校施設】&#10;有形固定資産減価償却率"/>
        <xdr:cNvSpPr txBox="1"/>
      </xdr:nvSpPr>
      <xdr:spPr>
        <a:xfrm>
          <a:off x="15266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451" name="n_2mainValue【学校施設】&#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2" name="テキスト ボックス 46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3" name="直線コネクタ 46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4" name="テキスト ボックス 46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5" name="直線コネクタ 46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6" name="テキスト ボックス 46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7" name="直線コネクタ 46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8" name="テキスト ボックス 46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9" name="直線コネクタ 46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70" name="テキスト ボックス 46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1" name="直線コネクタ 47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2" name="テキスト ボックス 47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3" name="直線コネクタ 47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4" name="テキスト ボックス 47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5" name="直線コネクタ 4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6" name="テキスト ボックス 4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478" name="直線コネクタ 477"/>
        <xdr:cNvCxnSpPr/>
      </xdr:nvCxnSpPr>
      <xdr:spPr>
        <a:xfrm flipV="1">
          <a:off x="22160864" y="9638430"/>
          <a:ext cx="0" cy="12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479" name="【学校施設】&#10;一人当たり面積最小値テキスト"/>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480" name="直線コネクタ 479"/>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481" name="【学校施設】&#10;一人当たり面積最大値テキスト"/>
        <xdr:cNvSpPr txBox="1"/>
      </xdr:nvSpPr>
      <xdr:spPr>
        <a:xfrm>
          <a:off x="22199600" y="94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482" name="直線コネクタ 481"/>
        <xdr:cNvCxnSpPr/>
      </xdr:nvCxnSpPr>
      <xdr:spPr>
        <a:xfrm>
          <a:off x="22072600" y="96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122590</xdr:rowOff>
    </xdr:from>
    <xdr:ext cx="469744" cy="259045"/>
    <xdr:sp macro="" textlink="">
      <xdr:nvSpPr>
        <xdr:cNvPr id="483" name="【学校施設】&#10;一人当たり面積平均値テキスト"/>
        <xdr:cNvSpPr txBox="1"/>
      </xdr:nvSpPr>
      <xdr:spPr>
        <a:xfrm>
          <a:off x="22199600" y="1023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484" name="フローチャート: 判断 483"/>
        <xdr:cNvSpPr/>
      </xdr:nvSpPr>
      <xdr:spPr>
        <a:xfrm>
          <a:off x="22110700" y="102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485" name="フローチャート: 判断 484"/>
        <xdr:cNvSpPr/>
      </xdr:nvSpPr>
      <xdr:spPr>
        <a:xfrm>
          <a:off x="21272500" y="101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118038</xdr:rowOff>
    </xdr:from>
    <xdr:to>
      <xdr:col>107</xdr:col>
      <xdr:colOff>101600</xdr:colOff>
      <xdr:row>60</xdr:row>
      <xdr:rowOff>48188</xdr:rowOff>
    </xdr:to>
    <xdr:sp macro="" textlink="">
      <xdr:nvSpPr>
        <xdr:cNvPr id="486" name="フローチャート: 判断 485"/>
        <xdr:cNvSpPr/>
      </xdr:nvSpPr>
      <xdr:spPr>
        <a:xfrm>
          <a:off x="20383500" y="102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7" name="テキスト ボックス 4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8" name="テキスト ボックス 4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9" name="テキスト ボックス 4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0" name="テキスト ボックス 4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1" name="テキスト ボックス 4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88646</xdr:rowOff>
    </xdr:from>
    <xdr:to>
      <xdr:col>112</xdr:col>
      <xdr:colOff>38100</xdr:colOff>
      <xdr:row>62</xdr:row>
      <xdr:rowOff>18796</xdr:rowOff>
    </xdr:to>
    <xdr:sp macro="" textlink="">
      <xdr:nvSpPr>
        <xdr:cNvPr id="492" name="楕円 491"/>
        <xdr:cNvSpPr/>
      </xdr:nvSpPr>
      <xdr:spPr>
        <a:xfrm>
          <a:off x="21272500" y="105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96484</xdr:rowOff>
    </xdr:from>
    <xdr:to>
      <xdr:col>107</xdr:col>
      <xdr:colOff>101600</xdr:colOff>
      <xdr:row>62</xdr:row>
      <xdr:rowOff>26634</xdr:rowOff>
    </xdr:to>
    <xdr:sp macro="" textlink="">
      <xdr:nvSpPr>
        <xdr:cNvPr id="493" name="楕円 492"/>
        <xdr:cNvSpPr/>
      </xdr:nvSpPr>
      <xdr:spPr>
        <a:xfrm>
          <a:off x="20383500" y="1055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139446</xdr:rowOff>
    </xdr:from>
    <xdr:to>
      <xdr:col>111</xdr:col>
      <xdr:colOff>177800</xdr:colOff>
      <xdr:row>61</xdr:row>
      <xdr:rowOff>147284</xdr:rowOff>
    </xdr:to>
    <xdr:cxnSp macro="">
      <xdr:nvCxnSpPr>
        <xdr:cNvPr id="494" name="直線コネクタ 493"/>
        <xdr:cNvCxnSpPr/>
      </xdr:nvCxnSpPr>
      <xdr:spPr>
        <a:xfrm flipV="1">
          <a:off x="20434300" y="10597896"/>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27485</xdr:rowOff>
    </xdr:from>
    <xdr:ext cx="469744" cy="259045"/>
    <xdr:sp macro="" textlink="">
      <xdr:nvSpPr>
        <xdr:cNvPr id="495" name="n_1aveValue【学校施設】&#10;一人当たり面積"/>
        <xdr:cNvSpPr txBox="1"/>
      </xdr:nvSpPr>
      <xdr:spPr>
        <a:xfrm>
          <a:off x="21075727" y="997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64715</xdr:rowOff>
    </xdr:from>
    <xdr:ext cx="469744" cy="259045"/>
    <xdr:sp macro="" textlink="">
      <xdr:nvSpPr>
        <xdr:cNvPr id="496" name="n_2aveValue【学校施設】&#10;一人当たり面積"/>
        <xdr:cNvSpPr txBox="1"/>
      </xdr:nvSpPr>
      <xdr:spPr>
        <a:xfrm>
          <a:off x="20199427" y="1000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9923</xdr:rowOff>
    </xdr:from>
    <xdr:ext cx="469744" cy="259045"/>
    <xdr:sp macro="" textlink="">
      <xdr:nvSpPr>
        <xdr:cNvPr id="497" name="n_1mainValue【学校施設】&#10;一人当たり面積"/>
        <xdr:cNvSpPr txBox="1"/>
      </xdr:nvSpPr>
      <xdr:spPr>
        <a:xfrm>
          <a:off x="21075727" y="1063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17761</xdr:rowOff>
    </xdr:from>
    <xdr:ext cx="469744" cy="259045"/>
    <xdr:sp macro="" textlink="">
      <xdr:nvSpPr>
        <xdr:cNvPr id="498" name="n_2mainValue【学校施設】&#10;一人当たり面積"/>
        <xdr:cNvSpPr txBox="1"/>
      </xdr:nvSpPr>
      <xdr:spPr>
        <a:xfrm>
          <a:off x="20199427" y="1064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9" name="正方形/長方形 4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0" name="正方形/長方形 4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1" name="正方形/長方形 5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2" name="正方形/長方形 5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3" name="正方形/長方形 5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4" name="正方形/長方形 5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5" name="正方形/長方形 5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6" name="正方形/長方形 50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7" name="正方形/長方形 5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8" name="正方形/長方形 5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9" name="正方形/長方形 5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0" name="正方形/長方形 5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1" name="正方形/長方形 5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2" name="正方形/長方形 5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3" name="正方形/長方形 5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4" name="正方形/長方形 51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5" name="正方形/長方形 5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6" name="正方形/長方形 5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7" name="正方形/長方形 5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8" name="正方形/長方形 5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9" name="正方形/長方形 5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0" name="正方形/長方形 5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1" name="正方形/長方形 5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2" name="正方形/長方形 5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3" name="テキスト ボックス 5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4" name="直線コネクタ 5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25" name="テキスト ボックス 52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6" name="直線コネクタ 52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7" name="テキスト ボックス 52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8" name="直線コネクタ 52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9" name="テキスト ボックス 52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30" name="直線コネクタ 52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31" name="テキスト ボックス 53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2" name="直線コネクタ 53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3" name="テキスト ボックス 53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4" name="直線コネクタ 53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35" name="テキスト ボックス 53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6" name="直線コネクタ 5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7" name="テキスト ボックス 5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539" name="直線コネクタ 538"/>
        <xdr:cNvCxnSpPr/>
      </xdr:nvCxnSpPr>
      <xdr:spPr>
        <a:xfrm flipV="1">
          <a:off x="16318864"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540" name="【公民館】&#10;有形固定資産減価償却率最小値テキスト"/>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541" name="直線コネクタ 540"/>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542" name="【公民館】&#10;有形固定資産減価償却率最大値テキスト"/>
        <xdr:cNvSpPr txBox="1"/>
      </xdr:nvSpPr>
      <xdr:spPr>
        <a:xfrm>
          <a:off x="16357600"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543" name="直線コネクタ 542"/>
        <xdr:cNvCxnSpPr/>
      </xdr:nvCxnSpPr>
      <xdr:spPr>
        <a:xfrm>
          <a:off x="16230600" y="1717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104791</xdr:rowOff>
    </xdr:from>
    <xdr:ext cx="405111" cy="259045"/>
    <xdr:sp macro="" textlink="">
      <xdr:nvSpPr>
        <xdr:cNvPr id="544" name="【公民館】&#10;有形固定資産減価償却率平均値テキスト"/>
        <xdr:cNvSpPr txBox="1"/>
      </xdr:nvSpPr>
      <xdr:spPr>
        <a:xfrm>
          <a:off x="16357600" y="179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545" name="フローチャート: 判断 544"/>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546" name="フローチャート: 判断 545"/>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547" name="フローチャート: 判断 546"/>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8" name="テキスト ボックス 5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9" name="テキスト ボックス 5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0" name="テキスト ボックス 5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1" name="テキスト ボックス 5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2" name="テキスト ボックス 5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151130</xdr:rowOff>
    </xdr:from>
    <xdr:to>
      <xdr:col>81</xdr:col>
      <xdr:colOff>101600</xdr:colOff>
      <xdr:row>100</xdr:row>
      <xdr:rowOff>81280</xdr:rowOff>
    </xdr:to>
    <xdr:sp macro="" textlink="">
      <xdr:nvSpPr>
        <xdr:cNvPr id="553" name="楕円 552"/>
        <xdr:cNvSpPr/>
      </xdr:nvSpPr>
      <xdr:spPr>
        <a:xfrm>
          <a:off x="154305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99</xdr:row>
      <xdr:rowOff>120650</xdr:rowOff>
    </xdr:from>
    <xdr:to>
      <xdr:col>76</xdr:col>
      <xdr:colOff>165100</xdr:colOff>
      <xdr:row>100</xdr:row>
      <xdr:rowOff>50800</xdr:rowOff>
    </xdr:to>
    <xdr:sp macro="" textlink="">
      <xdr:nvSpPr>
        <xdr:cNvPr id="554" name="楕円 553"/>
        <xdr:cNvSpPr/>
      </xdr:nvSpPr>
      <xdr:spPr>
        <a:xfrm>
          <a:off x="14541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0</xdr:rowOff>
    </xdr:from>
    <xdr:to>
      <xdr:col>81</xdr:col>
      <xdr:colOff>50800</xdr:colOff>
      <xdr:row>100</xdr:row>
      <xdr:rowOff>30480</xdr:rowOff>
    </xdr:to>
    <xdr:cxnSp macro="">
      <xdr:nvCxnSpPr>
        <xdr:cNvPr id="555" name="直線コネクタ 554"/>
        <xdr:cNvCxnSpPr/>
      </xdr:nvCxnSpPr>
      <xdr:spPr>
        <a:xfrm>
          <a:off x="14592300" y="17145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556" name="n_1aveValue【公民館】&#10;有形固定資産減価償却率"/>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135272</xdr:rowOff>
    </xdr:from>
    <xdr:ext cx="405111" cy="259045"/>
    <xdr:sp macro="" textlink="">
      <xdr:nvSpPr>
        <xdr:cNvPr id="557" name="n_2aveValue【公民館】&#10;有形固定資産減価償却率"/>
        <xdr:cNvSpPr txBox="1"/>
      </xdr:nvSpPr>
      <xdr:spPr>
        <a:xfrm>
          <a:off x="14389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97807</xdr:rowOff>
    </xdr:from>
    <xdr:ext cx="405111" cy="259045"/>
    <xdr:sp macro="" textlink="">
      <xdr:nvSpPr>
        <xdr:cNvPr id="558" name="n_1mainValue【公民館】&#10;有形固定資産減価償却率"/>
        <xdr:cNvSpPr txBox="1"/>
      </xdr:nvSpPr>
      <xdr:spPr>
        <a:xfrm>
          <a:off x="15266044" y="1689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98</xdr:row>
      <xdr:rowOff>67327</xdr:rowOff>
    </xdr:from>
    <xdr:ext cx="469744" cy="259045"/>
    <xdr:sp macro="" textlink="">
      <xdr:nvSpPr>
        <xdr:cNvPr id="559" name="n_2mainValue【公民館】&#10;有形固定資産減価償却率"/>
        <xdr:cNvSpPr txBox="1"/>
      </xdr:nvSpPr>
      <xdr:spPr>
        <a:xfrm>
          <a:off x="143574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0" name="正方形/長方形 5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1" name="正方形/長方形 5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2" name="正方形/長方形 5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3" name="正方形/長方形 5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4" name="正方形/長方形 5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5" name="正方形/長方形 5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6" name="正方形/長方形 5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7" name="正方形/長方形 5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8" name="テキスト ボックス 5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9" name="直線コネクタ 5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70" name="直線コネクタ 56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71" name="テキスト ボックス 57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72" name="直線コネクタ 57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73" name="テキスト ボックス 57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74" name="直線コネクタ 57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5" name="テキスト ボックス 57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6" name="直線コネクタ 57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7" name="テキスト ボックス 57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8" name="直線コネクタ 57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9" name="テキスト ボックス 57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80" name="直線コネクタ 57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81" name="テキスト ボックス 58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2" name="直線コネクタ 5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3" name="テキスト ボックス 5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585" name="直線コネクタ 584"/>
        <xdr:cNvCxnSpPr/>
      </xdr:nvCxnSpPr>
      <xdr:spPr>
        <a:xfrm flipV="1">
          <a:off x="22160864" y="17106900"/>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586" name="【公民館】&#10;一人当たり面積最小値テキスト"/>
        <xdr:cNvSpPr txBox="1"/>
      </xdr:nvSpPr>
      <xdr:spPr>
        <a:xfrm>
          <a:off x="22199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587" name="直線コネクタ 586"/>
        <xdr:cNvCxnSpPr/>
      </xdr:nvCxnSpPr>
      <xdr:spPr>
        <a:xfrm>
          <a:off x="22072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588"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589" name="直線コネクタ 588"/>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7093</xdr:rowOff>
    </xdr:from>
    <xdr:ext cx="469744" cy="259045"/>
    <xdr:sp macro="" textlink="">
      <xdr:nvSpPr>
        <xdr:cNvPr id="590" name="【公民館】&#10;一人当たり面積平均値テキスト"/>
        <xdr:cNvSpPr txBox="1"/>
      </xdr:nvSpPr>
      <xdr:spPr>
        <a:xfrm>
          <a:off x="22199600" y="18180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591" name="フローチャート: 判断 590"/>
        <xdr:cNvSpPr/>
      </xdr:nvSpPr>
      <xdr:spPr>
        <a:xfrm>
          <a:off x="221107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592" name="フローチャート: 判断 591"/>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80918</xdr:rowOff>
    </xdr:from>
    <xdr:to>
      <xdr:col>107</xdr:col>
      <xdr:colOff>101600</xdr:colOff>
      <xdr:row>107</xdr:row>
      <xdr:rowOff>11068</xdr:rowOff>
    </xdr:to>
    <xdr:sp macro="" textlink="">
      <xdr:nvSpPr>
        <xdr:cNvPr id="593" name="フローチャート: 判断 592"/>
        <xdr:cNvSpPr/>
      </xdr:nvSpPr>
      <xdr:spPr>
        <a:xfrm>
          <a:off x="20383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4" name="テキスト ボックス 5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5" name="テキスト ボックス 5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6" name="テキスト ボックス 5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7" name="テキスト ボックス 5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8" name="テキスト ボックス 5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5806</xdr:rowOff>
    </xdr:from>
    <xdr:to>
      <xdr:col>112</xdr:col>
      <xdr:colOff>38100</xdr:colOff>
      <xdr:row>108</xdr:row>
      <xdr:rowOff>107406</xdr:rowOff>
    </xdr:to>
    <xdr:sp macro="" textlink="">
      <xdr:nvSpPr>
        <xdr:cNvPr id="599" name="楕円 598"/>
        <xdr:cNvSpPr/>
      </xdr:nvSpPr>
      <xdr:spPr>
        <a:xfrm>
          <a:off x="21272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9071</xdr:rowOff>
    </xdr:from>
    <xdr:to>
      <xdr:col>107</xdr:col>
      <xdr:colOff>101600</xdr:colOff>
      <xdr:row>108</xdr:row>
      <xdr:rowOff>110671</xdr:rowOff>
    </xdr:to>
    <xdr:sp macro="" textlink="">
      <xdr:nvSpPr>
        <xdr:cNvPr id="600" name="楕円 599"/>
        <xdr:cNvSpPr/>
      </xdr:nvSpPr>
      <xdr:spPr>
        <a:xfrm>
          <a:off x="203835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56606</xdr:rowOff>
    </xdr:from>
    <xdr:to>
      <xdr:col>111</xdr:col>
      <xdr:colOff>177800</xdr:colOff>
      <xdr:row>108</xdr:row>
      <xdr:rowOff>59871</xdr:rowOff>
    </xdr:to>
    <xdr:cxnSp macro="">
      <xdr:nvCxnSpPr>
        <xdr:cNvPr id="601" name="直線コネクタ 600"/>
        <xdr:cNvCxnSpPr/>
      </xdr:nvCxnSpPr>
      <xdr:spPr>
        <a:xfrm flipV="1">
          <a:off x="20434300" y="185732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130464</xdr:rowOff>
    </xdr:from>
    <xdr:ext cx="469744" cy="259045"/>
    <xdr:sp macro="" textlink="">
      <xdr:nvSpPr>
        <xdr:cNvPr id="602" name="n_1aveValue【公民館】&#10;一人当たり面積"/>
        <xdr:cNvSpPr txBox="1"/>
      </xdr:nvSpPr>
      <xdr:spPr>
        <a:xfrm>
          <a:off x="2107572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27595</xdr:rowOff>
    </xdr:from>
    <xdr:ext cx="469744" cy="259045"/>
    <xdr:sp macro="" textlink="">
      <xdr:nvSpPr>
        <xdr:cNvPr id="603" name="n_2aveValue【公民館】&#10;一人当たり面積"/>
        <xdr:cNvSpPr txBox="1"/>
      </xdr:nvSpPr>
      <xdr:spPr>
        <a:xfrm>
          <a:off x="201994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98533</xdr:rowOff>
    </xdr:from>
    <xdr:ext cx="469744" cy="259045"/>
    <xdr:sp macro="" textlink="">
      <xdr:nvSpPr>
        <xdr:cNvPr id="604" name="n_1mainValue【公民館】&#10;一人当たり面積"/>
        <xdr:cNvSpPr txBox="1"/>
      </xdr:nvSpPr>
      <xdr:spPr>
        <a:xfrm>
          <a:off x="21075727" y="1861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101798</xdr:rowOff>
    </xdr:from>
    <xdr:ext cx="469744" cy="259045"/>
    <xdr:sp macro="" textlink="">
      <xdr:nvSpPr>
        <xdr:cNvPr id="605" name="n_2mainValue【公民館】&#10;一人当たり面積"/>
        <xdr:cNvSpPr txBox="1"/>
      </xdr:nvSpPr>
      <xdr:spPr>
        <a:xfrm>
          <a:off x="20199427" y="1861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6" name="正方形/長方形 6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7" name="正方形/長方形 6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8" name="テキスト ボックス 6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施設によって異なる状況を示している。道路、橋りょう、学校施設は類似団体内平均値とほぼ同程度の数値を示している一方、公営住宅、幼稚園・保育所、公民館は平均値より高い数値を示している。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当該団体では公民館を除くすべての施設の有形固定資産減価償却率が若干の増加傾向にある一方、類似団体内平均は公営住宅、幼稚園・保育所、公民館が減少傾向にある。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また、各施設の一人当たり数値は、類似団体内平均値よりも一貫して低くなっており、インフラ・ハコモノ施設が少ない事を示している。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今後は、公共施設のあり方について検討しながら、老朽化した施設についての改修等を行い、有形固定資産減価償却率の減少を目指す必要があると思われる。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71,290
69,210
74.94
21,165,946
20,243,728
829,440
13,036,306
17,174,704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16890</xdr:rowOff>
    </xdr:from>
    <xdr:ext cx="405111" cy="259045"/>
    <xdr:sp macro="" textlink="">
      <xdr:nvSpPr>
        <xdr:cNvPr id="62" name="【図書館】&#10;有形固定資産減価償却率平均値テキスト"/>
        <xdr:cNvSpPr txBox="1"/>
      </xdr:nvSpPr>
      <xdr:spPr>
        <a:xfrm>
          <a:off x="4673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95267</xdr:rowOff>
    </xdr:from>
    <xdr:ext cx="405111" cy="259045"/>
    <xdr:sp macro="" textlink="">
      <xdr:nvSpPr>
        <xdr:cNvPr id="65" name="n_1aveValue【図書館】&#10;有形固定資産減価償却率"/>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23767</xdr:rowOff>
    </xdr:from>
    <xdr:to>
      <xdr:col>15</xdr:col>
      <xdr:colOff>101600</xdr:colOff>
      <xdr:row>38</xdr:row>
      <xdr:rowOff>125367</xdr:rowOff>
    </xdr:to>
    <xdr:sp macro="" textlink="">
      <xdr:nvSpPr>
        <xdr:cNvPr id="66" name="フローチャート: 判断 65"/>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116494</xdr:rowOff>
    </xdr:from>
    <xdr:ext cx="405111" cy="259045"/>
    <xdr:sp macro="" textlink="">
      <xdr:nvSpPr>
        <xdr:cNvPr id="67" name="n_2aveValue【図書館】&#10;有形固定資産減価償却率"/>
        <xdr:cNvSpPr txBox="1"/>
      </xdr:nvSpPr>
      <xdr:spPr>
        <a:xfrm>
          <a:off x="2705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49893</xdr:rowOff>
    </xdr:from>
    <xdr:to>
      <xdr:col>20</xdr:col>
      <xdr:colOff>38100</xdr:colOff>
      <xdr:row>37</xdr:row>
      <xdr:rowOff>151493</xdr:rowOff>
    </xdr:to>
    <xdr:sp macro="" textlink="">
      <xdr:nvSpPr>
        <xdr:cNvPr id="73" name="楕円 72"/>
        <xdr:cNvSpPr/>
      </xdr:nvSpPr>
      <xdr:spPr>
        <a:xfrm>
          <a:off x="3746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74" name="楕円 73"/>
        <xdr:cNvSpPr/>
      </xdr:nvSpPr>
      <xdr:spPr>
        <a:xfrm>
          <a:off x="2857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100693</xdr:rowOff>
    </xdr:from>
    <xdr:to>
      <xdr:col>19</xdr:col>
      <xdr:colOff>177800</xdr:colOff>
      <xdr:row>37</xdr:row>
      <xdr:rowOff>133350</xdr:rowOff>
    </xdr:to>
    <xdr:cxnSp macro="">
      <xdr:nvCxnSpPr>
        <xdr:cNvPr id="75" name="直線コネクタ 74"/>
        <xdr:cNvCxnSpPr/>
      </xdr:nvCxnSpPr>
      <xdr:spPr>
        <a:xfrm flipV="1">
          <a:off x="2908300" y="644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168020</xdr:rowOff>
    </xdr:from>
    <xdr:ext cx="405111" cy="259045"/>
    <xdr:sp macro="" textlink="">
      <xdr:nvSpPr>
        <xdr:cNvPr id="76" name="n_1mainValue【図書館】&#10;有形固定資産減価償却率"/>
        <xdr:cNvSpPr txBox="1"/>
      </xdr:nvSpPr>
      <xdr:spPr>
        <a:xfrm>
          <a:off x="35820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29227</xdr:rowOff>
    </xdr:from>
    <xdr:ext cx="405111" cy="259045"/>
    <xdr:sp macro="" textlink="">
      <xdr:nvSpPr>
        <xdr:cNvPr id="77" name="n_2mainValue【図書館】&#10;有形固定資産減価償却率"/>
        <xdr:cNvSpPr txBox="1"/>
      </xdr:nvSpPr>
      <xdr:spPr>
        <a:xfrm>
          <a:off x="2705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1" name="直線コネクタ 100"/>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2"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3" name="直線コネクタ 102"/>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4" name="【図書館】&#10;一人当たり面積最大値テキスト"/>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5" name="直線コネクタ 104"/>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22877</xdr:rowOff>
    </xdr:from>
    <xdr:ext cx="469744" cy="259045"/>
    <xdr:sp macro="" textlink="">
      <xdr:nvSpPr>
        <xdr:cNvPr id="106" name="【図書館】&#10;一人当たり面積平均値テキスト"/>
        <xdr:cNvSpPr txBox="1"/>
      </xdr:nvSpPr>
      <xdr:spPr>
        <a:xfrm>
          <a:off x="10515600" y="63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07" name="フローチャート: 判断 106"/>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08" name="フローチャート: 判断 107"/>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29227</xdr:rowOff>
    </xdr:from>
    <xdr:ext cx="469744" cy="259045"/>
    <xdr:sp macro="" textlink="">
      <xdr:nvSpPr>
        <xdr:cNvPr id="109" name="n_1ave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82550</xdr:rowOff>
    </xdr:from>
    <xdr:to>
      <xdr:col>46</xdr:col>
      <xdr:colOff>38100</xdr:colOff>
      <xdr:row>38</xdr:row>
      <xdr:rowOff>12700</xdr:rowOff>
    </xdr:to>
    <xdr:sp macro="" textlink="">
      <xdr:nvSpPr>
        <xdr:cNvPr id="110" name="フローチャート: 判断 109"/>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29227</xdr:rowOff>
    </xdr:from>
    <xdr:ext cx="469744" cy="259045"/>
    <xdr:sp macro="" textlink="">
      <xdr:nvSpPr>
        <xdr:cNvPr id="111"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120650</xdr:rowOff>
    </xdr:from>
    <xdr:to>
      <xdr:col>50</xdr:col>
      <xdr:colOff>165100</xdr:colOff>
      <xdr:row>39</xdr:row>
      <xdr:rowOff>50800</xdr:rowOff>
    </xdr:to>
    <xdr:sp macro="" textlink="">
      <xdr:nvSpPr>
        <xdr:cNvPr id="117" name="楕円 116"/>
        <xdr:cNvSpPr/>
      </xdr:nvSpPr>
      <xdr:spPr>
        <a:xfrm>
          <a:off x="9588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18" name="楕円 117"/>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0</xdr:rowOff>
    </xdr:from>
    <xdr:to>
      <xdr:col>50</xdr:col>
      <xdr:colOff>114300</xdr:colOff>
      <xdr:row>39</xdr:row>
      <xdr:rowOff>19050</xdr:rowOff>
    </xdr:to>
    <xdr:cxnSp macro="">
      <xdr:nvCxnSpPr>
        <xdr:cNvPr id="119" name="直線コネクタ 118"/>
        <xdr:cNvCxnSpPr/>
      </xdr:nvCxnSpPr>
      <xdr:spPr>
        <a:xfrm flipV="1">
          <a:off x="8750300" y="6686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41927</xdr:rowOff>
    </xdr:from>
    <xdr:ext cx="469744" cy="259045"/>
    <xdr:sp macro="" textlink="">
      <xdr:nvSpPr>
        <xdr:cNvPr id="120" name="n_1mainValue【図書館】&#10;一人当たり面積"/>
        <xdr:cNvSpPr txBox="1"/>
      </xdr:nvSpPr>
      <xdr:spPr>
        <a:xfrm>
          <a:off x="93917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21" name="n_2mainValue【図書館】&#10;一人当たり面積"/>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46" name="直線コネクタ 145"/>
        <xdr:cNvCxnSpPr/>
      </xdr:nvCxnSpPr>
      <xdr:spPr>
        <a:xfrm flipV="1">
          <a:off x="46348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47" name="【体育館・プー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48" name="直線コネクタ 147"/>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49" name="【体育館・プール】&#10;有形固定資産減価償却率最大値テキスト"/>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50" name="直線コネクタ 149"/>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51" name="【体育館・プール】&#10;有形固定資産減価償却率平均値テキスト"/>
        <xdr:cNvSpPr txBox="1"/>
      </xdr:nvSpPr>
      <xdr:spPr>
        <a:xfrm>
          <a:off x="4673600" y="1023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2" name="フローチャート: 判断 151"/>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3" name="フローチャート: 判断 152"/>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101617</xdr:rowOff>
    </xdr:from>
    <xdr:ext cx="405111" cy="259045"/>
    <xdr:sp macro="" textlink="">
      <xdr:nvSpPr>
        <xdr:cNvPr id="154"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2540</xdr:rowOff>
    </xdr:from>
    <xdr:to>
      <xdr:col>15</xdr:col>
      <xdr:colOff>101600</xdr:colOff>
      <xdr:row>60</xdr:row>
      <xdr:rowOff>104140</xdr:rowOff>
    </xdr:to>
    <xdr:sp macro="" textlink="">
      <xdr:nvSpPr>
        <xdr:cNvPr id="155" name="フローチャート: 判断 154"/>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120667</xdr:rowOff>
    </xdr:from>
    <xdr:ext cx="405111" cy="259045"/>
    <xdr:sp macro="" textlink="">
      <xdr:nvSpPr>
        <xdr:cNvPr id="156" name="n_2aveValue【体育館・プール】&#10;有形固定資産減価償却率"/>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86360</xdr:rowOff>
    </xdr:from>
    <xdr:to>
      <xdr:col>20</xdr:col>
      <xdr:colOff>38100</xdr:colOff>
      <xdr:row>61</xdr:row>
      <xdr:rowOff>16510</xdr:rowOff>
    </xdr:to>
    <xdr:sp macro="" textlink="">
      <xdr:nvSpPr>
        <xdr:cNvPr id="162" name="楕円 161"/>
        <xdr:cNvSpPr/>
      </xdr:nvSpPr>
      <xdr:spPr>
        <a:xfrm>
          <a:off x="3746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128270</xdr:rowOff>
    </xdr:from>
    <xdr:to>
      <xdr:col>15</xdr:col>
      <xdr:colOff>101600</xdr:colOff>
      <xdr:row>61</xdr:row>
      <xdr:rowOff>58420</xdr:rowOff>
    </xdr:to>
    <xdr:sp macro="" textlink="">
      <xdr:nvSpPr>
        <xdr:cNvPr id="163" name="楕円 162"/>
        <xdr:cNvSpPr/>
      </xdr:nvSpPr>
      <xdr:spPr>
        <a:xfrm>
          <a:off x="2857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137160</xdr:rowOff>
    </xdr:from>
    <xdr:to>
      <xdr:col>19</xdr:col>
      <xdr:colOff>177800</xdr:colOff>
      <xdr:row>61</xdr:row>
      <xdr:rowOff>7620</xdr:rowOff>
    </xdr:to>
    <xdr:cxnSp macro="">
      <xdr:nvCxnSpPr>
        <xdr:cNvPr id="164" name="直線コネクタ 163"/>
        <xdr:cNvCxnSpPr/>
      </xdr:nvCxnSpPr>
      <xdr:spPr>
        <a:xfrm flipV="1">
          <a:off x="2908300" y="104241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7637</xdr:rowOff>
    </xdr:from>
    <xdr:ext cx="405111" cy="259045"/>
    <xdr:sp macro="" textlink="">
      <xdr:nvSpPr>
        <xdr:cNvPr id="165" name="n_1mainValue【体育館・プール】&#10;有形固定資産減価償却率"/>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49547</xdr:rowOff>
    </xdr:from>
    <xdr:ext cx="405111" cy="259045"/>
    <xdr:sp macro="" textlink="">
      <xdr:nvSpPr>
        <xdr:cNvPr id="166" name="n_2mainValue【体育館・プール】&#10;有形固定資産減価償却率"/>
        <xdr:cNvSpPr txBox="1"/>
      </xdr:nvSpPr>
      <xdr:spPr>
        <a:xfrm>
          <a:off x="2705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8" name="テキスト ボックス 17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0" name="テキスト ボックス 17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2" name="テキスト ボックス 18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4" name="テキスト ボックス 18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88" name="直線コネクタ 187"/>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89"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90" name="直線コネクタ 189"/>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191" name="【体育館・プール】&#10;一人当たり面積最大値テキスト"/>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192" name="直線コネクタ 191"/>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92219</xdr:rowOff>
    </xdr:from>
    <xdr:ext cx="469744" cy="259045"/>
    <xdr:sp macro="" textlink="">
      <xdr:nvSpPr>
        <xdr:cNvPr id="193" name="【体育館・プール】&#10;一人当たり面積平均値テキスト"/>
        <xdr:cNvSpPr txBox="1"/>
      </xdr:nvSpPr>
      <xdr:spPr>
        <a:xfrm>
          <a:off x="10515600" y="1037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194" name="フローチャート: 判断 193"/>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195" name="フローチャート: 判断 194"/>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49039</xdr:rowOff>
    </xdr:from>
    <xdr:ext cx="469744" cy="259045"/>
    <xdr:sp macro="" textlink="">
      <xdr:nvSpPr>
        <xdr:cNvPr id="196" name="n_1aveValue【体育館・プール】&#10;一人当たり面積"/>
        <xdr:cNvSpPr txBox="1"/>
      </xdr:nvSpPr>
      <xdr:spPr>
        <a:xfrm>
          <a:off x="93917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26924</xdr:rowOff>
    </xdr:from>
    <xdr:to>
      <xdr:col>46</xdr:col>
      <xdr:colOff>38100</xdr:colOff>
      <xdr:row>61</xdr:row>
      <xdr:rowOff>128524</xdr:rowOff>
    </xdr:to>
    <xdr:sp macro="" textlink="">
      <xdr:nvSpPr>
        <xdr:cNvPr id="197" name="フローチャート: 判断 196"/>
        <xdr:cNvSpPr/>
      </xdr:nvSpPr>
      <xdr:spPr>
        <a:xfrm>
          <a:off x="8699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145051</xdr:rowOff>
    </xdr:from>
    <xdr:ext cx="469744" cy="259045"/>
    <xdr:sp macro="" textlink="">
      <xdr:nvSpPr>
        <xdr:cNvPr id="198" name="n_2aveValue【体育館・プール】&#10;一人当たり面積"/>
        <xdr:cNvSpPr txBox="1"/>
      </xdr:nvSpPr>
      <xdr:spPr>
        <a:xfrm>
          <a:off x="8515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138938</xdr:rowOff>
    </xdr:from>
    <xdr:to>
      <xdr:col>50</xdr:col>
      <xdr:colOff>165100</xdr:colOff>
      <xdr:row>63</xdr:row>
      <xdr:rowOff>69088</xdr:rowOff>
    </xdr:to>
    <xdr:sp macro="" textlink="">
      <xdr:nvSpPr>
        <xdr:cNvPr id="204" name="楕円 203"/>
        <xdr:cNvSpPr/>
      </xdr:nvSpPr>
      <xdr:spPr>
        <a:xfrm>
          <a:off x="9588500" y="107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141224</xdr:rowOff>
    </xdr:from>
    <xdr:to>
      <xdr:col>46</xdr:col>
      <xdr:colOff>38100</xdr:colOff>
      <xdr:row>63</xdr:row>
      <xdr:rowOff>71374</xdr:rowOff>
    </xdr:to>
    <xdr:sp macro="" textlink="">
      <xdr:nvSpPr>
        <xdr:cNvPr id="205" name="楕円 204"/>
        <xdr:cNvSpPr/>
      </xdr:nvSpPr>
      <xdr:spPr>
        <a:xfrm>
          <a:off x="8699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18288</xdr:rowOff>
    </xdr:from>
    <xdr:to>
      <xdr:col>50</xdr:col>
      <xdr:colOff>114300</xdr:colOff>
      <xdr:row>63</xdr:row>
      <xdr:rowOff>20574</xdr:rowOff>
    </xdr:to>
    <xdr:cxnSp macro="">
      <xdr:nvCxnSpPr>
        <xdr:cNvPr id="206" name="直線コネクタ 205"/>
        <xdr:cNvCxnSpPr/>
      </xdr:nvCxnSpPr>
      <xdr:spPr>
        <a:xfrm flipV="1">
          <a:off x="8750300" y="1081963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60215</xdr:rowOff>
    </xdr:from>
    <xdr:ext cx="469744" cy="259045"/>
    <xdr:sp macro="" textlink="">
      <xdr:nvSpPr>
        <xdr:cNvPr id="207" name="n_1mainValue【体育館・プール】&#10;一人当たり面積"/>
        <xdr:cNvSpPr txBox="1"/>
      </xdr:nvSpPr>
      <xdr:spPr>
        <a:xfrm>
          <a:off x="9391727" y="108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62501</xdr:rowOff>
    </xdr:from>
    <xdr:ext cx="469744" cy="259045"/>
    <xdr:sp macro="" textlink="">
      <xdr:nvSpPr>
        <xdr:cNvPr id="208" name="n_2mainValue【体育館・プール】&#10;一人当たり面積"/>
        <xdr:cNvSpPr txBox="1"/>
      </xdr:nvSpPr>
      <xdr:spPr>
        <a:xfrm>
          <a:off x="85154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9" name="直線コネクタ 21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0" name="テキスト ボックス 21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1" name="直線コネクタ 22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2" name="テキスト ボックス 22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3" name="直線コネクタ 22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4" name="テキスト ボックス 22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5" name="直線コネクタ 22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6" name="テキスト ボックス 22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7" name="直線コネクタ 22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8" name="テキスト ボックス 22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9" name="直線コネクタ 22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0" name="テキスト ボックス 22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126274</xdr:rowOff>
    </xdr:from>
    <xdr:to>
      <xdr:col>24</xdr:col>
      <xdr:colOff>62865</xdr:colOff>
      <xdr:row>85</xdr:row>
      <xdr:rowOff>144236</xdr:rowOff>
    </xdr:to>
    <xdr:cxnSp macro="">
      <xdr:nvCxnSpPr>
        <xdr:cNvPr id="234" name="直線コネクタ 233"/>
        <xdr:cNvCxnSpPr/>
      </xdr:nvCxnSpPr>
      <xdr:spPr>
        <a:xfrm flipV="1">
          <a:off x="4634865" y="13327924"/>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148063</xdr:rowOff>
    </xdr:from>
    <xdr:ext cx="405111" cy="259045"/>
    <xdr:sp macro="" textlink="">
      <xdr:nvSpPr>
        <xdr:cNvPr id="235" name="【福祉施設】&#10;有形固定資産減価償却率最小値テキスト"/>
        <xdr:cNvSpPr txBox="1"/>
      </xdr:nvSpPr>
      <xdr:spPr>
        <a:xfrm>
          <a:off x="46736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144236</xdr:rowOff>
    </xdr:from>
    <xdr:to>
      <xdr:col>24</xdr:col>
      <xdr:colOff>152400</xdr:colOff>
      <xdr:row>85</xdr:row>
      <xdr:rowOff>144236</xdr:rowOff>
    </xdr:to>
    <xdr:cxnSp macro="">
      <xdr:nvCxnSpPr>
        <xdr:cNvPr id="236" name="直線コネクタ 235"/>
        <xdr:cNvCxnSpPr/>
      </xdr:nvCxnSpPr>
      <xdr:spPr>
        <a:xfrm>
          <a:off x="4546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72951</xdr:rowOff>
    </xdr:from>
    <xdr:ext cx="405111" cy="259045"/>
    <xdr:sp macro="" textlink="">
      <xdr:nvSpPr>
        <xdr:cNvPr id="237" name="【福祉施設】&#10;有形固定資産減価償却率最大値テキスト"/>
        <xdr:cNvSpPr txBox="1"/>
      </xdr:nvSpPr>
      <xdr:spPr>
        <a:xfrm>
          <a:off x="4673600" y="1310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126274</xdr:rowOff>
    </xdr:from>
    <xdr:to>
      <xdr:col>24</xdr:col>
      <xdr:colOff>152400</xdr:colOff>
      <xdr:row>77</xdr:row>
      <xdr:rowOff>126274</xdr:rowOff>
    </xdr:to>
    <xdr:cxnSp macro="">
      <xdr:nvCxnSpPr>
        <xdr:cNvPr id="238" name="直線コネクタ 237"/>
        <xdr:cNvCxnSpPr/>
      </xdr:nvCxnSpPr>
      <xdr:spPr>
        <a:xfrm>
          <a:off x="4546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122482</xdr:rowOff>
    </xdr:from>
    <xdr:ext cx="405111" cy="259045"/>
    <xdr:sp macro="" textlink="">
      <xdr:nvSpPr>
        <xdr:cNvPr id="239" name="【福祉施設】&#10;有形固定資産減価償却率平均値テキスト"/>
        <xdr:cNvSpPr txBox="1"/>
      </xdr:nvSpPr>
      <xdr:spPr>
        <a:xfrm>
          <a:off x="4673600" y="1400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144055</xdr:rowOff>
    </xdr:from>
    <xdr:to>
      <xdr:col>24</xdr:col>
      <xdr:colOff>114300</xdr:colOff>
      <xdr:row>82</xdr:row>
      <xdr:rowOff>74205</xdr:rowOff>
    </xdr:to>
    <xdr:sp macro="" textlink="">
      <xdr:nvSpPr>
        <xdr:cNvPr id="240" name="フローチャート: 判断 239"/>
        <xdr:cNvSpPr/>
      </xdr:nvSpPr>
      <xdr:spPr>
        <a:xfrm>
          <a:off x="45847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148952</xdr:rowOff>
    </xdr:from>
    <xdr:to>
      <xdr:col>20</xdr:col>
      <xdr:colOff>38100</xdr:colOff>
      <xdr:row>82</xdr:row>
      <xdr:rowOff>79102</xdr:rowOff>
    </xdr:to>
    <xdr:sp macro="" textlink="">
      <xdr:nvSpPr>
        <xdr:cNvPr id="241" name="フローチャート: 判断 240"/>
        <xdr:cNvSpPr/>
      </xdr:nvSpPr>
      <xdr:spPr>
        <a:xfrm>
          <a:off x="3746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70229</xdr:rowOff>
    </xdr:from>
    <xdr:ext cx="405111" cy="259045"/>
    <xdr:sp macro="" textlink="">
      <xdr:nvSpPr>
        <xdr:cNvPr id="242" name="n_1aveValue【福祉施設】&#10;有形固定資産減価償却率"/>
        <xdr:cNvSpPr txBox="1"/>
      </xdr:nvSpPr>
      <xdr:spPr>
        <a:xfrm>
          <a:off x="35820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77107</xdr:rowOff>
    </xdr:from>
    <xdr:to>
      <xdr:col>15</xdr:col>
      <xdr:colOff>101600</xdr:colOff>
      <xdr:row>83</xdr:row>
      <xdr:rowOff>7257</xdr:rowOff>
    </xdr:to>
    <xdr:sp macro="" textlink="">
      <xdr:nvSpPr>
        <xdr:cNvPr id="243" name="フローチャート: 判断 242"/>
        <xdr:cNvSpPr/>
      </xdr:nvSpPr>
      <xdr:spPr>
        <a:xfrm>
          <a:off x="2857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169834</xdr:rowOff>
    </xdr:from>
    <xdr:ext cx="405111" cy="259045"/>
    <xdr:sp macro="" textlink="">
      <xdr:nvSpPr>
        <xdr:cNvPr id="244" name="n_2aveValue【福祉施設】&#10;有形固定資産減価償却率"/>
        <xdr:cNvSpPr txBox="1"/>
      </xdr:nvSpPr>
      <xdr:spPr>
        <a:xfrm>
          <a:off x="27057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3629</xdr:rowOff>
    </xdr:from>
    <xdr:to>
      <xdr:col>20</xdr:col>
      <xdr:colOff>38100</xdr:colOff>
      <xdr:row>79</xdr:row>
      <xdr:rowOff>105229</xdr:rowOff>
    </xdr:to>
    <xdr:sp macro="" textlink="">
      <xdr:nvSpPr>
        <xdr:cNvPr id="250" name="楕円 249"/>
        <xdr:cNvSpPr/>
      </xdr:nvSpPr>
      <xdr:spPr>
        <a:xfrm>
          <a:off x="3746500" y="1354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52614</xdr:rowOff>
    </xdr:from>
    <xdr:to>
      <xdr:col>15</xdr:col>
      <xdr:colOff>101600</xdr:colOff>
      <xdr:row>79</xdr:row>
      <xdr:rowOff>154214</xdr:rowOff>
    </xdr:to>
    <xdr:sp macro="" textlink="">
      <xdr:nvSpPr>
        <xdr:cNvPr id="251" name="楕円 250"/>
        <xdr:cNvSpPr/>
      </xdr:nvSpPr>
      <xdr:spPr>
        <a:xfrm>
          <a:off x="2857500" y="1359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54429</xdr:rowOff>
    </xdr:from>
    <xdr:to>
      <xdr:col>19</xdr:col>
      <xdr:colOff>177800</xdr:colOff>
      <xdr:row>79</xdr:row>
      <xdr:rowOff>103414</xdr:rowOff>
    </xdr:to>
    <xdr:cxnSp macro="">
      <xdr:nvCxnSpPr>
        <xdr:cNvPr id="252" name="直線コネクタ 251"/>
        <xdr:cNvCxnSpPr/>
      </xdr:nvCxnSpPr>
      <xdr:spPr>
        <a:xfrm flipV="1">
          <a:off x="2908300" y="1359897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121756</xdr:rowOff>
    </xdr:from>
    <xdr:ext cx="405111" cy="259045"/>
    <xdr:sp macro="" textlink="">
      <xdr:nvSpPr>
        <xdr:cNvPr id="253" name="n_1mainValue【福祉施設】&#10;有形固定資産減価償却率"/>
        <xdr:cNvSpPr txBox="1"/>
      </xdr:nvSpPr>
      <xdr:spPr>
        <a:xfrm>
          <a:off x="3582044" y="1332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170741</xdr:rowOff>
    </xdr:from>
    <xdr:ext cx="405111" cy="259045"/>
    <xdr:sp macro="" textlink="">
      <xdr:nvSpPr>
        <xdr:cNvPr id="254" name="n_2mainValue【福祉施設】&#10;有形固定資産減価償却率"/>
        <xdr:cNvSpPr txBox="1"/>
      </xdr:nvSpPr>
      <xdr:spPr>
        <a:xfrm>
          <a:off x="2705744" y="1337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5" name="直線コネクタ 26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6" name="テキスト ボックス 26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7" name="直線コネクタ 26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8" name="テキスト ボックス 26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9" name="直線コネクタ 26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0" name="テキスト ボックス 26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1" name="直線コネクタ 27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2" name="テキスト ボックス 27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3" name="直線コネクタ 27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4" name="テキスト ボックス 27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5" name="直線コネクタ 27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6" name="テキスト ボックス 27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139337</xdr:rowOff>
    </xdr:to>
    <xdr:cxnSp macro="">
      <xdr:nvCxnSpPr>
        <xdr:cNvPr id="280" name="直線コネクタ 279"/>
        <xdr:cNvCxnSpPr/>
      </xdr:nvCxnSpPr>
      <xdr:spPr>
        <a:xfrm flipV="1">
          <a:off x="10476865" y="1341446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143164</xdr:rowOff>
    </xdr:from>
    <xdr:ext cx="469744" cy="259045"/>
    <xdr:sp macro="" textlink="">
      <xdr:nvSpPr>
        <xdr:cNvPr id="281" name="【福祉施設】&#10;一人当たり面積最小値テキスト"/>
        <xdr:cNvSpPr txBox="1"/>
      </xdr:nvSpPr>
      <xdr:spPr>
        <a:xfrm>
          <a:off x="10515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139337</xdr:rowOff>
    </xdr:from>
    <xdr:to>
      <xdr:col>55</xdr:col>
      <xdr:colOff>88900</xdr:colOff>
      <xdr:row>86</xdr:row>
      <xdr:rowOff>139337</xdr:rowOff>
    </xdr:to>
    <xdr:cxnSp macro="">
      <xdr:nvCxnSpPr>
        <xdr:cNvPr id="282" name="直線コネクタ 281"/>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283" name="【福祉施設】&#10;一人当たり面積最大値テキスト"/>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284" name="直線コネクタ 283"/>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37572</xdr:rowOff>
    </xdr:from>
    <xdr:ext cx="469744" cy="259045"/>
    <xdr:sp macro="" textlink="">
      <xdr:nvSpPr>
        <xdr:cNvPr id="285" name="【福祉施設】&#10;一人当たり面積平均値テキスト"/>
        <xdr:cNvSpPr txBox="1"/>
      </xdr:nvSpPr>
      <xdr:spPr>
        <a:xfrm>
          <a:off x="10515600" y="14439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286" name="フローチャート: 判断 285"/>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87" name="フローチャート: 判断 286"/>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22151</xdr:rowOff>
    </xdr:from>
    <xdr:ext cx="469744" cy="259045"/>
    <xdr:sp macro="" textlink="">
      <xdr:nvSpPr>
        <xdr:cNvPr id="288"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1995</xdr:rowOff>
    </xdr:from>
    <xdr:to>
      <xdr:col>46</xdr:col>
      <xdr:colOff>38100</xdr:colOff>
      <xdr:row>85</xdr:row>
      <xdr:rowOff>103595</xdr:rowOff>
    </xdr:to>
    <xdr:sp macro="" textlink="">
      <xdr:nvSpPr>
        <xdr:cNvPr id="289" name="フローチャート: 判断 288"/>
        <xdr:cNvSpPr/>
      </xdr:nvSpPr>
      <xdr:spPr>
        <a:xfrm>
          <a:off x="8699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120122</xdr:rowOff>
    </xdr:from>
    <xdr:ext cx="469744" cy="259045"/>
    <xdr:sp macro="" textlink="">
      <xdr:nvSpPr>
        <xdr:cNvPr id="290" name="n_2aveValue【福祉施設】&#10;一人当たり面積"/>
        <xdr:cNvSpPr txBox="1"/>
      </xdr:nvSpPr>
      <xdr:spPr>
        <a:xfrm>
          <a:off x="8515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1" name="テキスト ボックス 29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23223</xdr:rowOff>
    </xdr:from>
    <xdr:to>
      <xdr:col>50</xdr:col>
      <xdr:colOff>165100</xdr:colOff>
      <xdr:row>86</xdr:row>
      <xdr:rowOff>124823</xdr:rowOff>
    </xdr:to>
    <xdr:sp macro="" textlink="">
      <xdr:nvSpPr>
        <xdr:cNvPr id="296" name="楕円 295"/>
        <xdr:cNvSpPr/>
      </xdr:nvSpPr>
      <xdr:spPr>
        <a:xfrm>
          <a:off x="95885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23223</xdr:rowOff>
    </xdr:from>
    <xdr:to>
      <xdr:col>46</xdr:col>
      <xdr:colOff>38100</xdr:colOff>
      <xdr:row>86</xdr:row>
      <xdr:rowOff>124823</xdr:rowOff>
    </xdr:to>
    <xdr:sp macro="" textlink="">
      <xdr:nvSpPr>
        <xdr:cNvPr id="297" name="楕円 296"/>
        <xdr:cNvSpPr/>
      </xdr:nvSpPr>
      <xdr:spPr>
        <a:xfrm>
          <a:off x="86995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74023</xdr:rowOff>
    </xdr:from>
    <xdr:to>
      <xdr:col>50</xdr:col>
      <xdr:colOff>114300</xdr:colOff>
      <xdr:row>86</xdr:row>
      <xdr:rowOff>74023</xdr:rowOff>
    </xdr:to>
    <xdr:cxnSp macro="">
      <xdr:nvCxnSpPr>
        <xdr:cNvPr id="298" name="直線コネクタ 297"/>
        <xdr:cNvCxnSpPr/>
      </xdr:nvCxnSpPr>
      <xdr:spPr>
        <a:xfrm>
          <a:off x="8750300" y="148187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115950</xdr:rowOff>
    </xdr:from>
    <xdr:ext cx="469744" cy="259045"/>
    <xdr:sp macro="" textlink="">
      <xdr:nvSpPr>
        <xdr:cNvPr id="299" name="n_1mainValue【福祉施設】&#10;一人当たり面積"/>
        <xdr:cNvSpPr txBox="1"/>
      </xdr:nvSpPr>
      <xdr:spPr>
        <a:xfrm>
          <a:off x="9391727" y="1486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115950</xdr:rowOff>
    </xdr:from>
    <xdr:ext cx="469744" cy="259045"/>
    <xdr:sp macro="" textlink="">
      <xdr:nvSpPr>
        <xdr:cNvPr id="300" name="n_2mainValue【福祉施設】&#10;一人当たり面積"/>
        <xdr:cNvSpPr txBox="1"/>
      </xdr:nvSpPr>
      <xdr:spPr>
        <a:xfrm>
          <a:off x="8515427" y="1486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7" name="直線コネクタ 32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8" name="テキスト ボックス 32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9" name="直線コネクタ 32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0" name="テキスト ボックス 32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1" name="直線コネクタ 33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2" name="テキスト ボックス 33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3" name="直線コネクタ 33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4" name="テキスト ボックス 33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5" name="直線コネクタ 33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6" name="テキスト ボックス 33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7" name="直線コネクタ 33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8" name="テキスト ボックス 33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342" name="直線コネクタ 341"/>
        <xdr:cNvCxnSpPr/>
      </xdr:nvCxnSpPr>
      <xdr:spPr>
        <a:xfrm flipV="1">
          <a:off x="16318864" y="5689963"/>
          <a:ext cx="0" cy="1366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343" name="【一般廃棄物処理施設】&#10;有形固定資産減価償却率最小値テキスト"/>
        <xdr:cNvSpPr txBox="1"/>
      </xdr:nvSpPr>
      <xdr:spPr>
        <a:xfrm>
          <a:off x="16357600" y="706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344" name="直線コネクタ 343"/>
        <xdr:cNvCxnSpPr/>
      </xdr:nvCxnSpPr>
      <xdr:spPr>
        <a:xfrm>
          <a:off x="16230600" y="705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345" name="【一般廃棄物処理施設】&#10;有形固定資産減価償却率最大値テキスト"/>
        <xdr:cNvSpPr txBox="1"/>
      </xdr:nvSpPr>
      <xdr:spPr>
        <a:xfrm>
          <a:off x="16357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346" name="直線コネクタ 345"/>
        <xdr:cNvCxnSpPr/>
      </xdr:nvCxnSpPr>
      <xdr:spPr>
        <a:xfrm>
          <a:off x="16230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150784</xdr:rowOff>
    </xdr:from>
    <xdr:ext cx="405111" cy="259045"/>
    <xdr:sp macro="" textlink="">
      <xdr:nvSpPr>
        <xdr:cNvPr id="347" name="【一般廃棄物処理施設】&#10;有形固定資産減価償却率平均値テキスト"/>
        <xdr:cNvSpPr txBox="1"/>
      </xdr:nvSpPr>
      <xdr:spPr>
        <a:xfrm>
          <a:off x="16357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348" name="フローチャート: 判断 347"/>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349" name="フローチャート: 判断 348"/>
        <xdr:cNvSpPr/>
      </xdr:nvSpPr>
      <xdr:spPr>
        <a:xfrm>
          <a:off x="15430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148426</xdr:rowOff>
    </xdr:from>
    <xdr:ext cx="405111" cy="259045"/>
    <xdr:sp macro="" textlink="">
      <xdr:nvSpPr>
        <xdr:cNvPr id="350" name="n_1aveValue【一般廃棄物処理施設】&#10;有形固定資産減価償却率"/>
        <xdr:cNvSpPr txBox="1"/>
      </xdr:nvSpPr>
      <xdr:spPr>
        <a:xfrm>
          <a:off x="15266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160927</xdr:rowOff>
    </xdr:from>
    <xdr:to>
      <xdr:col>76</xdr:col>
      <xdr:colOff>165100</xdr:colOff>
      <xdr:row>37</xdr:row>
      <xdr:rowOff>91077</xdr:rowOff>
    </xdr:to>
    <xdr:sp macro="" textlink="">
      <xdr:nvSpPr>
        <xdr:cNvPr id="351" name="フローチャート: 判断 350"/>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107604</xdr:rowOff>
    </xdr:from>
    <xdr:ext cx="405111" cy="259045"/>
    <xdr:sp macro="" textlink="">
      <xdr:nvSpPr>
        <xdr:cNvPr id="352" name="n_2aveValue【一般廃棄物処理施設】&#10;有形固定資産減価償却率"/>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53" name="テキスト ボックス 35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4" name="テキスト ボックス 35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5" name="テキスト ボックス 35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6" name="テキスト ボックス 35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7" name="テキスト ボックス 35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5806</xdr:rowOff>
    </xdr:from>
    <xdr:to>
      <xdr:col>81</xdr:col>
      <xdr:colOff>101600</xdr:colOff>
      <xdr:row>38</xdr:row>
      <xdr:rowOff>107406</xdr:rowOff>
    </xdr:to>
    <xdr:sp macro="" textlink="">
      <xdr:nvSpPr>
        <xdr:cNvPr id="358" name="楕円 357"/>
        <xdr:cNvSpPr/>
      </xdr:nvSpPr>
      <xdr:spPr>
        <a:xfrm>
          <a:off x="15430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98533</xdr:rowOff>
    </xdr:from>
    <xdr:ext cx="405111" cy="259045"/>
    <xdr:sp macro="" textlink="">
      <xdr:nvSpPr>
        <xdr:cNvPr id="359" name="n_1mainValue【一般廃棄物処理施設】&#10;有形固定資産減価償却率"/>
        <xdr:cNvSpPr txBox="1"/>
      </xdr:nvSpPr>
      <xdr:spPr>
        <a:xfrm>
          <a:off x="152660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70" name="直線コネクタ 369"/>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71" name="テキスト ボックス 370"/>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2" name="直線コネクタ 37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73" name="テキスト ボックス 37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74" name="直線コネクタ 373"/>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75" name="テキスト ボックス 374"/>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6" name="直線コネクタ 3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7" name="テキスト ボックス 3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379" name="直線コネクタ 378"/>
        <xdr:cNvCxnSpPr/>
      </xdr:nvCxnSpPr>
      <xdr:spPr>
        <a:xfrm flipV="1">
          <a:off x="22160864" y="5819918"/>
          <a:ext cx="0" cy="121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380" name="【一般廃棄物処理施設】&#10;一人当たり有形固定資産（償却資産）額最小値テキスト"/>
        <xdr:cNvSpPr txBox="1"/>
      </xdr:nvSpPr>
      <xdr:spPr>
        <a:xfrm>
          <a:off x="22199600" y="7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381" name="直線コネクタ 380"/>
        <xdr:cNvCxnSpPr/>
      </xdr:nvCxnSpPr>
      <xdr:spPr>
        <a:xfrm>
          <a:off x="22072600" y="7033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382" name="【一般廃棄物処理施設】&#10;一人当たり有形固定資産（償却資産）額最大値テキスト"/>
        <xdr:cNvSpPr txBox="1"/>
      </xdr:nvSpPr>
      <xdr:spPr>
        <a:xfrm>
          <a:off x="22199600" y="55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383" name="直線コネクタ 382"/>
        <xdr:cNvCxnSpPr/>
      </xdr:nvCxnSpPr>
      <xdr:spPr>
        <a:xfrm>
          <a:off x="22072600" y="581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164070</xdr:rowOff>
    </xdr:from>
    <xdr:ext cx="534377" cy="259045"/>
    <xdr:sp macro="" textlink="">
      <xdr:nvSpPr>
        <xdr:cNvPr id="384" name="【一般廃棄物処理施設】&#10;一人当たり有形固定資産（償却資産）額平均値テキスト"/>
        <xdr:cNvSpPr txBox="1"/>
      </xdr:nvSpPr>
      <xdr:spPr>
        <a:xfrm>
          <a:off x="22199600" y="650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385" name="フローチャート: 判断 384"/>
        <xdr:cNvSpPr/>
      </xdr:nvSpPr>
      <xdr:spPr>
        <a:xfrm>
          <a:off x="22110700" y="652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386" name="フローチャート: 判断 385"/>
        <xdr:cNvSpPr/>
      </xdr:nvSpPr>
      <xdr:spPr>
        <a:xfrm>
          <a:off x="21272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140112</xdr:rowOff>
    </xdr:from>
    <xdr:ext cx="534377" cy="259045"/>
    <xdr:sp macro="" textlink="">
      <xdr:nvSpPr>
        <xdr:cNvPr id="387" name="n_1aveValue【一般廃棄物処理施設】&#10;一人当たり有形固定資産（償却資産）額"/>
        <xdr:cNvSpPr txBox="1"/>
      </xdr:nvSpPr>
      <xdr:spPr>
        <a:xfrm>
          <a:off x="21043411" y="665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125978</xdr:rowOff>
    </xdr:from>
    <xdr:to>
      <xdr:col>107</xdr:col>
      <xdr:colOff>101600</xdr:colOff>
      <xdr:row>39</xdr:row>
      <xdr:rowOff>56128</xdr:rowOff>
    </xdr:to>
    <xdr:sp macro="" textlink="">
      <xdr:nvSpPr>
        <xdr:cNvPr id="388" name="フローチャート: 判断 387"/>
        <xdr:cNvSpPr/>
      </xdr:nvSpPr>
      <xdr:spPr>
        <a:xfrm>
          <a:off x="20383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72655</xdr:rowOff>
    </xdr:from>
    <xdr:ext cx="534377" cy="259045"/>
    <xdr:sp macro="" textlink="">
      <xdr:nvSpPr>
        <xdr:cNvPr id="389" name="n_2aveValue【一般廃棄物処理施設】&#10;一人当たり有形固定資産（償却資産）額"/>
        <xdr:cNvSpPr txBox="1"/>
      </xdr:nvSpPr>
      <xdr:spPr>
        <a:xfrm>
          <a:off x="20167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0" name="テキスト ボックス 3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158845</xdr:rowOff>
    </xdr:from>
    <xdr:to>
      <xdr:col>112</xdr:col>
      <xdr:colOff>38100</xdr:colOff>
      <xdr:row>37</xdr:row>
      <xdr:rowOff>88995</xdr:rowOff>
    </xdr:to>
    <xdr:sp macro="" textlink="">
      <xdr:nvSpPr>
        <xdr:cNvPr id="395" name="楕円 394"/>
        <xdr:cNvSpPr/>
      </xdr:nvSpPr>
      <xdr:spPr>
        <a:xfrm>
          <a:off x="21272500" y="633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35</xdr:row>
      <xdr:rowOff>105522</xdr:rowOff>
    </xdr:from>
    <xdr:ext cx="599010" cy="259045"/>
    <xdr:sp macro="" textlink="">
      <xdr:nvSpPr>
        <xdr:cNvPr id="396" name="n_1mainValue【一般廃棄物処理施設】&#10;一人当たり有形固定資産（償却資産）額"/>
        <xdr:cNvSpPr txBox="1"/>
      </xdr:nvSpPr>
      <xdr:spPr>
        <a:xfrm>
          <a:off x="21011095" y="6106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7" name="正方形/長方形 3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8" name="正方形/長方形 3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9" name="正方形/長方形 3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0" name="正方形/長方形 3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1" name="正方形/長方形 4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2" name="正方形/長方形 4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3" name="正方形/長方形 4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4" name="正方形/長方形 4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5" name="テキスト ボックス 4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6" name="直線コネクタ 4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07" name="直線コネクタ 40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08" name="テキスト ボックス 40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9" name="直線コネクタ 40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0" name="テキスト ボックス 40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1" name="直線コネクタ 41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2" name="テキスト ボックス 41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3" name="直線コネクタ 41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4" name="テキスト ボックス 41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5" name="直線コネクタ 41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6" name="テキスト ボックス 41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7" name="直線コネクタ 41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18" name="テキスト ボックス 41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9" name="直線コネクタ 4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0" name="テキスト ボックス 41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422" name="直線コネクタ 421"/>
        <xdr:cNvCxnSpPr/>
      </xdr:nvCxnSpPr>
      <xdr:spPr>
        <a:xfrm flipV="1">
          <a:off x="16318864" y="9689374"/>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423" name="【保健センター・保健所】&#10;有形固定資産減価償却率最小値テキスト"/>
        <xdr:cNvSpPr txBox="1"/>
      </xdr:nvSpPr>
      <xdr:spPr>
        <a:xfrm>
          <a:off x="16357600" y="1105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424" name="直線コネクタ 423"/>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425" name="【保健センター・保健所】&#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426" name="直線コネクタ 425"/>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427" name="【保健センター・保健所】&#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28" name="フローチャート: 判断 427"/>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429" name="フローチャート: 判断 428"/>
        <xdr:cNvSpPr/>
      </xdr:nvSpPr>
      <xdr:spPr>
        <a:xfrm>
          <a:off x="15430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150603</xdr:rowOff>
    </xdr:from>
    <xdr:ext cx="405111" cy="259045"/>
    <xdr:sp macro="" textlink="">
      <xdr:nvSpPr>
        <xdr:cNvPr id="430" name="n_1aveValue【保健センター・保健所】&#10;有形固定資産減価償却率"/>
        <xdr:cNvSpPr txBox="1"/>
      </xdr:nvSpPr>
      <xdr:spPr>
        <a:xfrm>
          <a:off x="152660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68399</xdr:rowOff>
    </xdr:from>
    <xdr:to>
      <xdr:col>76</xdr:col>
      <xdr:colOff>165100</xdr:colOff>
      <xdr:row>60</xdr:row>
      <xdr:rowOff>169999</xdr:rowOff>
    </xdr:to>
    <xdr:sp macro="" textlink="">
      <xdr:nvSpPr>
        <xdr:cNvPr id="431" name="フローチャート: 判断 430"/>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15076</xdr:rowOff>
    </xdr:from>
    <xdr:ext cx="405111" cy="259045"/>
    <xdr:sp macro="" textlink="">
      <xdr:nvSpPr>
        <xdr:cNvPr id="432" name="n_2aveValue【保健センター・保健所】&#10;有形固定資産減価償却率"/>
        <xdr:cNvSpPr txBox="1"/>
      </xdr:nvSpPr>
      <xdr:spPr>
        <a:xfrm>
          <a:off x="14389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33" name="テキスト ボックス 4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4" name="テキスト ボックス 4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5" name="テキスト ボックス 4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6" name="テキスト ボックス 4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7" name="テキスト ボックス 4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79828</xdr:rowOff>
    </xdr:from>
    <xdr:to>
      <xdr:col>81</xdr:col>
      <xdr:colOff>101600</xdr:colOff>
      <xdr:row>61</xdr:row>
      <xdr:rowOff>9978</xdr:rowOff>
    </xdr:to>
    <xdr:sp macro="" textlink="">
      <xdr:nvSpPr>
        <xdr:cNvPr id="438" name="楕円 437"/>
        <xdr:cNvSpPr/>
      </xdr:nvSpPr>
      <xdr:spPr>
        <a:xfrm>
          <a:off x="15430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112485</xdr:rowOff>
    </xdr:from>
    <xdr:to>
      <xdr:col>76</xdr:col>
      <xdr:colOff>165100</xdr:colOff>
      <xdr:row>61</xdr:row>
      <xdr:rowOff>42635</xdr:rowOff>
    </xdr:to>
    <xdr:sp macro="" textlink="">
      <xdr:nvSpPr>
        <xdr:cNvPr id="439" name="楕円 438"/>
        <xdr:cNvSpPr/>
      </xdr:nvSpPr>
      <xdr:spPr>
        <a:xfrm>
          <a:off x="14541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130628</xdr:rowOff>
    </xdr:from>
    <xdr:to>
      <xdr:col>81</xdr:col>
      <xdr:colOff>50800</xdr:colOff>
      <xdr:row>60</xdr:row>
      <xdr:rowOff>163285</xdr:rowOff>
    </xdr:to>
    <xdr:cxnSp macro="">
      <xdr:nvCxnSpPr>
        <xdr:cNvPr id="440" name="直線コネクタ 439"/>
        <xdr:cNvCxnSpPr/>
      </xdr:nvCxnSpPr>
      <xdr:spPr>
        <a:xfrm flipV="1">
          <a:off x="14592300" y="1041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1105</xdr:rowOff>
    </xdr:from>
    <xdr:ext cx="405111" cy="259045"/>
    <xdr:sp macro="" textlink="">
      <xdr:nvSpPr>
        <xdr:cNvPr id="441" name="n_1mainValue【保健センター・保健所】&#10;有形固定資産減価償却率"/>
        <xdr:cNvSpPr txBox="1"/>
      </xdr:nvSpPr>
      <xdr:spPr>
        <a:xfrm>
          <a:off x="152660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442" name="n_2mainValue【保健センター・保健所】&#10;有形固定資産減価償却率"/>
        <xdr:cNvSpPr txBox="1"/>
      </xdr:nvSpPr>
      <xdr:spPr>
        <a:xfrm>
          <a:off x="14389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3" name="正方形/長方形 4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4" name="正方形/長方形 4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5" name="正方形/長方形 4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6" name="正方形/長方形 4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7" name="正方形/長方形 4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8" name="正方形/長方形 4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9" name="正方形/長方形 4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0" name="正方形/長方形 4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1" name="テキスト ボックス 4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2" name="直線コネクタ 4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3" name="直線コネクタ 45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4" name="テキスト ボックス 45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5" name="直線コネクタ 45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6" name="テキスト ボックス 45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7" name="直線コネクタ 45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8" name="テキスト ボックス 45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9" name="直線コネクタ 45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0" name="テキスト ボックス 45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1" name="直線コネクタ 46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2" name="テキスト ボックス 46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3" name="直線コネクタ 4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4" name="テキスト ボックス 46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466" name="直線コネクタ 465"/>
        <xdr:cNvCxnSpPr/>
      </xdr:nvCxnSpPr>
      <xdr:spPr>
        <a:xfrm flipV="1">
          <a:off x="22160864" y="9707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467"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468" name="直線コネクタ 467"/>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469" name="【保健センター・保健所】&#10;一人当たり面積最大値テキスト"/>
        <xdr:cNvSpPr txBox="1"/>
      </xdr:nvSpPr>
      <xdr:spPr>
        <a:xfrm>
          <a:off x="221996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470" name="直線コネクタ 469"/>
        <xdr:cNvCxnSpPr/>
      </xdr:nvCxnSpPr>
      <xdr:spPr>
        <a:xfrm>
          <a:off x="22072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471" name="【保健センター・保健所】&#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472" name="フローチャート: 判断 471"/>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473" name="フローチャート: 判断 472"/>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49547</xdr:rowOff>
    </xdr:from>
    <xdr:ext cx="469744" cy="259045"/>
    <xdr:sp macro="" textlink="">
      <xdr:nvSpPr>
        <xdr:cNvPr id="474" name="n_1aveValue【保健センター・保健所】&#10;一人当たり面積"/>
        <xdr:cNvSpPr txBox="1"/>
      </xdr:nvSpPr>
      <xdr:spPr>
        <a:xfrm>
          <a:off x="210757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120650</xdr:rowOff>
    </xdr:from>
    <xdr:to>
      <xdr:col>107</xdr:col>
      <xdr:colOff>101600</xdr:colOff>
      <xdr:row>62</xdr:row>
      <xdr:rowOff>50800</xdr:rowOff>
    </xdr:to>
    <xdr:sp macro="" textlink="">
      <xdr:nvSpPr>
        <xdr:cNvPr id="475" name="フローチャート: 判断 474"/>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41927</xdr:rowOff>
    </xdr:from>
    <xdr:ext cx="469744" cy="259045"/>
    <xdr:sp macro="" textlink="">
      <xdr:nvSpPr>
        <xdr:cNvPr id="476" name="n_2aveValue【保健センター・保健所】&#10;一人当たり面積"/>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77" name="テキスト ボックス 4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8" name="テキスト ボックス 4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9" name="テキスト ボックス 4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0" name="テキスト ボックス 4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1" name="テキスト ボックス 4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29210</xdr:rowOff>
    </xdr:from>
    <xdr:to>
      <xdr:col>112</xdr:col>
      <xdr:colOff>38100</xdr:colOff>
      <xdr:row>61</xdr:row>
      <xdr:rowOff>130810</xdr:rowOff>
    </xdr:to>
    <xdr:sp macro="" textlink="">
      <xdr:nvSpPr>
        <xdr:cNvPr id="482" name="楕円 481"/>
        <xdr:cNvSpPr/>
      </xdr:nvSpPr>
      <xdr:spPr>
        <a:xfrm>
          <a:off x="21272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36830</xdr:rowOff>
    </xdr:from>
    <xdr:to>
      <xdr:col>107</xdr:col>
      <xdr:colOff>101600</xdr:colOff>
      <xdr:row>61</xdr:row>
      <xdr:rowOff>138430</xdr:rowOff>
    </xdr:to>
    <xdr:sp macro="" textlink="">
      <xdr:nvSpPr>
        <xdr:cNvPr id="483" name="楕円 482"/>
        <xdr:cNvSpPr/>
      </xdr:nvSpPr>
      <xdr:spPr>
        <a:xfrm>
          <a:off x="20383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80010</xdr:rowOff>
    </xdr:from>
    <xdr:to>
      <xdr:col>111</xdr:col>
      <xdr:colOff>177800</xdr:colOff>
      <xdr:row>61</xdr:row>
      <xdr:rowOff>87630</xdr:rowOff>
    </xdr:to>
    <xdr:cxnSp macro="">
      <xdr:nvCxnSpPr>
        <xdr:cNvPr id="484" name="直線コネクタ 483"/>
        <xdr:cNvCxnSpPr/>
      </xdr:nvCxnSpPr>
      <xdr:spPr>
        <a:xfrm flipV="1">
          <a:off x="20434300" y="10538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147337</xdr:rowOff>
    </xdr:from>
    <xdr:ext cx="469744" cy="259045"/>
    <xdr:sp macro="" textlink="">
      <xdr:nvSpPr>
        <xdr:cNvPr id="485" name="n_1mainValue【保健センター・保健所】&#10;一人当たり面積"/>
        <xdr:cNvSpPr txBox="1"/>
      </xdr:nvSpPr>
      <xdr:spPr>
        <a:xfrm>
          <a:off x="2107572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154957</xdr:rowOff>
    </xdr:from>
    <xdr:ext cx="469744" cy="259045"/>
    <xdr:sp macro="" textlink="">
      <xdr:nvSpPr>
        <xdr:cNvPr id="486" name="n_2mainValue【保健センター・保健所】&#10;一人当たり面積"/>
        <xdr:cNvSpPr txBox="1"/>
      </xdr:nvSpPr>
      <xdr:spPr>
        <a:xfrm>
          <a:off x="20199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7" name="正方形/長方形 4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8" name="正方形/長方形 4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9" name="正方形/長方形 4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0" name="正方形/長方形 4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1" name="正方形/長方形 4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2" name="正方形/長方形 4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3" name="正方形/長方形 4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4" name="正方形/長方形 49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5" name="テキスト ボックス 49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6" name="直線コネクタ 49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7" name="直線コネクタ 49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8" name="テキスト ボックス 49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9" name="直線コネクタ 49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0" name="テキスト ボックス 49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1" name="直線コネクタ 50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2" name="テキスト ボックス 50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3" name="直線コネクタ 50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4" name="テキスト ボックス 50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5" name="直線コネクタ 50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6" name="テキスト ボックス 50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7" name="直線コネクタ 50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8" name="テキスト ボックス 50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9" name="直線コネクタ 5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0" name="テキスト ボックス 50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512" name="直線コネクタ 511"/>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13"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14" name="直線コネクタ 513"/>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15"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16" name="直線コネクタ 515"/>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517" name="【消防施設】&#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18" name="フローチャート: 判断 517"/>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519" name="フローチャート: 判断 518"/>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17253</xdr:rowOff>
    </xdr:from>
    <xdr:ext cx="405111" cy="259045"/>
    <xdr:sp macro="" textlink="">
      <xdr:nvSpPr>
        <xdr:cNvPr id="520" name="n_1aveValue【消防施設】&#10;有形固定資産減価償却率"/>
        <xdr:cNvSpPr txBox="1"/>
      </xdr:nvSpPr>
      <xdr:spPr>
        <a:xfrm>
          <a:off x="152660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64044</xdr:rowOff>
    </xdr:from>
    <xdr:to>
      <xdr:col>76</xdr:col>
      <xdr:colOff>165100</xdr:colOff>
      <xdr:row>80</xdr:row>
      <xdr:rowOff>165644</xdr:rowOff>
    </xdr:to>
    <xdr:sp macro="" textlink="">
      <xdr:nvSpPr>
        <xdr:cNvPr id="521" name="フローチャート: 判断 520"/>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10721</xdr:rowOff>
    </xdr:from>
    <xdr:ext cx="405111" cy="259045"/>
    <xdr:sp macro="" textlink="">
      <xdr:nvSpPr>
        <xdr:cNvPr id="522" name="n_2aveValue【消防施設】&#10;有形固定資産減価償却率"/>
        <xdr:cNvSpPr txBox="1"/>
      </xdr:nvSpPr>
      <xdr:spPr>
        <a:xfrm>
          <a:off x="14389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3" name="テキスト ボックス 52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4" name="テキスト ボックス 52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5" name="テキスト ボックス 52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6" name="テキスト ボックス 52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7" name="テキスト ボックス 52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363</xdr:rowOff>
    </xdr:from>
    <xdr:to>
      <xdr:col>81</xdr:col>
      <xdr:colOff>101600</xdr:colOff>
      <xdr:row>83</xdr:row>
      <xdr:rowOff>101963</xdr:rowOff>
    </xdr:to>
    <xdr:sp macro="" textlink="">
      <xdr:nvSpPr>
        <xdr:cNvPr id="528" name="楕円 527"/>
        <xdr:cNvSpPr/>
      </xdr:nvSpPr>
      <xdr:spPr>
        <a:xfrm>
          <a:off x="15430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93090</xdr:rowOff>
    </xdr:from>
    <xdr:ext cx="405111" cy="259045"/>
    <xdr:sp macro="" textlink="">
      <xdr:nvSpPr>
        <xdr:cNvPr id="529" name="n_1mainValue【消防施設】&#10;有形固定資産減価償却率"/>
        <xdr:cNvSpPr txBox="1"/>
      </xdr:nvSpPr>
      <xdr:spPr>
        <a:xfrm>
          <a:off x="152660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0" name="正方形/長方形 5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1" name="正方形/長方形 5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2" name="正方形/長方形 5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3" name="正方形/長方形 5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4" name="正方形/長方形 5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5" name="正方形/長方形 5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6" name="正方形/長方形 5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7" name="正方形/長方形 53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8" name="テキスト ボックス 53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9" name="直線コネクタ 53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0" name="直線コネクタ 53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1" name="テキスト ボックス 54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2" name="直線コネクタ 54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3" name="テキスト ボックス 54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4" name="直線コネクタ 54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5" name="テキスト ボックス 54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6" name="直線コネクタ 54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7" name="テキスト ボックス 54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8" name="直線コネクタ 54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9" name="テキスト ボックス 54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0" name="直線コネクタ 54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1" name="テキスト ボックス 55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553" name="直線コネクタ 552"/>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554" name="【消防施設】&#10;一人当たり面積最小値テキスト"/>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555" name="直線コネクタ 554"/>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556"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557" name="直線コネクタ 556"/>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7638</xdr:rowOff>
    </xdr:from>
    <xdr:ext cx="469744" cy="259045"/>
    <xdr:sp macro="" textlink="">
      <xdr:nvSpPr>
        <xdr:cNvPr id="558" name="【消防施設】&#10;一人当たり面積平均値テキスト"/>
        <xdr:cNvSpPr txBox="1"/>
      </xdr:nvSpPr>
      <xdr:spPr>
        <a:xfrm>
          <a:off x="22199600" y="1440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559" name="フローチャート: 判断 558"/>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560" name="フローチャート: 判断 559"/>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154957</xdr:rowOff>
    </xdr:from>
    <xdr:ext cx="469744" cy="259045"/>
    <xdr:sp macro="" textlink="">
      <xdr:nvSpPr>
        <xdr:cNvPr id="561" name="n_1aveValue【消防施設】&#10;一人当たり面積"/>
        <xdr:cNvSpPr txBox="1"/>
      </xdr:nvSpPr>
      <xdr:spPr>
        <a:xfrm>
          <a:off x="21075727" y="1421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63500</xdr:rowOff>
    </xdr:from>
    <xdr:to>
      <xdr:col>107</xdr:col>
      <xdr:colOff>101600</xdr:colOff>
      <xdr:row>84</xdr:row>
      <xdr:rowOff>165100</xdr:rowOff>
    </xdr:to>
    <xdr:sp macro="" textlink="">
      <xdr:nvSpPr>
        <xdr:cNvPr id="562" name="フローチャート: 判断 561"/>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10177</xdr:rowOff>
    </xdr:from>
    <xdr:ext cx="469744" cy="259045"/>
    <xdr:sp macro="" textlink="">
      <xdr:nvSpPr>
        <xdr:cNvPr id="563" name="n_2aveValue【消防施設】&#10;一人当たり面積"/>
        <xdr:cNvSpPr txBox="1"/>
      </xdr:nvSpPr>
      <xdr:spPr>
        <a:xfrm>
          <a:off x="20199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4" name="テキスト ボックス 56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5" name="テキスト ボックス 56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6" name="テキスト ボックス 56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7" name="テキスト ボックス 56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8" name="テキスト ボックス 56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132080</xdr:rowOff>
    </xdr:from>
    <xdr:to>
      <xdr:col>112</xdr:col>
      <xdr:colOff>38100</xdr:colOff>
      <xdr:row>85</xdr:row>
      <xdr:rowOff>62230</xdr:rowOff>
    </xdr:to>
    <xdr:sp macro="" textlink="">
      <xdr:nvSpPr>
        <xdr:cNvPr id="569" name="楕円 568"/>
        <xdr:cNvSpPr/>
      </xdr:nvSpPr>
      <xdr:spPr>
        <a:xfrm>
          <a:off x="21272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53357</xdr:rowOff>
    </xdr:from>
    <xdr:ext cx="469744" cy="259045"/>
    <xdr:sp macro="" textlink="">
      <xdr:nvSpPr>
        <xdr:cNvPr id="570" name="n_1mainValue【消防施設】&#10;一人当たり面積"/>
        <xdr:cNvSpPr txBox="1"/>
      </xdr:nvSpPr>
      <xdr:spPr>
        <a:xfrm>
          <a:off x="210757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1" name="正方形/長方形 57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2" name="正方形/長方形 57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3" name="正方形/長方形 57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4" name="正方形/長方形 57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5" name="正方形/長方形 57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6" name="正方形/長方形 57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7" name="正方形/長方形 57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8" name="正方形/長方形 57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9" name="テキスト ボックス 57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0" name="直線コネクタ 57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1" name="直線コネクタ 58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2" name="テキスト ボックス 58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3" name="直線コネクタ 58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4" name="テキスト ボックス 58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5" name="直線コネクタ 58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6" name="テキスト ボックス 58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7" name="直線コネクタ 58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8" name="テキスト ボックス 58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9" name="直線コネクタ 58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0" name="テキスト ボックス 58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1" name="直線コネクタ 59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2" name="テキスト ボックス 59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3" name="直線コネクタ 5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4" name="テキスト ボックス 5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596" name="直線コネクタ 595"/>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597" name="【庁舎】&#10;有形固定資産減価償却率最小値テキスト"/>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598" name="直線コネクタ 597"/>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599" name="【庁舎】&#10;有形固定資産減価償却率最大値テキスト"/>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600" name="直線コネクタ 599"/>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85470</xdr:rowOff>
    </xdr:from>
    <xdr:ext cx="405111" cy="259045"/>
    <xdr:sp macro="" textlink="">
      <xdr:nvSpPr>
        <xdr:cNvPr id="601" name="【庁舎】&#10;有形固定資産減価償却率平均値テキスト"/>
        <xdr:cNvSpPr txBox="1"/>
      </xdr:nvSpPr>
      <xdr:spPr>
        <a:xfrm>
          <a:off x="16357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602" name="フローチャート: 判断 601"/>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603" name="フローチャート: 判断 602"/>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157315</xdr:rowOff>
    </xdr:from>
    <xdr:ext cx="405111" cy="259045"/>
    <xdr:sp macro="" textlink="">
      <xdr:nvSpPr>
        <xdr:cNvPr id="604" name="n_1aveValue【庁舎】&#10;有形固定資産減価償却率"/>
        <xdr:cNvSpPr txBox="1"/>
      </xdr:nvSpPr>
      <xdr:spPr>
        <a:xfrm>
          <a:off x="15266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170724</xdr:rowOff>
    </xdr:from>
    <xdr:to>
      <xdr:col>76</xdr:col>
      <xdr:colOff>165100</xdr:colOff>
      <xdr:row>104</xdr:row>
      <xdr:rowOff>100874</xdr:rowOff>
    </xdr:to>
    <xdr:sp macro="" textlink="">
      <xdr:nvSpPr>
        <xdr:cNvPr id="605" name="フローチャート: 判断 604"/>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92001</xdr:rowOff>
    </xdr:from>
    <xdr:ext cx="405111" cy="259045"/>
    <xdr:sp macro="" textlink="">
      <xdr:nvSpPr>
        <xdr:cNvPr id="606" name="n_2aveValue【庁舎】&#10;有形固定資産減価償却率"/>
        <xdr:cNvSpPr txBox="1"/>
      </xdr:nvSpPr>
      <xdr:spPr>
        <a:xfrm>
          <a:off x="14389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07" name="テキスト ボックス 6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8" name="テキスト ボックス 6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9" name="テキスト ボックス 6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0" name="テキスト ボックス 6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1" name="テキスト ボックス 6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13970</xdr:rowOff>
    </xdr:from>
    <xdr:to>
      <xdr:col>81</xdr:col>
      <xdr:colOff>101600</xdr:colOff>
      <xdr:row>103</xdr:row>
      <xdr:rowOff>115570</xdr:rowOff>
    </xdr:to>
    <xdr:sp macro="" textlink="">
      <xdr:nvSpPr>
        <xdr:cNvPr id="612" name="楕円 611"/>
        <xdr:cNvSpPr/>
      </xdr:nvSpPr>
      <xdr:spPr>
        <a:xfrm>
          <a:off x="15430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48261</xdr:rowOff>
    </xdr:from>
    <xdr:to>
      <xdr:col>76</xdr:col>
      <xdr:colOff>165100</xdr:colOff>
      <xdr:row>103</xdr:row>
      <xdr:rowOff>149861</xdr:rowOff>
    </xdr:to>
    <xdr:sp macro="" textlink="">
      <xdr:nvSpPr>
        <xdr:cNvPr id="613" name="楕円 612"/>
        <xdr:cNvSpPr/>
      </xdr:nvSpPr>
      <xdr:spPr>
        <a:xfrm>
          <a:off x="14541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64770</xdr:rowOff>
    </xdr:from>
    <xdr:to>
      <xdr:col>81</xdr:col>
      <xdr:colOff>50800</xdr:colOff>
      <xdr:row>103</xdr:row>
      <xdr:rowOff>99061</xdr:rowOff>
    </xdr:to>
    <xdr:cxnSp macro="">
      <xdr:nvCxnSpPr>
        <xdr:cNvPr id="614" name="直線コネクタ 613"/>
        <xdr:cNvCxnSpPr/>
      </xdr:nvCxnSpPr>
      <xdr:spPr>
        <a:xfrm flipV="1">
          <a:off x="14592300" y="177241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132097</xdr:rowOff>
    </xdr:from>
    <xdr:ext cx="405111" cy="259045"/>
    <xdr:sp macro="" textlink="">
      <xdr:nvSpPr>
        <xdr:cNvPr id="615" name="n_1mainValue【庁舎】&#10;有形固定資産減価償却率"/>
        <xdr:cNvSpPr txBox="1"/>
      </xdr:nvSpPr>
      <xdr:spPr>
        <a:xfrm>
          <a:off x="152660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166388</xdr:rowOff>
    </xdr:from>
    <xdr:ext cx="405111" cy="259045"/>
    <xdr:sp macro="" textlink="">
      <xdr:nvSpPr>
        <xdr:cNvPr id="616" name="n_2mainValue【庁舎】&#10;有形固定資産減価償却率"/>
        <xdr:cNvSpPr txBox="1"/>
      </xdr:nvSpPr>
      <xdr:spPr>
        <a:xfrm>
          <a:off x="143897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7" name="正方形/長方形 6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8" name="正方形/長方形 6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9" name="正方形/長方形 6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0" name="正方形/長方形 6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1" name="正方形/長方形 6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2" name="正方形/長方形 6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3" name="正方形/長方形 6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4" name="正方形/長方形 62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5" name="テキスト ボックス 6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6" name="直線コネクタ 6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27" name="テキスト ボックス 62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28" name="直線コネクタ 62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9" name="テキスト ボックス 62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0" name="直線コネクタ 62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1" name="テキスト ボックス 63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2" name="直線コネクタ 63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3" name="テキスト ボックス 63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4" name="直線コネクタ 63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5" name="テキスト ボックス 63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6" name="直線コネクタ 63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7" name="テキスト ボックス 63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8" name="直線コネクタ 63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9" name="テキスト ボックス 63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0" name="直線コネクタ 63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1" name="テキスト ボックス 64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643" name="直線コネクタ 642"/>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644" name="【庁舎】&#10;一人当たり面積最小値テキスト"/>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645" name="直線コネクタ 644"/>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646" name="【庁舎】&#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647" name="直線コネクタ 646"/>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123026</xdr:rowOff>
    </xdr:from>
    <xdr:ext cx="469744" cy="259045"/>
    <xdr:sp macro="" textlink="">
      <xdr:nvSpPr>
        <xdr:cNvPr id="648" name="【庁舎】&#10;一人当たり面積平均値テキスト"/>
        <xdr:cNvSpPr txBox="1"/>
      </xdr:nvSpPr>
      <xdr:spPr>
        <a:xfrm>
          <a:off x="22199600" y="18125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649" name="フローチャート: 判断 648"/>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650" name="フローチャート: 判断 649"/>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132097</xdr:rowOff>
    </xdr:from>
    <xdr:ext cx="469744" cy="259045"/>
    <xdr:sp macro="" textlink="">
      <xdr:nvSpPr>
        <xdr:cNvPr id="651" name="n_1aveValue【庁舎】&#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74386</xdr:rowOff>
    </xdr:from>
    <xdr:to>
      <xdr:col>107</xdr:col>
      <xdr:colOff>101600</xdr:colOff>
      <xdr:row>107</xdr:row>
      <xdr:rowOff>4536</xdr:rowOff>
    </xdr:to>
    <xdr:sp macro="" textlink="">
      <xdr:nvSpPr>
        <xdr:cNvPr id="652" name="フローチャート: 判断 651"/>
        <xdr:cNvSpPr/>
      </xdr:nvSpPr>
      <xdr:spPr>
        <a:xfrm>
          <a:off x="20383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21063</xdr:rowOff>
    </xdr:from>
    <xdr:ext cx="469744" cy="259045"/>
    <xdr:sp macro="" textlink="">
      <xdr:nvSpPr>
        <xdr:cNvPr id="653" name="n_2aveValue【庁舎】&#10;一人当たり面積"/>
        <xdr:cNvSpPr txBox="1"/>
      </xdr:nvSpPr>
      <xdr:spPr>
        <a:xfrm>
          <a:off x="20199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4" name="テキスト ボックス 6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5" name="テキスト ボックス 6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6" name="テキスト ボックス 6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7" name="テキスト ボックス 6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8" name="テキスト ボックス 6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109</xdr:row>
      <xdr:rowOff>53158</xdr:rowOff>
    </xdr:from>
    <xdr:to>
      <xdr:col>112</xdr:col>
      <xdr:colOff>38100</xdr:colOff>
      <xdr:row>109</xdr:row>
      <xdr:rowOff>154758</xdr:rowOff>
    </xdr:to>
    <xdr:sp macro="" textlink="">
      <xdr:nvSpPr>
        <xdr:cNvPr id="659" name="楕円 658"/>
        <xdr:cNvSpPr/>
      </xdr:nvSpPr>
      <xdr:spPr>
        <a:xfrm>
          <a:off x="21272500" y="1874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109</xdr:row>
      <xdr:rowOff>56424</xdr:rowOff>
    </xdr:from>
    <xdr:to>
      <xdr:col>107</xdr:col>
      <xdr:colOff>101600</xdr:colOff>
      <xdr:row>109</xdr:row>
      <xdr:rowOff>158024</xdr:rowOff>
    </xdr:to>
    <xdr:sp macro="" textlink="">
      <xdr:nvSpPr>
        <xdr:cNvPr id="660" name="楕円 659"/>
        <xdr:cNvSpPr/>
      </xdr:nvSpPr>
      <xdr:spPr>
        <a:xfrm>
          <a:off x="20383500" y="1874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103958</xdr:rowOff>
    </xdr:from>
    <xdr:to>
      <xdr:col>111</xdr:col>
      <xdr:colOff>177800</xdr:colOff>
      <xdr:row>109</xdr:row>
      <xdr:rowOff>107224</xdr:rowOff>
    </xdr:to>
    <xdr:cxnSp macro="">
      <xdr:nvCxnSpPr>
        <xdr:cNvPr id="661" name="直線コネクタ 660"/>
        <xdr:cNvCxnSpPr/>
      </xdr:nvCxnSpPr>
      <xdr:spPr>
        <a:xfrm flipV="1">
          <a:off x="20434300" y="187920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145885</xdr:rowOff>
    </xdr:from>
    <xdr:ext cx="469744" cy="259045"/>
    <xdr:sp macro="" textlink="">
      <xdr:nvSpPr>
        <xdr:cNvPr id="662" name="n_1mainValue【庁舎】&#10;一人当たり面積"/>
        <xdr:cNvSpPr txBox="1"/>
      </xdr:nvSpPr>
      <xdr:spPr>
        <a:xfrm>
          <a:off x="21075727" y="1883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149151</xdr:rowOff>
    </xdr:from>
    <xdr:ext cx="469744" cy="259045"/>
    <xdr:sp macro="" textlink="">
      <xdr:nvSpPr>
        <xdr:cNvPr id="663" name="n_2mainValue【庁舎】&#10;一人当たり面積"/>
        <xdr:cNvSpPr txBox="1"/>
      </xdr:nvSpPr>
      <xdr:spPr>
        <a:xfrm>
          <a:off x="20199427" y="1883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4" name="正方形/長方形 6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5" name="正方形/長方形 6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6" name="テキスト ボックス 6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一般廃棄物処理施設は印旛衛生施設管理組合、消防施設は佐倉市八街市酒々井町消防組合の数値が反映されている。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各施設によって、数値の状況は異なる。図書館に関しては類似団体内平均よりもやや高く、体育館、保健センターに関してはやや低い。福祉施設、庁舎に関しては高い数値となっている。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福祉施設については類似団体内平均との差が縮まっている一方、庁舎の有形固定資産減価償却率は差が開きつつある。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また、各施設の一人当たり数値は、一部事務組合の数値である一般廃棄物処理施設と、若干高い保健センターを除いて、類似団体内平均よりも低くなっており、ハコモノ施設が少ない事を示している。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今後は、公共施設のあり方について検討しながら、老朽化した施設についての改修等を行い、有形固定資産減価償却率の減少を目指す必要があると思われる。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71,290
69,210
74.94
21,165,946
20,243,728
829,440
13,036,306
17,174,704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本市の基幹産業は農業であり、また、新たな財源を確保することができない状況であるため、財政基盤が弱く、交付税に依存する状況が続いている。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年で若干の改善が見られたが、榎戸駅整備事業や小中学校空調整備事業等の大きな事業を行ったため、公債費が増加し、しばらくは悪化することが予想される。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26458</xdr:rowOff>
    </xdr:from>
    <xdr:to>
      <xdr:col>23</xdr:col>
      <xdr:colOff>133350</xdr:colOff>
      <xdr:row>40</xdr:row>
      <xdr:rowOff>46567</xdr:rowOff>
    </xdr:to>
    <xdr:cxnSp macro="">
      <xdr:nvCxnSpPr>
        <xdr:cNvPr id="69" name="直線コネクタ 68"/>
        <xdr:cNvCxnSpPr/>
      </xdr:nvCxnSpPr>
      <xdr:spPr>
        <a:xfrm flipV="1">
          <a:off x="4114800" y="68844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46567</xdr:rowOff>
    </xdr:to>
    <xdr:cxnSp macro="">
      <xdr:nvCxnSpPr>
        <xdr:cNvPr id="72" name="直線コネクタ 71"/>
        <xdr:cNvCxnSpPr/>
      </xdr:nvCxnSpPr>
      <xdr:spPr>
        <a:xfrm>
          <a:off x="3225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66675</xdr:rowOff>
    </xdr:to>
    <xdr:cxnSp macro="">
      <xdr:nvCxnSpPr>
        <xdr:cNvPr id="75" name="直線コネクタ 74"/>
        <xdr:cNvCxnSpPr/>
      </xdr:nvCxnSpPr>
      <xdr:spPr>
        <a:xfrm flipV="1">
          <a:off x="2336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66675</xdr:rowOff>
    </xdr:from>
    <xdr:to>
      <xdr:col>11</xdr:col>
      <xdr:colOff>31750</xdr:colOff>
      <xdr:row>40</xdr:row>
      <xdr:rowOff>66675</xdr:rowOff>
    </xdr:to>
    <xdr:cxnSp macro="">
      <xdr:nvCxnSpPr>
        <xdr:cNvPr id="78" name="直線コネクタ 77"/>
        <xdr:cNvCxnSpPr/>
      </xdr:nvCxnSpPr>
      <xdr:spPr>
        <a:xfrm>
          <a:off x="14478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102252</xdr:rowOff>
    </xdr:from>
    <xdr:ext cx="762000" cy="259045"/>
    <xdr:sp macro="" textlink="">
      <xdr:nvSpPr>
        <xdr:cNvPr id="80" name="テキスト ボックス 79"/>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102252</xdr:rowOff>
    </xdr:from>
    <xdr:ext cx="762000" cy="259045"/>
    <xdr:sp macro="" textlink="">
      <xdr:nvSpPr>
        <xdr:cNvPr id="82" name="テキスト ボックス 81"/>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147108</xdr:rowOff>
    </xdr:from>
    <xdr:to>
      <xdr:col>23</xdr:col>
      <xdr:colOff>184150</xdr:colOff>
      <xdr:row>40</xdr:row>
      <xdr:rowOff>77258</xdr:rowOff>
    </xdr:to>
    <xdr:sp macro="" textlink="">
      <xdr:nvSpPr>
        <xdr:cNvPr id="88" name="楕円 87"/>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163635</xdr:rowOff>
    </xdr:from>
    <xdr:ext cx="762000" cy="259045"/>
    <xdr:sp macro="" textlink="">
      <xdr:nvSpPr>
        <xdr:cNvPr id="89" name="財政力該当値テキスト"/>
        <xdr:cNvSpPr txBox="1"/>
      </xdr:nvSpPr>
      <xdr:spPr>
        <a:xfrm>
          <a:off x="5041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15875</xdr:rowOff>
    </xdr:from>
    <xdr:to>
      <xdr:col>11</xdr:col>
      <xdr:colOff>82550</xdr:colOff>
      <xdr:row>40</xdr:row>
      <xdr:rowOff>117475</xdr:rowOff>
    </xdr:to>
    <xdr:sp macro="" textlink="">
      <xdr:nvSpPr>
        <xdr:cNvPr id="94" name="楕円 93"/>
        <xdr:cNvSpPr/>
      </xdr:nvSpPr>
      <xdr:spPr>
        <a:xfrm>
          <a:off x="2286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95" name="テキスト ボックス 94"/>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96" name="楕円 95"/>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97" name="テキスト ボックス 96"/>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年度においては、時限的に職員の本給（</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％）及び地域手当（</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％）削減を実施したため、一時的に改善されたが、</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年度は地域手当</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のみ削減、</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年度より元に戻したことで、増加が続いている。今後も公債費が増えることにより数値の増加がしばらく続くと予想される。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依然として類似団体の平均を下回る状況が続いており、今後においても事務事業の見直しを行うとともに、市税の徴収強化を図るなど歳入の確保に努めていく必要がある。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47413</xdr:rowOff>
    </xdr:from>
    <xdr:to>
      <xdr:col>23</xdr:col>
      <xdr:colOff>133350</xdr:colOff>
      <xdr:row>64</xdr:row>
      <xdr:rowOff>63500</xdr:rowOff>
    </xdr:to>
    <xdr:cxnSp macro="">
      <xdr:nvCxnSpPr>
        <xdr:cNvPr id="132" name="直線コネクタ 131"/>
        <xdr:cNvCxnSpPr/>
      </xdr:nvCxnSpPr>
      <xdr:spPr>
        <a:xfrm>
          <a:off x="4114800" y="1102021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3"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17780</xdr:rowOff>
    </xdr:from>
    <xdr:to>
      <xdr:col>19</xdr:col>
      <xdr:colOff>133350</xdr:colOff>
      <xdr:row>64</xdr:row>
      <xdr:rowOff>47413</xdr:rowOff>
    </xdr:to>
    <xdr:cxnSp macro="">
      <xdr:nvCxnSpPr>
        <xdr:cNvPr id="135" name="直線コネクタ 134"/>
        <xdr:cNvCxnSpPr/>
      </xdr:nvCxnSpPr>
      <xdr:spPr>
        <a:xfrm>
          <a:off x="3225800" y="1081913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94844</xdr:rowOff>
    </xdr:from>
    <xdr:ext cx="736600" cy="259045"/>
    <xdr:sp macro="" textlink="">
      <xdr:nvSpPr>
        <xdr:cNvPr id="137" name="テキスト ボックス 136"/>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17780</xdr:rowOff>
    </xdr:from>
    <xdr:to>
      <xdr:col>15</xdr:col>
      <xdr:colOff>82550</xdr:colOff>
      <xdr:row>65</xdr:row>
      <xdr:rowOff>44873</xdr:rowOff>
    </xdr:to>
    <xdr:cxnSp macro="">
      <xdr:nvCxnSpPr>
        <xdr:cNvPr id="138" name="直線コネクタ 137"/>
        <xdr:cNvCxnSpPr/>
      </xdr:nvCxnSpPr>
      <xdr:spPr>
        <a:xfrm flipV="1">
          <a:off x="2336800" y="10819130"/>
          <a:ext cx="889000" cy="3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44873</xdr:rowOff>
    </xdr:from>
    <xdr:to>
      <xdr:col>11</xdr:col>
      <xdr:colOff>31750</xdr:colOff>
      <xdr:row>65</xdr:row>
      <xdr:rowOff>117263</xdr:rowOff>
    </xdr:to>
    <xdr:cxnSp macro="">
      <xdr:nvCxnSpPr>
        <xdr:cNvPr id="141" name="直線コネクタ 140"/>
        <xdr:cNvCxnSpPr/>
      </xdr:nvCxnSpPr>
      <xdr:spPr>
        <a:xfrm flipV="1">
          <a:off x="1447800" y="1118912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43" name="テキスト ボックス 142"/>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22454</xdr:rowOff>
    </xdr:from>
    <xdr:ext cx="762000" cy="259045"/>
    <xdr:sp macro="" textlink="">
      <xdr:nvSpPr>
        <xdr:cNvPr id="145" name="テキスト ボックス 144"/>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51" name="楕円 150"/>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52" name="財政構造の弾力性該当値テキスト"/>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168063</xdr:rowOff>
    </xdr:from>
    <xdr:to>
      <xdr:col>19</xdr:col>
      <xdr:colOff>184150</xdr:colOff>
      <xdr:row>64</xdr:row>
      <xdr:rowOff>98213</xdr:rowOff>
    </xdr:to>
    <xdr:sp macro="" textlink="">
      <xdr:nvSpPr>
        <xdr:cNvPr id="153" name="楕円 152"/>
        <xdr:cNvSpPr/>
      </xdr:nvSpPr>
      <xdr:spPr>
        <a:xfrm>
          <a:off x="4064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82990</xdr:rowOff>
    </xdr:from>
    <xdr:ext cx="736600" cy="259045"/>
    <xdr:sp macro="" textlink="">
      <xdr:nvSpPr>
        <xdr:cNvPr id="154" name="テキスト ボックス 153"/>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138430</xdr:rowOff>
    </xdr:from>
    <xdr:to>
      <xdr:col>15</xdr:col>
      <xdr:colOff>133350</xdr:colOff>
      <xdr:row>63</xdr:row>
      <xdr:rowOff>68580</xdr:rowOff>
    </xdr:to>
    <xdr:sp macro="" textlink="">
      <xdr:nvSpPr>
        <xdr:cNvPr id="155" name="楕円 154"/>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56" name="テキスト ボックス 155"/>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165523</xdr:rowOff>
    </xdr:from>
    <xdr:to>
      <xdr:col>11</xdr:col>
      <xdr:colOff>82550</xdr:colOff>
      <xdr:row>65</xdr:row>
      <xdr:rowOff>95673</xdr:rowOff>
    </xdr:to>
    <xdr:sp macro="" textlink="">
      <xdr:nvSpPr>
        <xdr:cNvPr id="157" name="楕円 156"/>
        <xdr:cNvSpPr/>
      </xdr:nvSpPr>
      <xdr:spPr>
        <a:xfrm>
          <a:off x="2286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80450</xdr:rowOff>
    </xdr:from>
    <xdr:ext cx="762000" cy="259045"/>
    <xdr:sp macro="" textlink="">
      <xdr:nvSpPr>
        <xdr:cNvPr id="158" name="テキスト ボックス 157"/>
        <xdr:cNvSpPr txBox="1"/>
      </xdr:nvSpPr>
      <xdr:spPr>
        <a:xfrm>
          <a:off x="1955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66463</xdr:rowOff>
    </xdr:from>
    <xdr:to>
      <xdr:col>7</xdr:col>
      <xdr:colOff>31750</xdr:colOff>
      <xdr:row>65</xdr:row>
      <xdr:rowOff>168063</xdr:rowOff>
    </xdr:to>
    <xdr:sp macro="" textlink="">
      <xdr:nvSpPr>
        <xdr:cNvPr id="159" name="楕円 158"/>
        <xdr:cNvSpPr/>
      </xdr:nvSpPr>
      <xdr:spPr>
        <a:xfrm>
          <a:off x="1397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152840</xdr:rowOff>
    </xdr:from>
    <xdr:ext cx="762000" cy="259045"/>
    <xdr:sp macro="" textlink="">
      <xdr:nvSpPr>
        <xdr:cNvPr id="160" name="テキスト ボックス 159"/>
        <xdr:cNvSpPr txBox="1"/>
      </xdr:nvSpPr>
      <xdr:spPr>
        <a:xfrm>
          <a:off x="1066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年度に人件費の削減を行って以降、増加傾向にある。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しかし、千葉県平均、類似団体平均ともに下回る状況が続いており、今後も、定員を適正化し、歳出削減に努めていく。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64320</xdr:rowOff>
    </xdr:from>
    <xdr:to>
      <xdr:col>23</xdr:col>
      <xdr:colOff>133350</xdr:colOff>
      <xdr:row>82</xdr:row>
      <xdr:rowOff>90035</xdr:rowOff>
    </xdr:to>
    <xdr:cxnSp macro="">
      <xdr:nvCxnSpPr>
        <xdr:cNvPr id="195" name="直線コネクタ 194"/>
        <xdr:cNvCxnSpPr/>
      </xdr:nvCxnSpPr>
      <xdr:spPr>
        <a:xfrm>
          <a:off x="4114800" y="14123220"/>
          <a:ext cx="838200" cy="2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27940</xdr:rowOff>
    </xdr:from>
    <xdr:ext cx="762000" cy="259045"/>
    <xdr:sp macro="" textlink="">
      <xdr:nvSpPr>
        <xdr:cNvPr id="196" name="人件費・物件費等の状況平均値テキスト"/>
        <xdr:cNvSpPr txBox="1"/>
      </xdr:nvSpPr>
      <xdr:spPr>
        <a:xfrm>
          <a:off x="5041900" y="14429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45185</xdr:rowOff>
    </xdr:from>
    <xdr:to>
      <xdr:col>19</xdr:col>
      <xdr:colOff>133350</xdr:colOff>
      <xdr:row>82</xdr:row>
      <xdr:rowOff>64320</xdr:rowOff>
    </xdr:to>
    <xdr:cxnSp macro="">
      <xdr:nvCxnSpPr>
        <xdr:cNvPr id="198" name="直線コネクタ 197"/>
        <xdr:cNvCxnSpPr/>
      </xdr:nvCxnSpPr>
      <xdr:spPr>
        <a:xfrm>
          <a:off x="3225800" y="14104085"/>
          <a:ext cx="889000" cy="1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107228</xdr:rowOff>
    </xdr:from>
    <xdr:ext cx="736600" cy="259045"/>
    <xdr:sp macro="" textlink="">
      <xdr:nvSpPr>
        <xdr:cNvPr id="200" name="テキスト ボックス 199"/>
        <xdr:cNvSpPr txBox="1"/>
      </xdr:nvSpPr>
      <xdr:spPr>
        <a:xfrm>
          <a:off x="3733800" y="14509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45185</xdr:rowOff>
    </xdr:from>
    <xdr:to>
      <xdr:col>15</xdr:col>
      <xdr:colOff>82550</xdr:colOff>
      <xdr:row>82</xdr:row>
      <xdr:rowOff>79353</xdr:rowOff>
    </xdr:to>
    <xdr:cxnSp macro="">
      <xdr:nvCxnSpPr>
        <xdr:cNvPr id="201" name="直線コネクタ 200"/>
        <xdr:cNvCxnSpPr/>
      </xdr:nvCxnSpPr>
      <xdr:spPr>
        <a:xfrm flipV="1">
          <a:off x="2336800" y="14104085"/>
          <a:ext cx="889000" cy="3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27472</xdr:rowOff>
    </xdr:from>
    <xdr:ext cx="762000" cy="259045"/>
    <xdr:sp macro="" textlink="">
      <xdr:nvSpPr>
        <xdr:cNvPr id="203" name="テキスト ボックス 202"/>
        <xdr:cNvSpPr txBox="1"/>
      </xdr:nvSpPr>
      <xdr:spPr>
        <a:xfrm>
          <a:off x="2844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61860</xdr:rowOff>
    </xdr:from>
    <xdr:to>
      <xdr:col>11</xdr:col>
      <xdr:colOff>31750</xdr:colOff>
      <xdr:row>82</xdr:row>
      <xdr:rowOff>79353</xdr:rowOff>
    </xdr:to>
    <xdr:cxnSp macro="">
      <xdr:nvCxnSpPr>
        <xdr:cNvPr id="204" name="直線コネクタ 203"/>
        <xdr:cNvCxnSpPr/>
      </xdr:nvCxnSpPr>
      <xdr:spPr>
        <a:xfrm>
          <a:off x="1447800" y="14120760"/>
          <a:ext cx="889000" cy="1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8030</xdr:rowOff>
    </xdr:from>
    <xdr:ext cx="762000" cy="259045"/>
    <xdr:sp macro="" textlink="">
      <xdr:nvSpPr>
        <xdr:cNvPr id="206" name="テキスト ボックス 205"/>
        <xdr:cNvSpPr txBox="1"/>
      </xdr:nvSpPr>
      <xdr:spPr>
        <a:xfrm>
          <a:off x="1955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108</xdr:rowOff>
    </xdr:from>
    <xdr:ext cx="762000" cy="259045"/>
    <xdr:sp macro="" textlink="">
      <xdr:nvSpPr>
        <xdr:cNvPr id="208" name="テキスト ボックス 207"/>
        <xdr:cNvSpPr txBox="1"/>
      </xdr:nvSpPr>
      <xdr:spPr>
        <a:xfrm>
          <a:off x="1066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39235</xdr:rowOff>
    </xdr:from>
    <xdr:to>
      <xdr:col>23</xdr:col>
      <xdr:colOff>184150</xdr:colOff>
      <xdr:row>82</xdr:row>
      <xdr:rowOff>140835</xdr:rowOff>
    </xdr:to>
    <xdr:sp macro="" textlink="">
      <xdr:nvSpPr>
        <xdr:cNvPr id="214" name="楕円 213"/>
        <xdr:cNvSpPr/>
      </xdr:nvSpPr>
      <xdr:spPr>
        <a:xfrm>
          <a:off x="4902200" y="1409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131962</xdr:rowOff>
    </xdr:from>
    <xdr:ext cx="762000" cy="259045"/>
    <xdr:sp macro="" textlink="">
      <xdr:nvSpPr>
        <xdr:cNvPr id="215" name="人件費・物件費等の状況該当値テキスト"/>
        <xdr:cNvSpPr txBox="1"/>
      </xdr:nvSpPr>
      <xdr:spPr>
        <a:xfrm>
          <a:off x="5041900" y="14019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13520</xdr:rowOff>
    </xdr:from>
    <xdr:to>
      <xdr:col>19</xdr:col>
      <xdr:colOff>184150</xdr:colOff>
      <xdr:row>82</xdr:row>
      <xdr:rowOff>115120</xdr:rowOff>
    </xdr:to>
    <xdr:sp macro="" textlink="">
      <xdr:nvSpPr>
        <xdr:cNvPr id="216" name="楕円 215"/>
        <xdr:cNvSpPr/>
      </xdr:nvSpPr>
      <xdr:spPr>
        <a:xfrm>
          <a:off x="4064000" y="140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125297</xdr:rowOff>
    </xdr:from>
    <xdr:ext cx="736600" cy="259045"/>
    <xdr:sp macro="" textlink="">
      <xdr:nvSpPr>
        <xdr:cNvPr id="217" name="テキスト ボックス 216"/>
        <xdr:cNvSpPr txBox="1"/>
      </xdr:nvSpPr>
      <xdr:spPr>
        <a:xfrm>
          <a:off x="3733800" y="13841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165835</xdr:rowOff>
    </xdr:from>
    <xdr:to>
      <xdr:col>15</xdr:col>
      <xdr:colOff>133350</xdr:colOff>
      <xdr:row>82</xdr:row>
      <xdr:rowOff>95985</xdr:rowOff>
    </xdr:to>
    <xdr:sp macro="" textlink="">
      <xdr:nvSpPr>
        <xdr:cNvPr id="218" name="楕円 217"/>
        <xdr:cNvSpPr/>
      </xdr:nvSpPr>
      <xdr:spPr>
        <a:xfrm>
          <a:off x="3175000" y="1405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106162</xdr:rowOff>
    </xdr:from>
    <xdr:ext cx="762000" cy="259045"/>
    <xdr:sp macro="" textlink="">
      <xdr:nvSpPr>
        <xdr:cNvPr id="219" name="テキスト ボックス 218"/>
        <xdr:cNvSpPr txBox="1"/>
      </xdr:nvSpPr>
      <xdr:spPr>
        <a:xfrm>
          <a:off x="2844800" y="13822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28553</xdr:rowOff>
    </xdr:from>
    <xdr:to>
      <xdr:col>11</xdr:col>
      <xdr:colOff>82550</xdr:colOff>
      <xdr:row>82</xdr:row>
      <xdr:rowOff>130153</xdr:rowOff>
    </xdr:to>
    <xdr:sp macro="" textlink="">
      <xdr:nvSpPr>
        <xdr:cNvPr id="220" name="楕円 219"/>
        <xdr:cNvSpPr/>
      </xdr:nvSpPr>
      <xdr:spPr>
        <a:xfrm>
          <a:off x="2286000" y="1408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140330</xdr:rowOff>
    </xdr:from>
    <xdr:ext cx="762000" cy="259045"/>
    <xdr:sp macro="" textlink="">
      <xdr:nvSpPr>
        <xdr:cNvPr id="221" name="テキスト ボックス 220"/>
        <xdr:cNvSpPr txBox="1"/>
      </xdr:nvSpPr>
      <xdr:spPr>
        <a:xfrm>
          <a:off x="1955800" y="138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11060</xdr:rowOff>
    </xdr:from>
    <xdr:to>
      <xdr:col>7</xdr:col>
      <xdr:colOff>31750</xdr:colOff>
      <xdr:row>82</xdr:row>
      <xdr:rowOff>112660</xdr:rowOff>
    </xdr:to>
    <xdr:sp macro="" textlink="">
      <xdr:nvSpPr>
        <xdr:cNvPr id="222" name="楕円 221"/>
        <xdr:cNvSpPr/>
      </xdr:nvSpPr>
      <xdr:spPr>
        <a:xfrm>
          <a:off x="1397000" y="1406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122837</xdr:rowOff>
    </xdr:from>
    <xdr:ext cx="762000" cy="259045"/>
    <xdr:sp macro="" textlink="">
      <xdr:nvSpPr>
        <xdr:cNvPr id="223" name="テキスト ボックス 222"/>
        <xdr:cNvSpPr txBox="1"/>
      </xdr:nvSpPr>
      <xdr:spPr>
        <a:xfrm>
          <a:off x="1066800" y="1383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年度に職員の給与カット</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の実施により</a:t>
          </a:r>
          <a:r>
            <a:rPr kumimoji="1" lang="en-US" altLang="ja-JP" sz="1300">
              <a:latin typeface="ＭＳ Ｐゴシック" panose="020B0600070205080204" pitchFamily="50" charset="-128"/>
              <a:ea typeface="ＭＳ Ｐゴシック" panose="020B0600070205080204" pitchFamily="50" charset="-128"/>
            </a:rPr>
            <a:t>96.2</a:t>
          </a:r>
          <a:r>
            <a:rPr kumimoji="1" lang="ja-JP" altLang="en-US" sz="1300">
              <a:latin typeface="ＭＳ Ｐゴシック" panose="020B0600070205080204" pitchFamily="50" charset="-128"/>
              <a:ea typeface="ＭＳ Ｐゴシック" panose="020B0600070205080204" pitchFamily="50" charset="-128"/>
            </a:rPr>
            <a:t>まで低くなったものの、他の年度においては類似団体内平均を若干上回っている。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今後は国の動向を注視し、給与の適正化に努めていく。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58561</xdr:rowOff>
    </xdr:from>
    <xdr:to>
      <xdr:col>81</xdr:col>
      <xdr:colOff>44450</xdr:colOff>
      <xdr:row>85</xdr:row>
      <xdr:rowOff>58561</xdr:rowOff>
    </xdr:to>
    <xdr:cxnSp macro="">
      <xdr:nvCxnSpPr>
        <xdr:cNvPr id="257" name="直線コネクタ 256"/>
        <xdr:cNvCxnSpPr/>
      </xdr:nvCxnSpPr>
      <xdr:spPr>
        <a:xfrm>
          <a:off x="16179800" y="146318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34872</xdr:rowOff>
    </xdr:from>
    <xdr:ext cx="762000" cy="259045"/>
    <xdr:sp macro="" textlink="">
      <xdr:nvSpPr>
        <xdr:cNvPr id="258" name="給与水準   （国との比較）平均値テキスト"/>
        <xdr:cNvSpPr txBox="1"/>
      </xdr:nvSpPr>
      <xdr:spPr>
        <a:xfrm>
          <a:off x="17106900" y="1426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45155</xdr:rowOff>
    </xdr:from>
    <xdr:to>
      <xdr:col>77</xdr:col>
      <xdr:colOff>44450</xdr:colOff>
      <xdr:row>85</xdr:row>
      <xdr:rowOff>58561</xdr:rowOff>
    </xdr:to>
    <xdr:cxnSp macro="">
      <xdr:nvCxnSpPr>
        <xdr:cNvPr id="260" name="直線コネクタ 259"/>
        <xdr:cNvCxnSpPr/>
      </xdr:nvCxnSpPr>
      <xdr:spPr>
        <a:xfrm>
          <a:off x="15290800" y="1461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2" name="テキスト ボックス 261"/>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170745</xdr:rowOff>
    </xdr:from>
    <xdr:to>
      <xdr:col>72</xdr:col>
      <xdr:colOff>203200</xdr:colOff>
      <xdr:row>85</xdr:row>
      <xdr:rowOff>45155</xdr:rowOff>
    </xdr:to>
    <xdr:cxnSp macro="">
      <xdr:nvCxnSpPr>
        <xdr:cNvPr id="263" name="直線コネクタ 262"/>
        <xdr:cNvCxnSpPr/>
      </xdr:nvCxnSpPr>
      <xdr:spPr>
        <a:xfrm>
          <a:off x="14401800" y="14229645"/>
          <a:ext cx="889000" cy="38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170338</xdr:rowOff>
    </xdr:from>
    <xdr:ext cx="762000" cy="259045"/>
    <xdr:sp macro="" textlink="">
      <xdr:nvSpPr>
        <xdr:cNvPr id="265" name="テキスト ボックス 264"/>
        <xdr:cNvSpPr txBox="1"/>
      </xdr:nvSpPr>
      <xdr:spPr>
        <a:xfrm>
          <a:off x="14909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170745</xdr:rowOff>
    </xdr:from>
    <xdr:to>
      <xdr:col>68</xdr:col>
      <xdr:colOff>152400</xdr:colOff>
      <xdr:row>84</xdr:row>
      <xdr:rowOff>162984</xdr:rowOff>
    </xdr:to>
    <xdr:cxnSp macro="">
      <xdr:nvCxnSpPr>
        <xdr:cNvPr id="266" name="直線コネクタ 265"/>
        <xdr:cNvCxnSpPr/>
      </xdr:nvCxnSpPr>
      <xdr:spPr>
        <a:xfrm flipV="1">
          <a:off x="13512800" y="14229645"/>
          <a:ext cx="889000" cy="33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68" name="テキスト ボックス 267"/>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0" name="テキスト ボックス 269"/>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76" name="楕円 275"/>
        <xdr:cNvSpPr/>
      </xdr:nvSpPr>
      <xdr:spPr>
        <a:xfrm>
          <a:off x="169672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151288</xdr:rowOff>
    </xdr:from>
    <xdr:ext cx="762000" cy="259045"/>
    <xdr:sp macro="" textlink="">
      <xdr:nvSpPr>
        <xdr:cNvPr id="277" name="給与水準   （国との比較）該当値テキスト"/>
        <xdr:cNvSpPr txBox="1"/>
      </xdr:nvSpPr>
      <xdr:spPr>
        <a:xfrm>
          <a:off x="17106900" y="1455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7761</xdr:rowOff>
    </xdr:from>
    <xdr:to>
      <xdr:col>77</xdr:col>
      <xdr:colOff>95250</xdr:colOff>
      <xdr:row>85</xdr:row>
      <xdr:rowOff>109361</xdr:rowOff>
    </xdr:to>
    <xdr:sp macro="" textlink="">
      <xdr:nvSpPr>
        <xdr:cNvPr id="278" name="楕円 277"/>
        <xdr:cNvSpPr/>
      </xdr:nvSpPr>
      <xdr:spPr>
        <a:xfrm>
          <a:off x="16129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94138</xdr:rowOff>
    </xdr:from>
    <xdr:ext cx="736600" cy="259045"/>
    <xdr:sp macro="" textlink="">
      <xdr:nvSpPr>
        <xdr:cNvPr id="279" name="テキスト ボックス 278"/>
        <xdr:cNvSpPr txBox="1"/>
      </xdr:nvSpPr>
      <xdr:spPr>
        <a:xfrm>
          <a:off x="15798800" y="1466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165805</xdr:rowOff>
    </xdr:from>
    <xdr:to>
      <xdr:col>73</xdr:col>
      <xdr:colOff>44450</xdr:colOff>
      <xdr:row>85</xdr:row>
      <xdr:rowOff>95955</xdr:rowOff>
    </xdr:to>
    <xdr:sp macro="" textlink="">
      <xdr:nvSpPr>
        <xdr:cNvPr id="280" name="楕円 279"/>
        <xdr:cNvSpPr/>
      </xdr:nvSpPr>
      <xdr:spPr>
        <a:xfrm>
          <a:off x="15240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80732</xdr:rowOff>
    </xdr:from>
    <xdr:ext cx="762000" cy="259045"/>
    <xdr:sp macro="" textlink="">
      <xdr:nvSpPr>
        <xdr:cNvPr id="281" name="テキスト ボックス 280"/>
        <xdr:cNvSpPr txBox="1"/>
      </xdr:nvSpPr>
      <xdr:spPr>
        <a:xfrm>
          <a:off x="14909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119945</xdr:rowOff>
    </xdr:from>
    <xdr:to>
      <xdr:col>68</xdr:col>
      <xdr:colOff>203200</xdr:colOff>
      <xdr:row>83</xdr:row>
      <xdr:rowOff>50095</xdr:rowOff>
    </xdr:to>
    <xdr:sp macro="" textlink="">
      <xdr:nvSpPr>
        <xdr:cNvPr id="282" name="楕円 281"/>
        <xdr:cNvSpPr/>
      </xdr:nvSpPr>
      <xdr:spPr>
        <a:xfrm>
          <a:off x="14351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60272</xdr:rowOff>
    </xdr:from>
    <xdr:ext cx="762000" cy="259045"/>
    <xdr:sp macro="" textlink="">
      <xdr:nvSpPr>
        <xdr:cNvPr id="283" name="テキスト ボックス 282"/>
        <xdr:cNvSpPr txBox="1"/>
      </xdr:nvSpPr>
      <xdr:spPr>
        <a:xfrm>
          <a:off x="14020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84" name="楕円 283"/>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27111</xdr:rowOff>
    </xdr:from>
    <xdr:ext cx="762000" cy="259045"/>
    <xdr:sp macro="" textlink="">
      <xdr:nvSpPr>
        <xdr:cNvPr id="285" name="テキスト ボックス 284"/>
        <xdr:cNvSpPr txBox="1"/>
      </xdr:nvSpPr>
      <xdr:spPr>
        <a:xfrm>
          <a:off x="13131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本市の数値は、過去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年ほぼ横ばいに推移し、平成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年は類似団体平均、千葉県平均をともに下回っている。これは平成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年策定の定員管理計画に基づき、職員する数の削減を図っていることや、消防業務等を一部事務組合で実施していることなどが要因である。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今後も定員の適正化と図り、数値の改善に努める。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75958</xdr:rowOff>
    </xdr:from>
    <xdr:to>
      <xdr:col>81</xdr:col>
      <xdr:colOff>44450</xdr:colOff>
      <xdr:row>60</xdr:row>
      <xdr:rowOff>82852</xdr:rowOff>
    </xdr:to>
    <xdr:cxnSp macro="">
      <xdr:nvCxnSpPr>
        <xdr:cNvPr id="322" name="直線コネクタ 321"/>
        <xdr:cNvCxnSpPr/>
      </xdr:nvCxnSpPr>
      <xdr:spPr>
        <a:xfrm>
          <a:off x="16179800" y="10362958"/>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5036</xdr:rowOff>
    </xdr:from>
    <xdr:ext cx="762000" cy="259045"/>
    <xdr:sp macro="" textlink="">
      <xdr:nvSpPr>
        <xdr:cNvPr id="323" name="定員管理の状況平均値テキスト"/>
        <xdr:cNvSpPr txBox="1"/>
      </xdr:nvSpPr>
      <xdr:spPr>
        <a:xfrm>
          <a:off x="17106900" y="1046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71362</xdr:rowOff>
    </xdr:from>
    <xdr:to>
      <xdr:col>77</xdr:col>
      <xdr:colOff>44450</xdr:colOff>
      <xdr:row>60</xdr:row>
      <xdr:rowOff>75958</xdr:rowOff>
    </xdr:to>
    <xdr:cxnSp macro="">
      <xdr:nvCxnSpPr>
        <xdr:cNvPr id="325" name="直線コネクタ 324"/>
        <xdr:cNvCxnSpPr/>
      </xdr:nvCxnSpPr>
      <xdr:spPr>
        <a:xfrm>
          <a:off x="15290800" y="10358362"/>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108995</xdr:rowOff>
    </xdr:from>
    <xdr:ext cx="736600" cy="259045"/>
    <xdr:sp macro="" textlink="">
      <xdr:nvSpPr>
        <xdr:cNvPr id="327" name="テキスト ボックス 326"/>
        <xdr:cNvSpPr txBox="1"/>
      </xdr:nvSpPr>
      <xdr:spPr>
        <a:xfrm>
          <a:off x="15798800" y="1056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71362</xdr:rowOff>
    </xdr:from>
    <xdr:to>
      <xdr:col>72</xdr:col>
      <xdr:colOff>203200</xdr:colOff>
      <xdr:row>60</xdr:row>
      <xdr:rowOff>71362</xdr:rowOff>
    </xdr:to>
    <xdr:cxnSp macro="">
      <xdr:nvCxnSpPr>
        <xdr:cNvPr id="328" name="直線コネクタ 327"/>
        <xdr:cNvCxnSpPr/>
      </xdr:nvCxnSpPr>
      <xdr:spPr>
        <a:xfrm>
          <a:off x="14401800" y="103583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80269</xdr:rowOff>
    </xdr:from>
    <xdr:ext cx="762000" cy="259045"/>
    <xdr:sp macro="" textlink="">
      <xdr:nvSpPr>
        <xdr:cNvPr id="330" name="テキスト ボックス 329"/>
        <xdr:cNvSpPr txBox="1"/>
      </xdr:nvSpPr>
      <xdr:spPr>
        <a:xfrm>
          <a:off x="14909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71362</xdr:rowOff>
    </xdr:from>
    <xdr:to>
      <xdr:col>68</xdr:col>
      <xdr:colOff>152400</xdr:colOff>
      <xdr:row>60</xdr:row>
      <xdr:rowOff>82852</xdr:rowOff>
    </xdr:to>
    <xdr:cxnSp macro="">
      <xdr:nvCxnSpPr>
        <xdr:cNvPr id="331" name="直線コネクタ 330"/>
        <xdr:cNvCxnSpPr/>
      </xdr:nvCxnSpPr>
      <xdr:spPr>
        <a:xfrm flipV="1">
          <a:off x="13512800" y="103583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156348</xdr:rowOff>
    </xdr:from>
    <xdr:ext cx="762000" cy="259045"/>
    <xdr:sp macro="" textlink="">
      <xdr:nvSpPr>
        <xdr:cNvPr id="333" name="テキスト ボックス 332"/>
        <xdr:cNvSpPr txBox="1"/>
      </xdr:nvSpPr>
      <xdr:spPr>
        <a:xfrm>
          <a:off x="14020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160944</xdr:rowOff>
    </xdr:from>
    <xdr:ext cx="762000" cy="259045"/>
    <xdr:sp macro="" textlink="">
      <xdr:nvSpPr>
        <xdr:cNvPr id="335" name="テキスト ボックス 334"/>
        <xdr:cNvSpPr txBox="1"/>
      </xdr:nvSpPr>
      <xdr:spPr>
        <a:xfrm>
          <a:off x="13131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32052</xdr:rowOff>
    </xdr:from>
    <xdr:to>
      <xdr:col>81</xdr:col>
      <xdr:colOff>95250</xdr:colOff>
      <xdr:row>60</xdr:row>
      <xdr:rowOff>133652</xdr:rowOff>
    </xdr:to>
    <xdr:sp macro="" textlink="">
      <xdr:nvSpPr>
        <xdr:cNvPr id="341" name="楕円 340"/>
        <xdr:cNvSpPr/>
      </xdr:nvSpPr>
      <xdr:spPr>
        <a:xfrm>
          <a:off x="16967200" y="1031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48579</xdr:rowOff>
    </xdr:from>
    <xdr:ext cx="762000" cy="259045"/>
    <xdr:sp macro="" textlink="">
      <xdr:nvSpPr>
        <xdr:cNvPr id="342" name="定員管理の状況該当値テキスト"/>
        <xdr:cNvSpPr txBox="1"/>
      </xdr:nvSpPr>
      <xdr:spPr>
        <a:xfrm>
          <a:off x="17106900" y="1016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25158</xdr:rowOff>
    </xdr:from>
    <xdr:to>
      <xdr:col>77</xdr:col>
      <xdr:colOff>95250</xdr:colOff>
      <xdr:row>60</xdr:row>
      <xdr:rowOff>126758</xdr:rowOff>
    </xdr:to>
    <xdr:sp macro="" textlink="">
      <xdr:nvSpPr>
        <xdr:cNvPr id="343" name="楕円 342"/>
        <xdr:cNvSpPr/>
      </xdr:nvSpPr>
      <xdr:spPr>
        <a:xfrm>
          <a:off x="161290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136935</xdr:rowOff>
    </xdr:from>
    <xdr:ext cx="736600" cy="259045"/>
    <xdr:sp macro="" textlink="">
      <xdr:nvSpPr>
        <xdr:cNvPr id="344" name="テキスト ボックス 343"/>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20562</xdr:rowOff>
    </xdr:from>
    <xdr:to>
      <xdr:col>73</xdr:col>
      <xdr:colOff>44450</xdr:colOff>
      <xdr:row>60</xdr:row>
      <xdr:rowOff>122162</xdr:rowOff>
    </xdr:to>
    <xdr:sp macro="" textlink="">
      <xdr:nvSpPr>
        <xdr:cNvPr id="345" name="楕円 344"/>
        <xdr:cNvSpPr/>
      </xdr:nvSpPr>
      <xdr:spPr>
        <a:xfrm>
          <a:off x="15240000" y="1030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132339</xdr:rowOff>
    </xdr:from>
    <xdr:ext cx="762000" cy="259045"/>
    <xdr:sp macro="" textlink="">
      <xdr:nvSpPr>
        <xdr:cNvPr id="346" name="テキスト ボックス 345"/>
        <xdr:cNvSpPr txBox="1"/>
      </xdr:nvSpPr>
      <xdr:spPr>
        <a:xfrm>
          <a:off x="14909800" y="1007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20562</xdr:rowOff>
    </xdr:from>
    <xdr:to>
      <xdr:col>68</xdr:col>
      <xdr:colOff>203200</xdr:colOff>
      <xdr:row>60</xdr:row>
      <xdr:rowOff>122162</xdr:rowOff>
    </xdr:to>
    <xdr:sp macro="" textlink="">
      <xdr:nvSpPr>
        <xdr:cNvPr id="347" name="楕円 346"/>
        <xdr:cNvSpPr/>
      </xdr:nvSpPr>
      <xdr:spPr>
        <a:xfrm>
          <a:off x="14351000" y="1030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132339</xdr:rowOff>
    </xdr:from>
    <xdr:ext cx="762000" cy="259045"/>
    <xdr:sp macro="" textlink="">
      <xdr:nvSpPr>
        <xdr:cNvPr id="348" name="テキスト ボックス 347"/>
        <xdr:cNvSpPr txBox="1"/>
      </xdr:nvSpPr>
      <xdr:spPr>
        <a:xfrm>
          <a:off x="14020800" y="1007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32052</xdr:rowOff>
    </xdr:from>
    <xdr:to>
      <xdr:col>64</xdr:col>
      <xdr:colOff>152400</xdr:colOff>
      <xdr:row>60</xdr:row>
      <xdr:rowOff>133652</xdr:rowOff>
    </xdr:to>
    <xdr:sp macro="" textlink="">
      <xdr:nvSpPr>
        <xdr:cNvPr id="349" name="楕円 348"/>
        <xdr:cNvSpPr/>
      </xdr:nvSpPr>
      <xdr:spPr>
        <a:xfrm>
          <a:off x="13462000" y="1031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143829</xdr:rowOff>
    </xdr:from>
    <xdr:ext cx="762000" cy="259045"/>
    <xdr:sp macro="" textlink="">
      <xdr:nvSpPr>
        <xdr:cNvPr id="350" name="テキスト ボックス 349"/>
        <xdr:cNvSpPr txBox="1"/>
      </xdr:nvSpPr>
      <xdr:spPr>
        <a:xfrm>
          <a:off x="13131800" y="1008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実質公債費比率も過去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年で減少傾向にある。類似団体平均よりは低いが、千葉県平均よりは高い状況となっている。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今後しばらくは公債費の増加が見込まれている為、数値は増加に転じると思われる。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69088</xdr:rowOff>
    </xdr:from>
    <xdr:to>
      <xdr:col>81</xdr:col>
      <xdr:colOff>44450</xdr:colOff>
      <xdr:row>40</xdr:row>
      <xdr:rowOff>165608</xdr:rowOff>
    </xdr:to>
    <xdr:cxnSp macro="">
      <xdr:nvCxnSpPr>
        <xdr:cNvPr id="382" name="直線コネクタ 381"/>
        <xdr:cNvCxnSpPr/>
      </xdr:nvCxnSpPr>
      <xdr:spPr>
        <a:xfrm flipV="1">
          <a:off x="16179800" y="692708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3" name="公債費負担の状況平均値テキスト"/>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165608</xdr:rowOff>
    </xdr:from>
    <xdr:to>
      <xdr:col>77</xdr:col>
      <xdr:colOff>44450</xdr:colOff>
      <xdr:row>41</xdr:row>
      <xdr:rowOff>81026</xdr:rowOff>
    </xdr:to>
    <xdr:cxnSp macro="">
      <xdr:nvCxnSpPr>
        <xdr:cNvPr id="385" name="直線コネクタ 384"/>
        <xdr:cNvCxnSpPr/>
      </xdr:nvCxnSpPr>
      <xdr:spPr>
        <a:xfrm flipV="1">
          <a:off x="15290800" y="70236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7" name="テキスト ボックス 386"/>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81026</xdr:rowOff>
    </xdr:from>
    <xdr:to>
      <xdr:col>72</xdr:col>
      <xdr:colOff>203200</xdr:colOff>
      <xdr:row>41</xdr:row>
      <xdr:rowOff>167894</xdr:rowOff>
    </xdr:to>
    <xdr:cxnSp macro="">
      <xdr:nvCxnSpPr>
        <xdr:cNvPr id="388" name="直線コネクタ 387"/>
        <xdr:cNvCxnSpPr/>
      </xdr:nvCxnSpPr>
      <xdr:spPr>
        <a:xfrm flipV="1">
          <a:off x="14401800" y="71104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0" name="テキスト ボックス 389"/>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167894</xdr:rowOff>
    </xdr:from>
    <xdr:to>
      <xdr:col>68</xdr:col>
      <xdr:colOff>152400</xdr:colOff>
      <xdr:row>42</xdr:row>
      <xdr:rowOff>64008</xdr:rowOff>
    </xdr:to>
    <xdr:cxnSp macro="">
      <xdr:nvCxnSpPr>
        <xdr:cNvPr id="391" name="直線コネクタ 390"/>
        <xdr:cNvCxnSpPr/>
      </xdr:nvCxnSpPr>
      <xdr:spPr>
        <a:xfrm flipV="1">
          <a:off x="13512800" y="71973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3" name="テキスト ボックス 392"/>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5" name="テキスト ボックス 394"/>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18288</xdr:rowOff>
    </xdr:from>
    <xdr:to>
      <xdr:col>81</xdr:col>
      <xdr:colOff>95250</xdr:colOff>
      <xdr:row>40</xdr:row>
      <xdr:rowOff>119888</xdr:rowOff>
    </xdr:to>
    <xdr:sp macro="" textlink="">
      <xdr:nvSpPr>
        <xdr:cNvPr id="401" name="楕円 400"/>
        <xdr:cNvSpPr/>
      </xdr:nvSpPr>
      <xdr:spPr>
        <a:xfrm>
          <a:off x="169672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34815</xdr:rowOff>
    </xdr:from>
    <xdr:ext cx="762000" cy="259045"/>
    <xdr:sp macro="" textlink="">
      <xdr:nvSpPr>
        <xdr:cNvPr id="402" name="公債費負担の状況該当値テキスト"/>
        <xdr:cNvSpPr txBox="1"/>
      </xdr:nvSpPr>
      <xdr:spPr>
        <a:xfrm>
          <a:off x="17106900" y="672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114808</xdr:rowOff>
    </xdr:from>
    <xdr:to>
      <xdr:col>77</xdr:col>
      <xdr:colOff>95250</xdr:colOff>
      <xdr:row>41</xdr:row>
      <xdr:rowOff>44958</xdr:rowOff>
    </xdr:to>
    <xdr:sp macro="" textlink="">
      <xdr:nvSpPr>
        <xdr:cNvPr id="403" name="楕円 402"/>
        <xdr:cNvSpPr/>
      </xdr:nvSpPr>
      <xdr:spPr>
        <a:xfrm>
          <a:off x="16129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55135</xdr:rowOff>
    </xdr:from>
    <xdr:ext cx="736600" cy="259045"/>
    <xdr:sp macro="" textlink="">
      <xdr:nvSpPr>
        <xdr:cNvPr id="404" name="テキスト ボックス 403"/>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30226</xdr:rowOff>
    </xdr:from>
    <xdr:to>
      <xdr:col>73</xdr:col>
      <xdr:colOff>44450</xdr:colOff>
      <xdr:row>41</xdr:row>
      <xdr:rowOff>131826</xdr:rowOff>
    </xdr:to>
    <xdr:sp macro="" textlink="">
      <xdr:nvSpPr>
        <xdr:cNvPr id="405" name="楕円 404"/>
        <xdr:cNvSpPr/>
      </xdr:nvSpPr>
      <xdr:spPr>
        <a:xfrm>
          <a:off x="15240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406" name="テキスト ボックス 405"/>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117094</xdr:rowOff>
    </xdr:from>
    <xdr:to>
      <xdr:col>68</xdr:col>
      <xdr:colOff>203200</xdr:colOff>
      <xdr:row>42</xdr:row>
      <xdr:rowOff>47244</xdr:rowOff>
    </xdr:to>
    <xdr:sp macro="" textlink="">
      <xdr:nvSpPr>
        <xdr:cNvPr id="407" name="楕円 406"/>
        <xdr:cNvSpPr/>
      </xdr:nvSpPr>
      <xdr:spPr>
        <a:xfrm>
          <a:off x="14351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408" name="テキスト ボックス 407"/>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409" name="楕円 408"/>
        <xdr:cNvSpPr/>
      </xdr:nvSpPr>
      <xdr:spPr>
        <a:xfrm>
          <a:off x="13462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99585</xdr:rowOff>
    </xdr:from>
    <xdr:ext cx="762000" cy="259045"/>
    <xdr:sp macro="" textlink="">
      <xdr:nvSpPr>
        <xdr:cNvPr id="410" name="テキスト ボックス 409"/>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将来負担比率は公債費の減少に伴い、減少傾向にある。また、類似団体平均よりも</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ポイント下回っている。しかし今後は榎戸駅整備事業や小中学校空調整備事業等の起債発行により増加していくと思われる。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133646</xdr:rowOff>
    </xdr:from>
    <xdr:to>
      <xdr:col>81</xdr:col>
      <xdr:colOff>44450</xdr:colOff>
      <xdr:row>14</xdr:row>
      <xdr:rowOff>160189</xdr:rowOff>
    </xdr:to>
    <xdr:cxnSp macro="">
      <xdr:nvCxnSpPr>
        <xdr:cNvPr id="444" name="直線コネクタ 443"/>
        <xdr:cNvCxnSpPr/>
      </xdr:nvCxnSpPr>
      <xdr:spPr>
        <a:xfrm flipV="1">
          <a:off x="16179800" y="2533946"/>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134552</xdr:rowOff>
    </xdr:from>
    <xdr:ext cx="762000" cy="259045"/>
    <xdr:sp macro="" textlink="">
      <xdr:nvSpPr>
        <xdr:cNvPr id="445" name="将来負担の状況平均値テキスト"/>
        <xdr:cNvSpPr txBox="1"/>
      </xdr:nvSpPr>
      <xdr:spPr>
        <a:xfrm>
          <a:off x="17106900" y="2534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160189</xdr:rowOff>
    </xdr:from>
    <xdr:to>
      <xdr:col>77</xdr:col>
      <xdr:colOff>44450</xdr:colOff>
      <xdr:row>15</xdr:row>
      <xdr:rowOff>48260</xdr:rowOff>
    </xdr:to>
    <xdr:cxnSp macro="">
      <xdr:nvCxnSpPr>
        <xdr:cNvPr id="447" name="直線コネクタ 446"/>
        <xdr:cNvCxnSpPr/>
      </xdr:nvCxnSpPr>
      <xdr:spPr>
        <a:xfrm flipV="1">
          <a:off x="15290800" y="2560489"/>
          <a:ext cx="8890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95902</xdr:rowOff>
    </xdr:from>
    <xdr:ext cx="736600" cy="259045"/>
    <xdr:sp macro="" textlink="">
      <xdr:nvSpPr>
        <xdr:cNvPr id="449" name="テキスト ボックス 448"/>
        <xdr:cNvSpPr txBox="1"/>
      </xdr:nvSpPr>
      <xdr:spPr>
        <a:xfrm>
          <a:off x="15798800" y="266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48260</xdr:rowOff>
    </xdr:from>
    <xdr:to>
      <xdr:col>72</xdr:col>
      <xdr:colOff>203200</xdr:colOff>
      <xdr:row>16</xdr:row>
      <xdr:rowOff>9525</xdr:rowOff>
    </xdr:to>
    <xdr:cxnSp macro="">
      <xdr:nvCxnSpPr>
        <xdr:cNvPr id="450" name="直線コネクタ 449"/>
        <xdr:cNvCxnSpPr/>
      </xdr:nvCxnSpPr>
      <xdr:spPr>
        <a:xfrm flipV="1">
          <a:off x="14401800" y="262001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51" name="フローチャート: 判断 450"/>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148184</xdr:rowOff>
    </xdr:from>
    <xdr:ext cx="762000" cy="259045"/>
    <xdr:sp macro="" textlink="">
      <xdr:nvSpPr>
        <xdr:cNvPr id="452" name="テキスト ボックス 451"/>
        <xdr:cNvSpPr txBox="1"/>
      </xdr:nvSpPr>
      <xdr:spPr>
        <a:xfrm>
          <a:off x="14909800" y="27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9525</xdr:rowOff>
    </xdr:from>
    <xdr:to>
      <xdr:col>68</xdr:col>
      <xdr:colOff>152400</xdr:colOff>
      <xdr:row>16</xdr:row>
      <xdr:rowOff>9525</xdr:rowOff>
    </xdr:to>
    <xdr:cxnSp macro="">
      <xdr:nvCxnSpPr>
        <xdr:cNvPr id="453" name="直線コネクタ 452"/>
        <xdr:cNvCxnSpPr/>
      </xdr:nvCxnSpPr>
      <xdr:spPr>
        <a:xfrm>
          <a:off x="13512800" y="27527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4" name="フローチャート: 判断 453"/>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5" name="テキスト ボックス 454"/>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6" name="フローチャート: 判断 455"/>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7" name="テキスト ボックス 456"/>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82846</xdr:rowOff>
    </xdr:from>
    <xdr:to>
      <xdr:col>81</xdr:col>
      <xdr:colOff>95250</xdr:colOff>
      <xdr:row>15</xdr:row>
      <xdr:rowOff>12996</xdr:rowOff>
    </xdr:to>
    <xdr:sp macro="" textlink="">
      <xdr:nvSpPr>
        <xdr:cNvPr id="463" name="楕円 462"/>
        <xdr:cNvSpPr/>
      </xdr:nvSpPr>
      <xdr:spPr>
        <a:xfrm>
          <a:off x="16967200" y="248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99373</xdr:rowOff>
    </xdr:from>
    <xdr:ext cx="762000" cy="259045"/>
    <xdr:sp macro="" textlink="">
      <xdr:nvSpPr>
        <xdr:cNvPr id="464" name="将来負担の状況該当値テキスト"/>
        <xdr:cNvSpPr txBox="1"/>
      </xdr:nvSpPr>
      <xdr:spPr>
        <a:xfrm>
          <a:off x="17106900" y="2328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109389</xdr:rowOff>
    </xdr:from>
    <xdr:to>
      <xdr:col>77</xdr:col>
      <xdr:colOff>95250</xdr:colOff>
      <xdr:row>15</xdr:row>
      <xdr:rowOff>39539</xdr:rowOff>
    </xdr:to>
    <xdr:sp macro="" textlink="">
      <xdr:nvSpPr>
        <xdr:cNvPr id="465" name="楕円 464"/>
        <xdr:cNvSpPr/>
      </xdr:nvSpPr>
      <xdr:spPr>
        <a:xfrm>
          <a:off x="16129000" y="250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49716</xdr:rowOff>
    </xdr:from>
    <xdr:ext cx="736600" cy="259045"/>
    <xdr:sp macro="" textlink="">
      <xdr:nvSpPr>
        <xdr:cNvPr id="466" name="テキスト ボックス 465"/>
        <xdr:cNvSpPr txBox="1"/>
      </xdr:nvSpPr>
      <xdr:spPr>
        <a:xfrm>
          <a:off x="15798800" y="2278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168910</xdr:rowOff>
    </xdr:from>
    <xdr:to>
      <xdr:col>73</xdr:col>
      <xdr:colOff>44450</xdr:colOff>
      <xdr:row>15</xdr:row>
      <xdr:rowOff>99060</xdr:rowOff>
    </xdr:to>
    <xdr:sp macro="" textlink="">
      <xdr:nvSpPr>
        <xdr:cNvPr id="467" name="楕円 466"/>
        <xdr:cNvSpPr/>
      </xdr:nvSpPr>
      <xdr:spPr>
        <a:xfrm>
          <a:off x="15240000" y="25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109237</xdr:rowOff>
    </xdr:from>
    <xdr:ext cx="762000" cy="259045"/>
    <xdr:sp macro="" textlink="">
      <xdr:nvSpPr>
        <xdr:cNvPr id="468" name="テキスト ボックス 467"/>
        <xdr:cNvSpPr txBox="1"/>
      </xdr:nvSpPr>
      <xdr:spPr>
        <a:xfrm>
          <a:off x="14909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130175</xdr:rowOff>
    </xdr:from>
    <xdr:to>
      <xdr:col>68</xdr:col>
      <xdr:colOff>203200</xdr:colOff>
      <xdr:row>16</xdr:row>
      <xdr:rowOff>60325</xdr:rowOff>
    </xdr:to>
    <xdr:sp macro="" textlink="">
      <xdr:nvSpPr>
        <xdr:cNvPr id="469" name="楕円 468"/>
        <xdr:cNvSpPr/>
      </xdr:nvSpPr>
      <xdr:spPr>
        <a:xfrm>
          <a:off x="14351000" y="270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45102</xdr:rowOff>
    </xdr:from>
    <xdr:ext cx="762000" cy="259045"/>
    <xdr:sp macro="" textlink="">
      <xdr:nvSpPr>
        <xdr:cNvPr id="470" name="テキスト ボックス 469"/>
        <xdr:cNvSpPr txBox="1"/>
      </xdr:nvSpPr>
      <xdr:spPr>
        <a:xfrm>
          <a:off x="14020800" y="278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130175</xdr:rowOff>
    </xdr:from>
    <xdr:to>
      <xdr:col>64</xdr:col>
      <xdr:colOff>152400</xdr:colOff>
      <xdr:row>16</xdr:row>
      <xdr:rowOff>60325</xdr:rowOff>
    </xdr:to>
    <xdr:sp macro="" textlink="">
      <xdr:nvSpPr>
        <xdr:cNvPr id="471" name="楕円 470"/>
        <xdr:cNvSpPr/>
      </xdr:nvSpPr>
      <xdr:spPr>
        <a:xfrm>
          <a:off x="13462000" y="270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70502</xdr:rowOff>
    </xdr:from>
    <xdr:ext cx="762000" cy="259045"/>
    <xdr:sp macro="" textlink="">
      <xdr:nvSpPr>
        <xdr:cNvPr id="472" name="テキスト ボックス 471"/>
        <xdr:cNvSpPr txBox="1"/>
      </xdr:nvSpPr>
      <xdr:spPr>
        <a:xfrm>
          <a:off x="13131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71,290
69,210
74.94
21,165,946
20,243,728
829,440
13,036,306
17,174,704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類似団体と比べ高い傾向にある。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年の給与削減以降、増加しているが</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年以前よりは低い。また、千葉県平均よりは低い。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現在、定員管理の適正化を図っているところである。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38</xdr:row>
      <xdr:rowOff>12700</xdr:rowOff>
    </xdr:to>
    <xdr:cxnSp macro="">
      <xdr:nvCxnSpPr>
        <xdr:cNvPr id="66" name="直線コネクタ 65"/>
        <xdr:cNvCxnSpPr/>
      </xdr:nvCxnSpPr>
      <xdr:spPr>
        <a:xfrm>
          <a:off x="3987800" y="64820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138430</xdr:rowOff>
    </xdr:to>
    <xdr:cxnSp macro="">
      <xdr:nvCxnSpPr>
        <xdr:cNvPr id="69" name="直線コネクタ 68"/>
        <xdr:cNvCxnSpPr/>
      </xdr:nvCxnSpPr>
      <xdr:spPr>
        <a:xfrm>
          <a:off x="3098800" y="6413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38</xdr:row>
      <xdr:rowOff>119380</xdr:rowOff>
    </xdr:to>
    <xdr:cxnSp macro="">
      <xdr:nvCxnSpPr>
        <xdr:cNvPr id="72" name="直線コネクタ 71"/>
        <xdr:cNvCxnSpPr/>
      </xdr:nvCxnSpPr>
      <xdr:spPr>
        <a:xfrm flipV="1">
          <a:off x="2209800" y="64135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119380</xdr:rowOff>
    </xdr:from>
    <xdr:to>
      <xdr:col>11</xdr:col>
      <xdr:colOff>9525</xdr:colOff>
      <xdr:row>38</xdr:row>
      <xdr:rowOff>127000</xdr:rowOff>
    </xdr:to>
    <xdr:cxnSp macro="">
      <xdr:nvCxnSpPr>
        <xdr:cNvPr id="75" name="直線コネクタ 74"/>
        <xdr:cNvCxnSpPr/>
      </xdr:nvCxnSpPr>
      <xdr:spPr>
        <a:xfrm flipV="1">
          <a:off x="1320800" y="6634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5" name="楕円 84"/>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6"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7" name="楕円 86"/>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8" name="テキスト ボックス 87"/>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9" name="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0" name="テキスト ボックス 89"/>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68580</xdr:rowOff>
    </xdr:from>
    <xdr:to>
      <xdr:col>11</xdr:col>
      <xdr:colOff>60325</xdr:colOff>
      <xdr:row>38</xdr:row>
      <xdr:rowOff>170180</xdr:rowOff>
    </xdr:to>
    <xdr:sp macro="" textlink="">
      <xdr:nvSpPr>
        <xdr:cNvPr id="91" name="楕円 90"/>
        <xdr:cNvSpPr/>
      </xdr:nvSpPr>
      <xdr:spPr>
        <a:xfrm>
          <a:off x="2159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154957</xdr:rowOff>
    </xdr:from>
    <xdr:ext cx="762000" cy="259045"/>
    <xdr:sp macro="" textlink="">
      <xdr:nvSpPr>
        <xdr:cNvPr id="92" name="テキスト ボックス 91"/>
        <xdr:cNvSpPr txBox="1"/>
      </xdr:nvSpPr>
      <xdr:spPr>
        <a:xfrm>
          <a:off x="1828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76200</xdr:rowOff>
    </xdr:from>
    <xdr:to>
      <xdr:col>6</xdr:col>
      <xdr:colOff>171450</xdr:colOff>
      <xdr:row>39</xdr:row>
      <xdr:rowOff>6350</xdr:rowOff>
    </xdr:to>
    <xdr:sp macro="" textlink="">
      <xdr:nvSpPr>
        <xdr:cNvPr id="93" name="楕円 92"/>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162577</xdr:rowOff>
    </xdr:from>
    <xdr:ext cx="762000" cy="259045"/>
    <xdr:sp macro="" textlink="">
      <xdr:nvSpPr>
        <xdr:cNvPr id="94" name="テキスト ボックス 93"/>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物件費が類似団体と比較して高い水準にあるのは、ごみ処理に要する経費の増加や職員数の削減等により、民間委託等を推進していることなどのためである。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さらに事務事業の見直しなどを行い、コスト削減に向けた取り組みを積極的に行う。</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138430</xdr:rowOff>
    </xdr:from>
    <xdr:to>
      <xdr:col>82</xdr:col>
      <xdr:colOff>107950</xdr:colOff>
      <xdr:row>17</xdr:row>
      <xdr:rowOff>146050</xdr:rowOff>
    </xdr:to>
    <xdr:cxnSp macro="">
      <xdr:nvCxnSpPr>
        <xdr:cNvPr id="127" name="直線コネクタ 126"/>
        <xdr:cNvCxnSpPr/>
      </xdr:nvCxnSpPr>
      <xdr:spPr>
        <a:xfrm>
          <a:off x="15671800" y="3053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146067</xdr:rowOff>
    </xdr:from>
    <xdr:ext cx="762000" cy="259045"/>
    <xdr:sp macro="" textlink="">
      <xdr:nvSpPr>
        <xdr:cNvPr id="128" name="物件費平均値テキスト"/>
        <xdr:cNvSpPr txBox="1"/>
      </xdr:nvSpPr>
      <xdr:spPr>
        <a:xfrm>
          <a:off x="16598900" y="2717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107950</xdr:rowOff>
    </xdr:from>
    <xdr:to>
      <xdr:col>78</xdr:col>
      <xdr:colOff>69850</xdr:colOff>
      <xdr:row>17</xdr:row>
      <xdr:rowOff>138430</xdr:rowOff>
    </xdr:to>
    <xdr:cxnSp macro="">
      <xdr:nvCxnSpPr>
        <xdr:cNvPr id="130" name="直線コネクタ 129"/>
        <xdr:cNvCxnSpPr/>
      </xdr:nvCxnSpPr>
      <xdr:spPr>
        <a:xfrm>
          <a:off x="14782800" y="3022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47007</xdr:rowOff>
    </xdr:from>
    <xdr:ext cx="736600" cy="259045"/>
    <xdr:sp macro="" textlink="">
      <xdr:nvSpPr>
        <xdr:cNvPr id="132" name="テキスト ボックス 131"/>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107950</xdr:rowOff>
    </xdr:from>
    <xdr:to>
      <xdr:col>73</xdr:col>
      <xdr:colOff>180975</xdr:colOff>
      <xdr:row>18</xdr:row>
      <xdr:rowOff>35560</xdr:rowOff>
    </xdr:to>
    <xdr:cxnSp macro="">
      <xdr:nvCxnSpPr>
        <xdr:cNvPr id="133" name="直線コネクタ 132"/>
        <xdr:cNvCxnSpPr/>
      </xdr:nvCxnSpPr>
      <xdr:spPr>
        <a:xfrm flipV="1">
          <a:off x="13893800" y="30226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35" name="テキスト ボックス 134"/>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146050</xdr:rowOff>
    </xdr:from>
    <xdr:to>
      <xdr:col>69</xdr:col>
      <xdr:colOff>92075</xdr:colOff>
      <xdr:row>18</xdr:row>
      <xdr:rowOff>35560</xdr:rowOff>
    </xdr:to>
    <xdr:cxnSp macro="">
      <xdr:nvCxnSpPr>
        <xdr:cNvPr id="136" name="直線コネクタ 135"/>
        <xdr:cNvCxnSpPr/>
      </xdr:nvCxnSpPr>
      <xdr:spPr>
        <a:xfrm>
          <a:off x="13004800" y="3060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8" name="テキスト ボックス 137"/>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46" name="楕円 145"/>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67327</xdr:rowOff>
    </xdr:from>
    <xdr:ext cx="762000" cy="259045"/>
    <xdr:sp macro="" textlink="">
      <xdr:nvSpPr>
        <xdr:cNvPr id="147"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87630</xdr:rowOff>
    </xdr:from>
    <xdr:to>
      <xdr:col>78</xdr:col>
      <xdr:colOff>120650</xdr:colOff>
      <xdr:row>18</xdr:row>
      <xdr:rowOff>17780</xdr:rowOff>
    </xdr:to>
    <xdr:sp macro="" textlink="">
      <xdr:nvSpPr>
        <xdr:cNvPr id="148" name="楕円 147"/>
        <xdr:cNvSpPr/>
      </xdr:nvSpPr>
      <xdr:spPr>
        <a:xfrm>
          <a:off x="15621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2557</xdr:rowOff>
    </xdr:from>
    <xdr:ext cx="736600" cy="259045"/>
    <xdr:sp macro="" textlink="">
      <xdr:nvSpPr>
        <xdr:cNvPr id="149" name="テキスト ボックス 148"/>
        <xdr:cNvSpPr txBox="1"/>
      </xdr:nvSpPr>
      <xdr:spPr>
        <a:xfrm>
          <a:off x="15290800" y="308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57150</xdr:rowOff>
    </xdr:from>
    <xdr:to>
      <xdr:col>74</xdr:col>
      <xdr:colOff>31750</xdr:colOff>
      <xdr:row>17</xdr:row>
      <xdr:rowOff>158750</xdr:rowOff>
    </xdr:to>
    <xdr:sp macro="" textlink="">
      <xdr:nvSpPr>
        <xdr:cNvPr id="150" name="楕円 149"/>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143527</xdr:rowOff>
    </xdr:from>
    <xdr:ext cx="762000" cy="259045"/>
    <xdr:sp macro="" textlink="">
      <xdr:nvSpPr>
        <xdr:cNvPr id="151" name="テキスト ボックス 150"/>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156210</xdr:rowOff>
    </xdr:from>
    <xdr:to>
      <xdr:col>69</xdr:col>
      <xdr:colOff>142875</xdr:colOff>
      <xdr:row>18</xdr:row>
      <xdr:rowOff>86360</xdr:rowOff>
    </xdr:to>
    <xdr:sp macro="" textlink="">
      <xdr:nvSpPr>
        <xdr:cNvPr id="152" name="楕円 151"/>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71137</xdr:rowOff>
    </xdr:from>
    <xdr:ext cx="762000" cy="259045"/>
    <xdr:sp macro="" textlink="">
      <xdr:nvSpPr>
        <xdr:cNvPr id="153" name="テキスト ボックス 152"/>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4" name="楕円 153"/>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55" name="テキスト ボックス 154"/>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類似団体と比較して、高い傾向にある。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しかし、数値としては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年度以降若干の減少が見られる。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年度に策定した健康づくり推進計画によって、医療費等扶助費の抑制につなげたい。</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168910</xdr:rowOff>
    </xdr:from>
    <xdr:to>
      <xdr:col>24</xdr:col>
      <xdr:colOff>25400</xdr:colOff>
      <xdr:row>56</xdr:row>
      <xdr:rowOff>12700</xdr:rowOff>
    </xdr:to>
    <xdr:cxnSp macro="">
      <xdr:nvCxnSpPr>
        <xdr:cNvPr id="188" name="直線コネクタ 187"/>
        <xdr:cNvCxnSpPr/>
      </xdr:nvCxnSpPr>
      <xdr:spPr>
        <a:xfrm flipV="1">
          <a:off x="3987800" y="95986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43180</xdr:rowOff>
    </xdr:to>
    <xdr:cxnSp macro="">
      <xdr:nvCxnSpPr>
        <xdr:cNvPr id="191" name="直線コネクタ 190"/>
        <xdr:cNvCxnSpPr/>
      </xdr:nvCxnSpPr>
      <xdr:spPr>
        <a:xfrm flipV="1">
          <a:off x="3098800" y="9613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100347</xdr:rowOff>
    </xdr:from>
    <xdr:ext cx="736600" cy="259045"/>
    <xdr:sp macro="" textlink="">
      <xdr:nvSpPr>
        <xdr:cNvPr id="193" name="テキスト ボックス 192"/>
        <xdr:cNvSpPr txBox="1"/>
      </xdr:nvSpPr>
      <xdr:spPr>
        <a:xfrm>
          <a:off x="3606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92710</xdr:rowOff>
    </xdr:from>
    <xdr:to>
      <xdr:col>15</xdr:col>
      <xdr:colOff>98425</xdr:colOff>
      <xdr:row>56</xdr:row>
      <xdr:rowOff>43180</xdr:rowOff>
    </xdr:to>
    <xdr:cxnSp macro="">
      <xdr:nvCxnSpPr>
        <xdr:cNvPr id="194" name="直線コネクタ 193"/>
        <xdr:cNvCxnSpPr/>
      </xdr:nvCxnSpPr>
      <xdr:spPr>
        <a:xfrm>
          <a:off x="2209800" y="95224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69867</xdr:rowOff>
    </xdr:from>
    <xdr:ext cx="762000" cy="259045"/>
    <xdr:sp macro="" textlink="">
      <xdr:nvSpPr>
        <xdr:cNvPr id="196" name="テキスト ボックス 195"/>
        <xdr:cNvSpPr txBox="1"/>
      </xdr:nvSpPr>
      <xdr:spPr>
        <a:xfrm>
          <a:off x="2717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92710</xdr:rowOff>
    </xdr:from>
    <xdr:to>
      <xdr:col>11</xdr:col>
      <xdr:colOff>9525</xdr:colOff>
      <xdr:row>55</xdr:row>
      <xdr:rowOff>153670</xdr:rowOff>
    </xdr:to>
    <xdr:cxnSp macro="">
      <xdr:nvCxnSpPr>
        <xdr:cNvPr id="197" name="直線コネクタ 196"/>
        <xdr:cNvCxnSpPr/>
      </xdr:nvCxnSpPr>
      <xdr:spPr>
        <a:xfrm flipV="1">
          <a:off x="1320800" y="9522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9" name="テキスト ボックス 198"/>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201" name="テキスト ボックス 200"/>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118110</xdr:rowOff>
    </xdr:from>
    <xdr:to>
      <xdr:col>24</xdr:col>
      <xdr:colOff>76200</xdr:colOff>
      <xdr:row>56</xdr:row>
      <xdr:rowOff>48260</xdr:rowOff>
    </xdr:to>
    <xdr:sp macro="" textlink="">
      <xdr:nvSpPr>
        <xdr:cNvPr id="207" name="楕円 206"/>
        <xdr:cNvSpPr/>
      </xdr:nvSpPr>
      <xdr:spPr>
        <a:xfrm>
          <a:off x="4775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90187</xdr:rowOff>
    </xdr:from>
    <xdr:ext cx="762000" cy="259045"/>
    <xdr:sp macro="" textlink="">
      <xdr:nvSpPr>
        <xdr:cNvPr id="208" name="扶助費該当値テキスト"/>
        <xdr:cNvSpPr txBox="1"/>
      </xdr:nvSpPr>
      <xdr:spPr>
        <a:xfrm>
          <a:off x="4914900" y="951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10" name="テキスト ボックス 209"/>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163830</xdr:rowOff>
    </xdr:from>
    <xdr:to>
      <xdr:col>15</xdr:col>
      <xdr:colOff>149225</xdr:colOff>
      <xdr:row>56</xdr:row>
      <xdr:rowOff>93980</xdr:rowOff>
    </xdr:to>
    <xdr:sp macro="" textlink="">
      <xdr:nvSpPr>
        <xdr:cNvPr id="211" name="楕円 210"/>
        <xdr:cNvSpPr/>
      </xdr:nvSpPr>
      <xdr:spPr>
        <a:xfrm>
          <a:off x="3048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78757</xdr:rowOff>
    </xdr:from>
    <xdr:ext cx="762000" cy="259045"/>
    <xdr:sp macro="" textlink="">
      <xdr:nvSpPr>
        <xdr:cNvPr id="212" name="テキスト ボックス 211"/>
        <xdr:cNvSpPr txBox="1"/>
      </xdr:nvSpPr>
      <xdr:spPr>
        <a:xfrm>
          <a:off x="2717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41910</xdr:rowOff>
    </xdr:from>
    <xdr:to>
      <xdr:col>11</xdr:col>
      <xdr:colOff>60325</xdr:colOff>
      <xdr:row>55</xdr:row>
      <xdr:rowOff>143510</xdr:rowOff>
    </xdr:to>
    <xdr:sp macro="" textlink="">
      <xdr:nvSpPr>
        <xdr:cNvPr id="213" name="楕円 212"/>
        <xdr:cNvSpPr/>
      </xdr:nvSpPr>
      <xdr:spPr>
        <a:xfrm>
          <a:off x="2159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128287</xdr:rowOff>
    </xdr:from>
    <xdr:ext cx="762000" cy="259045"/>
    <xdr:sp macro="" textlink="">
      <xdr:nvSpPr>
        <xdr:cNvPr id="214" name="テキスト ボックス 213"/>
        <xdr:cNvSpPr txBox="1"/>
      </xdr:nvSpPr>
      <xdr:spPr>
        <a:xfrm>
          <a:off x="1828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102870</xdr:rowOff>
    </xdr:from>
    <xdr:to>
      <xdr:col>6</xdr:col>
      <xdr:colOff>171450</xdr:colOff>
      <xdr:row>56</xdr:row>
      <xdr:rowOff>33020</xdr:rowOff>
    </xdr:to>
    <xdr:sp macro="" textlink="">
      <xdr:nvSpPr>
        <xdr:cNvPr id="215" name="楕円 214"/>
        <xdr:cNvSpPr/>
      </xdr:nvSpPr>
      <xdr:spPr>
        <a:xfrm>
          <a:off x="1270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17797</xdr:rowOff>
    </xdr:from>
    <xdr:ext cx="762000" cy="259045"/>
    <xdr:sp macro="" textlink="">
      <xdr:nvSpPr>
        <xdr:cNvPr id="216" name="テキスト ボックス 215"/>
        <xdr:cNvSpPr txBox="1"/>
      </xdr:nvSpPr>
      <xdr:spPr>
        <a:xfrm>
          <a:off x="939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その他に分類される経常収支比率は類似団体を下回っている。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しかしながら、繰出金については増加傾向となっており、今後は各特別会計の経費や料金（保険税）の適正化を図り、税収を主な財源とする普通会計の負担軽減を図るよう努める。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56</xdr:row>
      <xdr:rowOff>25763</xdr:rowOff>
    </xdr:to>
    <xdr:cxnSp macro="">
      <xdr:nvCxnSpPr>
        <xdr:cNvPr id="251" name="直線コネクタ 250"/>
        <xdr:cNvCxnSpPr/>
      </xdr:nvCxnSpPr>
      <xdr:spPr>
        <a:xfrm>
          <a:off x="15671800" y="9522460"/>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14333</xdr:rowOff>
    </xdr:from>
    <xdr:to>
      <xdr:col>78</xdr:col>
      <xdr:colOff>69850</xdr:colOff>
      <xdr:row>55</xdr:row>
      <xdr:rowOff>92710</xdr:rowOff>
    </xdr:to>
    <xdr:cxnSp macro="">
      <xdr:nvCxnSpPr>
        <xdr:cNvPr id="254" name="直線コネクタ 253"/>
        <xdr:cNvCxnSpPr/>
      </xdr:nvCxnSpPr>
      <xdr:spPr>
        <a:xfrm>
          <a:off x="14782800" y="944408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120123</xdr:rowOff>
    </xdr:from>
    <xdr:ext cx="736600" cy="259045"/>
    <xdr:sp macro="" textlink="">
      <xdr:nvSpPr>
        <xdr:cNvPr id="256" name="テキスト ボックス 255"/>
        <xdr:cNvSpPr txBox="1"/>
      </xdr:nvSpPr>
      <xdr:spPr>
        <a:xfrm>
          <a:off x="15290800" y="972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159657</xdr:rowOff>
    </xdr:from>
    <xdr:to>
      <xdr:col>73</xdr:col>
      <xdr:colOff>180975</xdr:colOff>
      <xdr:row>55</xdr:row>
      <xdr:rowOff>14333</xdr:rowOff>
    </xdr:to>
    <xdr:cxnSp macro="">
      <xdr:nvCxnSpPr>
        <xdr:cNvPr id="257" name="直線コネクタ 256"/>
        <xdr:cNvCxnSpPr/>
      </xdr:nvCxnSpPr>
      <xdr:spPr>
        <a:xfrm>
          <a:off x="13893800" y="94179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126654</xdr:rowOff>
    </xdr:from>
    <xdr:ext cx="762000" cy="259045"/>
    <xdr:sp macro="" textlink="">
      <xdr:nvSpPr>
        <xdr:cNvPr id="259" name="テキスト ボックス 258"/>
        <xdr:cNvSpPr txBox="1"/>
      </xdr:nvSpPr>
      <xdr:spPr>
        <a:xfrm>
          <a:off x="14401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140063</xdr:rowOff>
    </xdr:from>
    <xdr:to>
      <xdr:col>69</xdr:col>
      <xdr:colOff>92075</xdr:colOff>
      <xdr:row>54</xdr:row>
      <xdr:rowOff>159657</xdr:rowOff>
    </xdr:to>
    <xdr:cxnSp macro="">
      <xdr:nvCxnSpPr>
        <xdr:cNvPr id="260" name="直線コネクタ 259"/>
        <xdr:cNvCxnSpPr/>
      </xdr:nvCxnSpPr>
      <xdr:spPr>
        <a:xfrm>
          <a:off x="13004800" y="93983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61340</xdr:rowOff>
    </xdr:from>
    <xdr:ext cx="762000" cy="259045"/>
    <xdr:sp macro="" textlink="">
      <xdr:nvSpPr>
        <xdr:cNvPr id="262" name="テキスト ボックス 261"/>
        <xdr:cNvSpPr txBox="1"/>
      </xdr:nvSpPr>
      <xdr:spPr>
        <a:xfrm>
          <a:off x="13512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4" name="テキスト ボックス 263"/>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146413</xdr:rowOff>
    </xdr:from>
    <xdr:to>
      <xdr:col>82</xdr:col>
      <xdr:colOff>158750</xdr:colOff>
      <xdr:row>56</xdr:row>
      <xdr:rowOff>76563</xdr:rowOff>
    </xdr:to>
    <xdr:sp macro="" textlink="">
      <xdr:nvSpPr>
        <xdr:cNvPr id="270" name="楕円 269"/>
        <xdr:cNvSpPr/>
      </xdr:nvSpPr>
      <xdr:spPr>
        <a:xfrm>
          <a:off x="164592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162940</xdr:rowOff>
    </xdr:from>
    <xdr:ext cx="762000" cy="259045"/>
    <xdr:sp macro="" textlink="">
      <xdr:nvSpPr>
        <xdr:cNvPr id="271" name="その他該当値テキスト"/>
        <xdr:cNvSpPr txBox="1"/>
      </xdr:nvSpPr>
      <xdr:spPr>
        <a:xfrm>
          <a:off x="16598900" y="942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72" name="楕円 271"/>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73" name="テキスト ボックス 272"/>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134983</xdr:rowOff>
    </xdr:from>
    <xdr:to>
      <xdr:col>74</xdr:col>
      <xdr:colOff>31750</xdr:colOff>
      <xdr:row>55</xdr:row>
      <xdr:rowOff>65133</xdr:rowOff>
    </xdr:to>
    <xdr:sp macro="" textlink="">
      <xdr:nvSpPr>
        <xdr:cNvPr id="274" name="楕円 273"/>
        <xdr:cNvSpPr/>
      </xdr:nvSpPr>
      <xdr:spPr>
        <a:xfrm>
          <a:off x="14732000" y="939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75310</xdr:rowOff>
    </xdr:from>
    <xdr:ext cx="762000" cy="259045"/>
    <xdr:sp macro="" textlink="">
      <xdr:nvSpPr>
        <xdr:cNvPr id="275" name="テキスト ボックス 274"/>
        <xdr:cNvSpPr txBox="1"/>
      </xdr:nvSpPr>
      <xdr:spPr>
        <a:xfrm>
          <a:off x="14401800" y="916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108857</xdr:rowOff>
    </xdr:from>
    <xdr:to>
      <xdr:col>69</xdr:col>
      <xdr:colOff>142875</xdr:colOff>
      <xdr:row>55</xdr:row>
      <xdr:rowOff>39007</xdr:rowOff>
    </xdr:to>
    <xdr:sp macro="" textlink="">
      <xdr:nvSpPr>
        <xdr:cNvPr id="276" name="楕円 275"/>
        <xdr:cNvSpPr/>
      </xdr:nvSpPr>
      <xdr:spPr>
        <a:xfrm>
          <a:off x="13843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49184</xdr:rowOff>
    </xdr:from>
    <xdr:ext cx="762000" cy="259045"/>
    <xdr:sp macro="" textlink="">
      <xdr:nvSpPr>
        <xdr:cNvPr id="277" name="テキスト ボックス 276"/>
        <xdr:cNvSpPr txBox="1"/>
      </xdr:nvSpPr>
      <xdr:spPr>
        <a:xfrm>
          <a:off x="13512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89263</xdr:rowOff>
    </xdr:from>
    <xdr:to>
      <xdr:col>65</xdr:col>
      <xdr:colOff>53975</xdr:colOff>
      <xdr:row>55</xdr:row>
      <xdr:rowOff>19413</xdr:rowOff>
    </xdr:to>
    <xdr:sp macro="" textlink="">
      <xdr:nvSpPr>
        <xdr:cNvPr id="278" name="楕円 277"/>
        <xdr:cNvSpPr/>
      </xdr:nvSpPr>
      <xdr:spPr>
        <a:xfrm>
          <a:off x="12954000" y="934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29590</xdr:rowOff>
    </xdr:from>
    <xdr:ext cx="762000" cy="259045"/>
    <xdr:sp macro="" textlink="">
      <xdr:nvSpPr>
        <xdr:cNvPr id="279" name="テキスト ボックス 278"/>
        <xdr:cNvSpPr txBox="1"/>
      </xdr:nvSpPr>
      <xdr:spPr>
        <a:xfrm>
          <a:off x="12623800" y="911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扶助費等は類似団体と比較してほぼ同程度で推移している。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今後とも、組合分担金の精査、補助金の見直しを実施し、削減を図る必要がある。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17272</xdr:rowOff>
    </xdr:to>
    <xdr:cxnSp macro="">
      <xdr:nvCxnSpPr>
        <xdr:cNvPr id="309" name="直線コネクタ 308"/>
        <xdr:cNvCxnSpPr/>
      </xdr:nvCxnSpPr>
      <xdr:spPr>
        <a:xfrm flipV="1">
          <a:off x="15671800" y="61803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145305</xdr:rowOff>
    </xdr:from>
    <xdr:ext cx="762000" cy="259045"/>
    <xdr:sp macro="" textlink="">
      <xdr:nvSpPr>
        <xdr:cNvPr id="310" name="補助費等平均値テキスト"/>
        <xdr:cNvSpPr txBox="1"/>
      </xdr:nvSpPr>
      <xdr:spPr>
        <a:xfrm>
          <a:off x="16598900" y="597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17272</xdr:rowOff>
    </xdr:to>
    <xdr:cxnSp macro="">
      <xdr:nvCxnSpPr>
        <xdr:cNvPr id="312" name="直線コネクタ 311"/>
        <xdr:cNvCxnSpPr/>
      </xdr:nvCxnSpPr>
      <xdr:spPr>
        <a:xfrm>
          <a:off x="14782800" y="61757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14" name="テキスト ボックス 313"/>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12700</xdr:rowOff>
    </xdr:to>
    <xdr:cxnSp macro="">
      <xdr:nvCxnSpPr>
        <xdr:cNvPr id="315" name="直線コネクタ 314"/>
        <xdr:cNvCxnSpPr/>
      </xdr:nvCxnSpPr>
      <xdr:spPr>
        <a:xfrm flipV="1">
          <a:off x="13893800" y="6175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17" name="テキスト ボックス 316"/>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35560</xdr:rowOff>
    </xdr:to>
    <xdr:cxnSp macro="">
      <xdr:nvCxnSpPr>
        <xdr:cNvPr id="318" name="直線コネクタ 317"/>
        <xdr:cNvCxnSpPr/>
      </xdr:nvCxnSpPr>
      <xdr:spPr>
        <a:xfrm flipV="1">
          <a:off x="13004800" y="6184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28" name="楕円 327"/>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100855</xdr:rowOff>
    </xdr:from>
    <xdr:ext cx="762000" cy="259045"/>
    <xdr:sp macro="" textlink="">
      <xdr:nvSpPr>
        <xdr:cNvPr id="329" name="補助費等該当値テキスト"/>
        <xdr:cNvSpPr txBox="1"/>
      </xdr:nvSpPr>
      <xdr:spPr>
        <a:xfrm>
          <a:off x="165989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30" name="楕円 329"/>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52849</xdr:rowOff>
    </xdr:from>
    <xdr:ext cx="736600" cy="259045"/>
    <xdr:sp macro="" textlink="">
      <xdr:nvSpPr>
        <xdr:cNvPr id="331" name="テキスト ボックス 330"/>
        <xdr:cNvSpPr txBox="1"/>
      </xdr:nvSpPr>
      <xdr:spPr>
        <a:xfrm>
          <a:off x="15290800" y="62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32" name="楕円 331"/>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39133</xdr:rowOff>
    </xdr:from>
    <xdr:ext cx="762000" cy="259045"/>
    <xdr:sp macro="" textlink="">
      <xdr:nvSpPr>
        <xdr:cNvPr id="333" name="テキスト ボックス 332"/>
        <xdr:cNvSpPr txBox="1"/>
      </xdr:nvSpPr>
      <xdr:spPr>
        <a:xfrm>
          <a:off x="14401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34" name="楕円 333"/>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35" name="テキスト ボックス 334"/>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36" name="楕円 335"/>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71137</xdr:rowOff>
    </xdr:from>
    <xdr:ext cx="762000" cy="259045"/>
    <xdr:sp macro="" textlink="">
      <xdr:nvSpPr>
        <xdr:cNvPr id="337" name="テキスト ボックス 336"/>
        <xdr:cNvSpPr txBox="1"/>
      </xdr:nvSpPr>
      <xdr:spPr>
        <a:xfrm>
          <a:off x="12623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ここ数年は減少傾向にある。また、類似団体平均を下回っている。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クリーンセンター整備の際の市債償還が終了したことも有り、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今後は榎戸駅整備事業や小中学校空調整備などの事業により、増加に転じると考えられる。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104140</xdr:rowOff>
    </xdr:from>
    <xdr:to>
      <xdr:col>24</xdr:col>
      <xdr:colOff>25400</xdr:colOff>
      <xdr:row>76</xdr:row>
      <xdr:rowOff>29845</xdr:rowOff>
    </xdr:to>
    <xdr:cxnSp macro="">
      <xdr:nvCxnSpPr>
        <xdr:cNvPr id="366" name="直線コネクタ 365"/>
        <xdr:cNvCxnSpPr/>
      </xdr:nvCxnSpPr>
      <xdr:spPr>
        <a:xfrm flipV="1">
          <a:off x="3987800" y="1296289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24130</xdr:rowOff>
    </xdr:from>
    <xdr:to>
      <xdr:col>19</xdr:col>
      <xdr:colOff>187325</xdr:colOff>
      <xdr:row>76</xdr:row>
      <xdr:rowOff>29845</xdr:rowOff>
    </xdr:to>
    <xdr:cxnSp macro="">
      <xdr:nvCxnSpPr>
        <xdr:cNvPr id="369" name="直線コネクタ 368"/>
        <xdr:cNvCxnSpPr/>
      </xdr:nvCxnSpPr>
      <xdr:spPr>
        <a:xfrm>
          <a:off x="3098800" y="130543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8272</xdr:rowOff>
    </xdr:from>
    <xdr:ext cx="736600" cy="259045"/>
    <xdr:sp macro="" textlink="">
      <xdr:nvSpPr>
        <xdr:cNvPr id="371" name="テキスト ボックス 370"/>
        <xdr:cNvSpPr txBox="1"/>
      </xdr:nvSpPr>
      <xdr:spPr>
        <a:xfrm>
          <a:off x="3606800" y="1320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24130</xdr:rowOff>
    </xdr:from>
    <xdr:to>
      <xdr:col>15</xdr:col>
      <xdr:colOff>98425</xdr:colOff>
      <xdr:row>76</xdr:row>
      <xdr:rowOff>149861</xdr:rowOff>
    </xdr:to>
    <xdr:cxnSp macro="">
      <xdr:nvCxnSpPr>
        <xdr:cNvPr id="372" name="直線コネクタ 371"/>
        <xdr:cNvCxnSpPr/>
      </xdr:nvCxnSpPr>
      <xdr:spPr>
        <a:xfrm flipV="1">
          <a:off x="2209800" y="13054330"/>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145432</xdr:rowOff>
    </xdr:from>
    <xdr:ext cx="762000" cy="259045"/>
    <xdr:sp macro="" textlink="">
      <xdr:nvSpPr>
        <xdr:cNvPr id="374" name="テキスト ボックス 373"/>
        <xdr:cNvSpPr txBox="1"/>
      </xdr:nvSpPr>
      <xdr:spPr>
        <a:xfrm>
          <a:off x="2717800" y="1317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77</xdr:row>
      <xdr:rowOff>12700</xdr:rowOff>
    </xdr:to>
    <xdr:cxnSp macro="">
      <xdr:nvCxnSpPr>
        <xdr:cNvPr id="375" name="直線コネクタ 374"/>
        <xdr:cNvCxnSpPr/>
      </xdr:nvCxnSpPr>
      <xdr:spPr>
        <a:xfrm flipV="1">
          <a:off x="1320800" y="131800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159402</xdr:rowOff>
    </xdr:from>
    <xdr:ext cx="762000" cy="259045"/>
    <xdr:sp macro="" textlink="">
      <xdr:nvSpPr>
        <xdr:cNvPr id="377" name="テキスト ボックス 376"/>
        <xdr:cNvSpPr txBox="1"/>
      </xdr:nvSpPr>
      <xdr:spPr>
        <a:xfrm>
          <a:off x="1828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79" name="テキスト ボックス 378"/>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53340</xdr:rowOff>
    </xdr:from>
    <xdr:to>
      <xdr:col>24</xdr:col>
      <xdr:colOff>76200</xdr:colOff>
      <xdr:row>75</xdr:row>
      <xdr:rowOff>154939</xdr:rowOff>
    </xdr:to>
    <xdr:sp macro="" textlink="">
      <xdr:nvSpPr>
        <xdr:cNvPr id="385" name="楕円 384"/>
        <xdr:cNvSpPr/>
      </xdr:nvSpPr>
      <xdr:spPr>
        <a:xfrm>
          <a:off x="47752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69867</xdr:rowOff>
    </xdr:from>
    <xdr:ext cx="762000" cy="259045"/>
    <xdr:sp macro="" textlink="">
      <xdr:nvSpPr>
        <xdr:cNvPr id="386" name="公債費該当値テキスト"/>
        <xdr:cNvSpPr txBox="1"/>
      </xdr:nvSpPr>
      <xdr:spPr>
        <a:xfrm>
          <a:off x="49149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150495</xdr:rowOff>
    </xdr:from>
    <xdr:to>
      <xdr:col>20</xdr:col>
      <xdr:colOff>38100</xdr:colOff>
      <xdr:row>76</xdr:row>
      <xdr:rowOff>80645</xdr:rowOff>
    </xdr:to>
    <xdr:sp macro="" textlink="">
      <xdr:nvSpPr>
        <xdr:cNvPr id="387" name="楕円 386"/>
        <xdr:cNvSpPr/>
      </xdr:nvSpPr>
      <xdr:spPr>
        <a:xfrm>
          <a:off x="39370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90822</xdr:rowOff>
    </xdr:from>
    <xdr:ext cx="736600" cy="259045"/>
    <xdr:sp macro="" textlink="">
      <xdr:nvSpPr>
        <xdr:cNvPr id="388" name="テキスト ボックス 387"/>
        <xdr:cNvSpPr txBox="1"/>
      </xdr:nvSpPr>
      <xdr:spPr>
        <a:xfrm>
          <a:off x="3606800" y="12778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144780</xdr:rowOff>
    </xdr:from>
    <xdr:to>
      <xdr:col>15</xdr:col>
      <xdr:colOff>149225</xdr:colOff>
      <xdr:row>76</xdr:row>
      <xdr:rowOff>74930</xdr:rowOff>
    </xdr:to>
    <xdr:sp macro="" textlink="">
      <xdr:nvSpPr>
        <xdr:cNvPr id="389" name="楕円 388"/>
        <xdr:cNvSpPr/>
      </xdr:nvSpPr>
      <xdr:spPr>
        <a:xfrm>
          <a:off x="3048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85107</xdr:rowOff>
    </xdr:from>
    <xdr:ext cx="762000" cy="259045"/>
    <xdr:sp macro="" textlink="">
      <xdr:nvSpPr>
        <xdr:cNvPr id="390" name="テキスト ボックス 389"/>
        <xdr:cNvSpPr txBox="1"/>
      </xdr:nvSpPr>
      <xdr:spPr>
        <a:xfrm>
          <a:off x="2717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91" name="楕円 390"/>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92" name="テキスト ボックス 391"/>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93" name="楕円 392"/>
        <xdr:cNvSpPr/>
      </xdr:nvSpPr>
      <xdr:spPr>
        <a:xfrm>
          <a:off x="1270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94" name="テキスト ボックス 393"/>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人件費、扶助費、及び物件費が類似団体を上回っている。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今後とも定員の適正化と併せて、事務事業の見直しによりコスト削減に努める。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78</xdr:row>
      <xdr:rowOff>53848</xdr:rowOff>
    </xdr:to>
    <xdr:cxnSp macro="">
      <xdr:nvCxnSpPr>
        <xdr:cNvPr id="425" name="直線コネクタ 424"/>
        <xdr:cNvCxnSpPr/>
      </xdr:nvCxnSpPr>
      <xdr:spPr>
        <a:xfrm>
          <a:off x="15671800" y="1334008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120159</xdr:rowOff>
    </xdr:from>
    <xdr:ext cx="762000" cy="259045"/>
    <xdr:sp macro="" textlink="">
      <xdr:nvSpPr>
        <xdr:cNvPr id="426" name="公債費以外平均値テキスト"/>
        <xdr:cNvSpPr txBox="1"/>
      </xdr:nvSpPr>
      <xdr:spPr>
        <a:xfrm>
          <a:off x="16598900" y="1297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28702</xdr:rowOff>
    </xdr:from>
    <xdr:to>
      <xdr:col>78</xdr:col>
      <xdr:colOff>69850</xdr:colOff>
      <xdr:row>77</xdr:row>
      <xdr:rowOff>138430</xdr:rowOff>
    </xdr:to>
    <xdr:cxnSp macro="">
      <xdr:nvCxnSpPr>
        <xdr:cNvPr id="428" name="直線コネクタ 427"/>
        <xdr:cNvCxnSpPr/>
      </xdr:nvCxnSpPr>
      <xdr:spPr>
        <a:xfrm>
          <a:off x="14782800" y="132303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30" name="テキスト ボックス 429"/>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28702</xdr:rowOff>
    </xdr:from>
    <xdr:to>
      <xdr:col>73</xdr:col>
      <xdr:colOff>180975</xdr:colOff>
      <xdr:row>77</xdr:row>
      <xdr:rowOff>138430</xdr:rowOff>
    </xdr:to>
    <xdr:cxnSp macro="">
      <xdr:nvCxnSpPr>
        <xdr:cNvPr id="431" name="直線コネクタ 430"/>
        <xdr:cNvCxnSpPr/>
      </xdr:nvCxnSpPr>
      <xdr:spPr>
        <a:xfrm flipV="1">
          <a:off x="13893800" y="132303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3" name="テキスト ボックス 432"/>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138430</xdr:rowOff>
    </xdr:from>
    <xdr:to>
      <xdr:col>69</xdr:col>
      <xdr:colOff>92075</xdr:colOff>
      <xdr:row>77</xdr:row>
      <xdr:rowOff>152146</xdr:rowOff>
    </xdr:to>
    <xdr:cxnSp macro="">
      <xdr:nvCxnSpPr>
        <xdr:cNvPr id="434" name="直線コネクタ 433"/>
        <xdr:cNvCxnSpPr/>
      </xdr:nvCxnSpPr>
      <xdr:spPr>
        <a:xfrm flipV="1">
          <a:off x="13004800" y="133400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6" name="テキスト ボックス 435"/>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165117</xdr:rowOff>
    </xdr:from>
    <xdr:ext cx="762000" cy="259045"/>
    <xdr:sp macro="" textlink="">
      <xdr:nvSpPr>
        <xdr:cNvPr id="438" name="テキスト ボックス 437"/>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44" name="楕円 443"/>
        <xdr:cNvSpPr/>
      </xdr:nvSpPr>
      <xdr:spPr>
        <a:xfrm>
          <a:off x="16459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146575</xdr:rowOff>
    </xdr:from>
    <xdr:ext cx="762000" cy="259045"/>
    <xdr:sp macro="" textlink="">
      <xdr:nvSpPr>
        <xdr:cNvPr id="445" name="公債費以外該当値テキスト"/>
        <xdr:cNvSpPr txBox="1"/>
      </xdr:nvSpPr>
      <xdr:spPr>
        <a:xfrm>
          <a:off x="16598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46" name="楕円 445"/>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47" name="テキスト ボックス 446"/>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149352</xdr:rowOff>
    </xdr:from>
    <xdr:to>
      <xdr:col>74</xdr:col>
      <xdr:colOff>31750</xdr:colOff>
      <xdr:row>77</xdr:row>
      <xdr:rowOff>79502</xdr:rowOff>
    </xdr:to>
    <xdr:sp macro="" textlink="">
      <xdr:nvSpPr>
        <xdr:cNvPr id="448" name="楕円 447"/>
        <xdr:cNvSpPr/>
      </xdr:nvSpPr>
      <xdr:spPr>
        <a:xfrm>
          <a:off x="14732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64279</xdr:rowOff>
    </xdr:from>
    <xdr:ext cx="762000" cy="259045"/>
    <xdr:sp macro="" textlink="">
      <xdr:nvSpPr>
        <xdr:cNvPr id="449" name="テキスト ボックス 448"/>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50" name="楕円 449"/>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51" name="テキスト ボックス 450"/>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101346</xdr:rowOff>
    </xdr:from>
    <xdr:to>
      <xdr:col>65</xdr:col>
      <xdr:colOff>53975</xdr:colOff>
      <xdr:row>78</xdr:row>
      <xdr:rowOff>31496</xdr:rowOff>
    </xdr:to>
    <xdr:sp macro="" textlink="">
      <xdr:nvSpPr>
        <xdr:cNvPr id="452" name="楕円 451"/>
        <xdr:cNvSpPr/>
      </xdr:nvSpPr>
      <xdr:spPr>
        <a:xfrm>
          <a:off x="12954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16273</xdr:rowOff>
    </xdr:from>
    <xdr:ext cx="762000" cy="259045"/>
    <xdr:sp macro="" textlink="">
      <xdr:nvSpPr>
        <xdr:cNvPr id="453" name="テキスト ボックス 452"/>
        <xdr:cNvSpPr txBox="1"/>
      </xdr:nvSpPr>
      <xdr:spPr>
        <a:xfrm>
          <a:off x="12623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164501</xdr:rowOff>
    </xdr:from>
    <xdr:to>
      <xdr:col>29</xdr:col>
      <xdr:colOff>127000</xdr:colOff>
      <xdr:row>18</xdr:row>
      <xdr:rowOff>28892</xdr:rowOff>
    </xdr:to>
    <xdr:cxnSp macro="">
      <xdr:nvCxnSpPr>
        <xdr:cNvPr id="52" name="直線コネクタ 51"/>
        <xdr:cNvCxnSpPr/>
      </xdr:nvCxnSpPr>
      <xdr:spPr bwMode="auto">
        <a:xfrm flipV="1">
          <a:off x="5003800" y="3126776"/>
          <a:ext cx="647700" cy="35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84900</xdr:rowOff>
    </xdr:from>
    <xdr:ext cx="762000" cy="259045"/>
    <xdr:sp macro="" textlink="">
      <xdr:nvSpPr>
        <xdr:cNvPr id="53" name="人口1人当たり決算額の推移平均値テキスト130"/>
        <xdr:cNvSpPr txBox="1"/>
      </xdr:nvSpPr>
      <xdr:spPr>
        <a:xfrm>
          <a:off x="5740400" y="2704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28892</xdr:rowOff>
    </xdr:from>
    <xdr:to>
      <xdr:col>26</xdr:col>
      <xdr:colOff>50800</xdr:colOff>
      <xdr:row>18</xdr:row>
      <xdr:rowOff>54577</xdr:rowOff>
    </xdr:to>
    <xdr:cxnSp macro="">
      <xdr:nvCxnSpPr>
        <xdr:cNvPr id="55" name="直線コネクタ 54"/>
        <xdr:cNvCxnSpPr/>
      </xdr:nvCxnSpPr>
      <xdr:spPr bwMode="auto">
        <a:xfrm flipV="1">
          <a:off x="4305300" y="3162617"/>
          <a:ext cx="698500" cy="25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24637</xdr:rowOff>
    </xdr:from>
    <xdr:ext cx="736600" cy="259045"/>
    <xdr:sp macro="" textlink="">
      <xdr:nvSpPr>
        <xdr:cNvPr id="57" name="テキスト ボックス 56"/>
        <xdr:cNvSpPr txBox="1"/>
      </xdr:nvSpPr>
      <xdr:spPr>
        <a:xfrm>
          <a:off x="4622800" y="2644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16695</xdr:rowOff>
    </xdr:from>
    <xdr:to>
      <xdr:col>22</xdr:col>
      <xdr:colOff>114300</xdr:colOff>
      <xdr:row>18</xdr:row>
      <xdr:rowOff>54577</xdr:rowOff>
    </xdr:to>
    <xdr:cxnSp macro="">
      <xdr:nvCxnSpPr>
        <xdr:cNvPr id="58" name="直線コネクタ 57"/>
        <xdr:cNvCxnSpPr/>
      </xdr:nvCxnSpPr>
      <xdr:spPr bwMode="auto">
        <a:xfrm>
          <a:off x="3606800" y="3150420"/>
          <a:ext cx="698500" cy="37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29813</xdr:rowOff>
    </xdr:from>
    <xdr:ext cx="762000" cy="259045"/>
    <xdr:sp macro="" textlink="">
      <xdr:nvSpPr>
        <xdr:cNvPr id="60" name="テキスト ボックス 59"/>
        <xdr:cNvSpPr txBox="1"/>
      </xdr:nvSpPr>
      <xdr:spPr>
        <a:xfrm>
          <a:off x="3924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16695</xdr:rowOff>
    </xdr:from>
    <xdr:to>
      <xdr:col>18</xdr:col>
      <xdr:colOff>177800</xdr:colOff>
      <xdr:row>18</xdr:row>
      <xdr:rowOff>19030</xdr:rowOff>
    </xdr:to>
    <xdr:cxnSp macro="">
      <xdr:nvCxnSpPr>
        <xdr:cNvPr id="61" name="直線コネクタ 60"/>
        <xdr:cNvCxnSpPr/>
      </xdr:nvCxnSpPr>
      <xdr:spPr bwMode="auto">
        <a:xfrm flipV="1">
          <a:off x="2908300" y="3150420"/>
          <a:ext cx="698500" cy="2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159103</xdr:rowOff>
    </xdr:from>
    <xdr:ext cx="762000" cy="259045"/>
    <xdr:sp macro="" textlink="">
      <xdr:nvSpPr>
        <xdr:cNvPr id="63" name="テキスト ボックス 62"/>
        <xdr:cNvSpPr txBox="1"/>
      </xdr:nvSpPr>
      <xdr:spPr>
        <a:xfrm>
          <a:off x="32258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10055</xdr:rowOff>
    </xdr:from>
    <xdr:ext cx="762000" cy="259045"/>
    <xdr:sp macro="" textlink="">
      <xdr:nvSpPr>
        <xdr:cNvPr id="65" name="テキスト ボックス 64"/>
        <xdr:cNvSpPr txBox="1"/>
      </xdr:nvSpPr>
      <xdr:spPr>
        <a:xfrm>
          <a:off x="25273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113701</xdr:rowOff>
    </xdr:from>
    <xdr:to>
      <xdr:col>29</xdr:col>
      <xdr:colOff>177800</xdr:colOff>
      <xdr:row>18</xdr:row>
      <xdr:rowOff>43851</xdr:rowOff>
    </xdr:to>
    <xdr:sp macro="" textlink="">
      <xdr:nvSpPr>
        <xdr:cNvPr id="71" name="楕円 70"/>
        <xdr:cNvSpPr/>
      </xdr:nvSpPr>
      <xdr:spPr bwMode="auto">
        <a:xfrm>
          <a:off x="5600700" y="3075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85778</xdr:rowOff>
    </xdr:from>
    <xdr:ext cx="762000" cy="259045"/>
    <xdr:sp macro="" textlink="">
      <xdr:nvSpPr>
        <xdr:cNvPr id="72" name="人口1人当たり決算額の推移該当値テキスト130"/>
        <xdr:cNvSpPr txBox="1"/>
      </xdr:nvSpPr>
      <xdr:spPr>
        <a:xfrm>
          <a:off x="5740400" y="304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149542</xdr:rowOff>
    </xdr:from>
    <xdr:to>
      <xdr:col>26</xdr:col>
      <xdr:colOff>101600</xdr:colOff>
      <xdr:row>18</xdr:row>
      <xdr:rowOff>79692</xdr:rowOff>
    </xdr:to>
    <xdr:sp macro="" textlink="">
      <xdr:nvSpPr>
        <xdr:cNvPr id="73" name="楕円 72"/>
        <xdr:cNvSpPr/>
      </xdr:nvSpPr>
      <xdr:spPr bwMode="auto">
        <a:xfrm>
          <a:off x="4953000" y="3111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64469</xdr:rowOff>
    </xdr:from>
    <xdr:ext cx="736600" cy="259045"/>
    <xdr:sp macro="" textlink="">
      <xdr:nvSpPr>
        <xdr:cNvPr id="74" name="テキスト ボックス 73"/>
        <xdr:cNvSpPr txBox="1"/>
      </xdr:nvSpPr>
      <xdr:spPr>
        <a:xfrm>
          <a:off x="4622800" y="3198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3777</xdr:rowOff>
    </xdr:from>
    <xdr:to>
      <xdr:col>22</xdr:col>
      <xdr:colOff>165100</xdr:colOff>
      <xdr:row>18</xdr:row>
      <xdr:rowOff>105377</xdr:rowOff>
    </xdr:to>
    <xdr:sp macro="" textlink="">
      <xdr:nvSpPr>
        <xdr:cNvPr id="75" name="楕円 74"/>
        <xdr:cNvSpPr/>
      </xdr:nvSpPr>
      <xdr:spPr bwMode="auto">
        <a:xfrm>
          <a:off x="4254500" y="3137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90154</xdr:rowOff>
    </xdr:from>
    <xdr:ext cx="762000" cy="259045"/>
    <xdr:sp macro="" textlink="">
      <xdr:nvSpPr>
        <xdr:cNvPr id="76" name="テキスト ボックス 75"/>
        <xdr:cNvSpPr txBox="1"/>
      </xdr:nvSpPr>
      <xdr:spPr>
        <a:xfrm>
          <a:off x="3924300" y="3223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137345</xdr:rowOff>
    </xdr:from>
    <xdr:to>
      <xdr:col>19</xdr:col>
      <xdr:colOff>38100</xdr:colOff>
      <xdr:row>18</xdr:row>
      <xdr:rowOff>67495</xdr:rowOff>
    </xdr:to>
    <xdr:sp macro="" textlink="">
      <xdr:nvSpPr>
        <xdr:cNvPr id="77" name="楕円 76"/>
        <xdr:cNvSpPr/>
      </xdr:nvSpPr>
      <xdr:spPr bwMode="auto">
        <a:xfrm>
          <a:off x="3556000" y="3099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52272</xdr:rowOff>
    </xdr:from>
    <xdr:ext cx="762000" cy="259045"/>
    <xdr:sp macro="" textlink="">
      <xdr:nvSpPr>
        <xdr:cNvPr id="78" name="テキスト ボックス 77"/>
        <xdr:cNvSpPr txBox="1"/>
      </xdr:nvSpPr>
      <xdr:spPr>
        <a:xfrm>
          <a:off x="3225800" y="318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139680</xdr:rowOff>
    </xdr:from>
    <xdr:to>
      <xdr:col>15</xdr:col>
      <xdr:colOff>101600</xdr:colOff>
      <xdr:row>18</xdr:row>
      <xdr:rowOff>69830</xdr:rowOff>
    </xdr:to>
    <xdr:sp macro="" textlink="">
      <xdr:nvSpPr>
        <xdr:cNvPr id="79" name="楕円 78"/>
        <xdr:cNvSpPr/>
      </xdr:nvSpPr>
      <xdr:spPr bwMode="auto">
        <a:xfrm>
          <a:off x="2857500" y="3101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54607</xdr:rowOff>
    </xdr:from>
    <xdr:ext cx="762000" cy="259045"/>
    <xdr:sp macro="" textlink="">
      <xdr:nvSpPr>
        <xdr:cNvPr id="80" name="テキスト ボックス 79"/>
        <xdr:cNvSpPr txBox="1"/>
      </xdr:nvSpPr>
      <xdr:spPr>
        <a:xfrm>
          <a:off x="2527300" y="318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92527</xdr:rowOff>
    </xdr:from>
    <xdr:to>
      <xdr:col>29</xdr:col>
      <xdr:colOff>127000</xdr:colOff>
      <xdr:row>37</xdr:row>
      <xdr:rowOff>131480</xdr:rowOff>
    </xdr:to>
    <xdr:cxnSp macro="">
      <xdr:nvCxnSpPr>
        <xdr:cNvPr id="112" name="直線コネクタ 111"/>
        <xdr:cNvCxnSpPr/>
      </xdr:nvCxnSpPr>
      <xdr:spPr bwMode="auto">
        <a:xfrm>
          <a:off x="5003800" y="7217227"/>
          <a:ext cx="647700" cy="38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246232</xdr:rowOff>
    </xdr:from>
    <xdr:ext cx="762000" cy="259045"/>
    <xdr:sp macro="" textlink="">
      <xdr:nvSpPr>
        <xdr:cNvPr id="113" name="人口1人当たり決算額の推移平均値テキスト445"/>
        <xdr:cNvSpPr txBox="1"/>
      </xdr:nvSpPr>
      <xdr:spPr>
        <a:xfrm>
          <a:off x="5740400" y="6856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82240</xdr:rowOff>
    </xdr:from>
    <xdr:to>
      <xdr:col>26</xdr:col>
      <xdr:colOff>50800</xdr:colOff>
      <xdr:row>37</xdr:row>
      <xdr:rowOff>92527</xdr:rowOff>
    </xdr:to>
    <xdr:cxnSp macro="">
      <xdr:nvCxnSpPr>
        <xdr:cNvPr id="115" name="直線コネクタ 114"/>
        <xdr:cNvCxnSpPr/>
      </xdr:nvCxnSpPr>
      <xdr:spPr bwMode="auto">
        <a:xfrm>
          <a:off x="4305300" y="7206940"/>
          <a:ext cx="698500" cy="10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165849</xdr:rowOff>
    </xdr:from>
    <xdr:ext cx="736600" cy="259045"/>
    <xdr:sp macro="" textlink="">
      <xdr:nvSpPr>
        <xdr:cNvPr id="117" name="テキスト ボックス 116"/>
        <xdr:cNvSpPr txBox="1"/>
      </xdr:nvSpPr>
      <xdr:spPr>
        <a:xfrm>
          <a:off x="4622800" y="677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44132</xdr:rowOff>
    </xdr:from>
    <xdr:to>
      <xdr:col>22</xdr:col>
      <xdr:colOff>114300</xdr:colOff>
      <xdr:row>37</xdr:row>
      <xdr:rowOff>82240</xdr:rowOff>
    </xdr:to>
    <xdr:cxnSp macro="">
      <xdr:nvCxnSpPr>
        <xdr:cNvPr id="118" name="直線コネクタ 117"/>
        <xdr:cNvCxnSpPr/>
      </xdr:nvCxnSpPr>
      <xdr:spPr bwMode="auto">
        <a:xfrm>
          <a:off x="3606800" y="7168832"/>
          <a:ext cx="698500" cy="38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146760</xdr:rowOff>
    </xdr:from>
    <xdr:ext cx="762000" cy="259045"/>
    <xdr:sp macro="" textlink="">
      <xdr:nvSpPr>
        <xdr:cNvPr id="120" name="テキスト ボックス 119"/>
        <xdr:cNvSpPr txBox="1"/>
      </xdr:nvSpPr>
      <xdr:spPr>
        <a:xfrm>
          <a:off x="3924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9042</xdr:rowOff>
    </xdr:from>
    <xdr:to>
      <xdr:col>18</xdr:col>
      <xdr:colOff>177800</xdr:colOff>
      <xdr:row>37</xdr:row>
      <xdr:rowOff>44132</xdr:rowOff>
    </xdr:to>
    <xdr:cxnSp macro="">
      <xdr:nvCxnSpPr>
        <xdr:cNvPr id="121" name="直線コネクタ 120"/>
        <xdr:cNvCxnSpPr/>
      </xdr:nvCxnSpPr>
      <xdr:spPr bwMode="auto">
        <a:xfrm>
          <a:off x="2908300" y="7133742"/>
          <a:ext cx="698500" cy="35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224165</xdr:rowOff>
    </xdr:from>
    <xdr:ext cx="762000" cy="259045"/>
    <xdr:sp macro="" textlink="">
      <xdr:nvSpPr>
        <xdr:cNvPr id="123" name="テキスト ボックス 122"/>
        <xdr:cNvSpPr txBox="1"/>
      </xdr:nvSpPr>
      <xdr:spPr>
        <a:xfrm>
          <a:off x="32258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178902</xdr:rowOff>
    </xdr:from>
    <xdr:ext cx="762000" cy="259045"/>
    <xdr:sp macro="" textlink="">
      <xdr:nvSpPr>
        <xdr:cNvPr id="125" name="テキスト ボックス 124"/>
        <xdr:cNvSpPr txBox="1"/>
      </xdr:nvSpPr>
      <xdr:spPr>
        <a:xfrm>
          <a:off x="25273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80680</xdr:rowOff>
    </xdr:from>
    <xdr:to>
      <xdr:col>29</xdr:col>
      <xdr:colOff>177800</xdr:colOff>
      <xdr:row>37</xdr:row>
      <xdr:rowOff>182280</xdr:rowOff>
    </xdr:to>
    <xdr:sp macro="" textlink="">
      <xdr:nvSpPr>
        <xdr:cNvPr id="131" name="楕円 130"/>
        <xdr:cNvSpPr/>
      </xdr:nvSpPr>
      <xdr:spPr bwMode="auto">
        <a:xfrm>
          <a:off x="5600700" y="7205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52757</xdr:rowOff>
    </xdr:from>
    <xdr:ext cx="762000" cy="259045"/>
    <xdr:sp macro="" textlink="">
      <xdr:nvSpPr>
        <xdr:cNvPr id="132" name="人口1人当たり決算額の推移該当値テキスト445"/>
        <xdr:cNvSpPr txBox="1"/>
      </xdr:nvSpPr>
      <xdr:spPr>
        <a:xfrm>
          <a:off x="5740400" y="717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41727</xdr:rowOff>
    </xdr:from>
    <xdr:to>
      <xdr:col>26</xdr:col>
      <xdr:colOff>101600</xdr:colOff>
      <xdr:row>37</xdr:row>
      <xdr:rowOff>143327</xdr:rowOff>
    </xdr:to>
    <xdr:sp macro="" textlink="">
      <xdr:nvSpPr>
        <xdr:cNvPr id="133" name="楕円 132"/>
        <xdr:cNvSpPr/>
      </xdr:nvSpPr>
      <xdr:spPr bwMode="auto">
        <a:xfrm>
          <a:off x="4953000" y="7166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128104</xdr:rowOff>
    </xdr:from>
    <xdr:ext cx="736600" cy="259045"/>
    <xdr:sp macro="" textlink="">
      <xdr:nvSpPr>
        <xdr:cNvPr id="134" name="テキスト ボックス 133"/>
        <xdr:cNvSpPr txBox="1"/>
      </xdr:nvSpPr>
      <xdr:spPr>
        <a:xfrm>
          <a:off x="4622800" y="7252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31440</xdr:rowOff>
    </xdr:from>
    <xdr:to>
      <xdr:col>22</xdr:col>
      <xdr:colOff>165100</xdr:colOff>
      <xdr:row>37</xdr:row>
      <xdr:rowOff>133040</xdr:rowOff>
    </xdr:to>
    <xdr:sp macro="" textlink="">
      <xdr:nvSpPr>
        <xdr:cNvPr id="135" name="楕円 134"/>
        <xdr:cNvSpPr/>
      </xdr:nvSpPr>
      <xdr:spPr bwMode="auto">
        <a:xfrm>
          <a:off x="4254500" y="7156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117817</xdr:rowOff>
    </xdr:from>
    <xdr:ext cx="762000" cy="259045"/>
    <xdr:sp macro="" textlink="">
      <xdr:nvSpPr>
        <xdr:cNvPr id="136" name="テキスト ボックス 135"/>
        <xdr:cNvSpPr txBox="1"/>
      </xdr:nvSpPr>
      <xdr:spPr>
        <a:xfrm>
          <a:off x="3924300" y="724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164782</xdr:rowOff>
    </xdr:from>
    <xdr:to>
      <xdr:col>19</xdr:col>
      <xdr:colOff>38100</xdr:colOff>
      <xdr:row>37</xdr:row>
      <xdr:rowOff>94932</xdr:rowOff>
    </xdr:to>
    <xdr:sp macro="" textlink="">
      <xdr:nvSpPr>
        <xdr:cNvPr id="137" name="楕円 136"/>
        <xdr:cNvSpPr/>
      </xdr:nvSpPr>
      <xdr:spPr bwMode="auto">
        <a:xfrm>
          <a:off x="3556000" y="7118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79709</xdr:rowOff>
    </xdr:from>
    <xdr:ext cx="762000" cy="259045"/>
    <xdr:sp macro="" textlink="">
      <xdr:nvSpPr>
        <xdr:cNvPr id="138" name="テキスト ボックス 137"/>
        <xdr:cNvSpPr txBox="1"/>
      </xdr:nvSpPr>
      <xdr:spPr>
        <a:xfrm>
          <a:off x="3225800" y="7204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129692</xdr:rowOff>
    </xdr:from>
    <xdr:to>
      <xdr:col>15</xdr:col>
      <xdr:colOff>101600</xdr:colOff>
      <xdr:row>37</xdr:row>
      <xdr:rowOff>59842</xdr:rowOff>
    </xdr:to>
    <xdr:sp macro="" textlink="">
      <xdr:nvSpPr>
        <xdr:cNvPr id="139" name="楕円 138"/>
        <xdr:cNvSpPr/>
      </xdr:nvSpPr>
      <xdr:spPr bwMode="auto">
        <a:xfrm>
          <a:off x="2857500" y="7082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44619</xdr:rowOff>
    </xdr:from>
    <xdr:ext cx="762000" cy="259045"/>
    <xdr:sp macro="" textlink="">
      <xdr:nvSpPr>
        <xdr:cNvPr id="140" name="テキスト ボックス 139"/>
        <xdr:cNvSpPr txBox="1"/>
      </xdr:nvSpPr>
      <xdr:spPr>
        <a:xfrm>
          <a:off x="2527300" y="71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71,290
69,210
74.94
21,165,946
20,243,728
829,440
13,036,306
17,174,704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46774</xdr:rowOff>
    </xdr:from>
    <xdr:to>
      <xdr:col>24</xdr:col>
      <xdr:colOff>63500</xdr:colOff>
      <xdr:row>38</xdr:row>
      <xdr:rowOff>76753</xdr:rowOff>
    </xdr:to>
    <xdr:cxnSp macro="">
      <xdr:nvCxnSpPr>
        <xdr:cNvPr id="63" name="直線コネクタ 62"/>
        <xdr:cNvCxnSpPr/>
      </xdr:nvCxnSpPr>
      <xdr:spPr>
        <a:xfrm flipV="1">
          <a:off x="3797300" y="6561874"/>
          <a:ext cx="838200" cy="2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49271</xdr:rowOff>
    </xdr:from>
    <xdr:ext cx="534377" cy="259045"/>
    <xdr:sp macro="" textlink="">
      <xdr:nvSpPr>
        <xdr:cNvPr id="64" name="人件費平均値テキスト"/>
        <xdr:cNvSpPr txBox="1"/>
      </xdr:nvSpPr>
      <xdr:spPr>
        <a:xfrm>
          <a:off x="4686300" y="6050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76753</xdr:rowOff>
    </xdr:from>
    <xdr:to>
      <xdr:col>19</xdr:col>
      <xdr:colOff>177800</xdr:colOff>
      <xdr:row>38</xdr:row>
      <xdr:rowOff>97115</xdr:rowOff>
    </xdr:to>
    <xdr:cxnSp macro="">
      <xdr:nvCxnSpPr>
        <xdr:cNvPr id="66" name="直線コネクタ 65"/>
        <xdr:cNvCxnSpPr/>
      </xdr:nvCxnSpPr>
      <xdr:spPr>
        <a:xfrm flipV="1">
          <a:off x="2908300" y="6591853"/>
          <a:ext cx="889000" cy="2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150971</xdr:rowOff>
    </xdr:from>
    <xdr:ext cx="534377" cy="259045"/>
    <xdr:sp macro="" textlink="">
      <xdr:nvSpPr>
        <xdr:cNvPr id="68" name="テキスト ボックス 67"/>
        <xdr:cNvSpPr txBox="1"/>
      </xdr:nvSpPr>
      <xdr:spPr>
        <a:xfrm>
          <a:off x="3530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47770</xdr:rowOff>
    </xdr:from>
    <xdr:to>
      <xdr:col>15</xdr:col>
      <xdr:colOff>50800</xdr:colOff>
      <xdr:row>38</xdr:row>
      <xdr:rowOff>97115</xdr:rowOff>
    </xdr:to>
    <xdr:cxnSp macro="">
      <xdr:nvCxnSpPr>
        <xdr:cNvPr id="69" name="直線コネクタ 68"/>
        <xdr:cNvCxnSpPr/>
      </xdr:nvCxnSpPr>
      <xdr:spPr>
        <a:xfrm>
          <a:off x="2019300" y="6562870"/>
          <a:ext cx="889000" cy="4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153159</xdr:rowOff>
    </xdr:from>
    <xdr:ext cx="534377" cy="259045"/>
    <xdr:sp macro="" textlink="">
      <xdr:nvSpPr>
        <xdr:cNvPr id="71" name="テキスト ボックス 70"/>
        <xdr:cNvSpPr txBox="1"/>
      </xdr:nvSpPr>
      <xdr:spPr>
        <a:xfrm>
          <a:off x="2641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47770</xdr:rowOff>
    </xdr:from>
    <xdr:to>
      <xdr:col>10</xdr:col>
      <xdr:colOff>114300</xdr:colOff>
      <xdr:row>38</xdr:row>
      <xdr:rowOff>53894</xdr:rowOff>
    </xdr:to>
    <xdr:cxnSp macro="">
      <xdr:nvCxnSpPr>
        <xdr:cNvPr id="72" name="直線コネクタ 71"/>
        <xdr:cNvCxnSpPr/>
      </xdr:nvCxnSpPr>
      <xdr:spPr>
        <a:xfrm flipV="1">
          <a:off x="1130300" y="6562870"/>
          <a:ext cx="889000" cy="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99030</xdr:rowOff>
    </xdr:from>
    <xdr:ext cx="534377" cy="259045"/>
    <xdr:sp macro="" textlink="">
      <xdr:nvSpPr>
        <xdr:cNvPr id="74" name="テキスト ボックス 73"/>
        <xdr:cNvSpPr txBox="1"/>
      </xdr:nvSpPr>
      <xdr:spPr>
        <a:xfrm>
          <a:off x="1752111" y="60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105186</xdr:rowOff>
    </xdr:from>
    <xdr:ext cx="534377" cy="259045"/>
    <xdr:sp macro="" textlink="">
      <xdr:nvSpPr>
        <xdr:cNvPr id="76" name="テキスト ボックス 75"/>
        <xdr:cNvSpPr txBox="1"/>
      </xdr:nvSpPr>
      <xdr:spPr>
        <a:xfrm>
          <a:off x="863111" y="610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167424</xdr:rowOff>
    </xdr:from>
    <xdr:to>
      <xdr:col>24</xdr:col>
      <xdr:colOff>114300</xdr:colOff>
      <xdr:row>38</xdr:row>
      <xdr:rowOff>97574</xdr:rowOff>
    </xdr:to>
    <xdr:sp macro="" textlink="">
      <xdr:nvSpPr>
        <xdr:cNvPr id="82" name="楕円 81"/>
        <xdr:cNvSpPr/>
      </xdr:nvSpPr>
      <xdr:spPr>
        <a:xfrm>
          <a:off x="4584700" y="651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82351</xdr:rowOff>
    </xdr:from>
    <xdr:ext cx="534377" cy="259045"/>
    <xdr:sp macro="" textlink="">
      <xdr:nvSpPr>
        <xdr:cNvPr id="83" name="人件費該当値テキスト"/>
        <xdr:cNvSpPr txBox="1"/>
      </xdr:nvSpPr>
      <xdr:spPr>
        <a:xfrm>
          <a:off x="4686300" y="642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25953</xdr:rowOff>
    </xdr:from>
    <xdr:to>
      <xdr:col>20</xdr:col>
      <xdr:colOff>38100</xdr:colOff>
      <xdr:row>38</xdr:row>
      <xdr:rowOff>127553</xdr:rowOff>
    </xdr:to>
    <xdr:sp macro="" textlink="">
      <xdr:nvSpPr>
        <xdr:cNvPr id="84" name="楕円 83"/>
        <xdr:cNvSpPr/>
      </xdr:nvSpPr>
      <xdr:spPr>
        <a:xfrm>
          <a:off x="3746500" y="654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118680</xdr:rowOff>
    </xdr:from>
    <xdr:ext cx="534377" cy="259045"/>
    <xdr:sp macro="" textlink="">
      <xdr:nvSpPr>
        <xdr:cNvPr id="85" name="テキスト ボックス 84"/>
        <xdr:cNvSpPr txBox="1"/>
      </xdr:nvSpPr>
      <xdr:spPr>
        <a:xfrm>
          <a:off x="3530111" y="663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46315</xdr:rowOff>
    </xdr:from>
    <xdr:to>
      <xdr:col>15</xdr:col>
      <xdr:colOff>101600</xdr:colOff>
      <xdr:row>38</xdr:row>
      <xdr:rowOff>147915</xdr:rowOff>
    </xdr:to>
    <xdr:sp macro="" textlink="">
      <xdr:nvSpPr>
        <xdr:cNvPr id="86" name="楕円 85"/>
        <xdr:cNvSpPr/>
      </xdr:nvSpPr>
      <xdr:spPr>
        <a:xfrm>
          <a:off x="2857500" y="65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139042</xdr:rowOff>
    </xdr:from>
    <xdr:ext cx="534377" cy="259045"/>
    <xdr:sp macro="" textlink="">
      <xdr:nvSpPr>
        <xdr:cNvPr id="87" name="テキスト ボックス 86"/>
        <xdr:cNvSpPr txBox="1"/>
      </xdr:nvSpPr>
      <xdr:spPr>
        <a:xfrm>
          <a:off x="2641111" y="665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168420</xdr:rowOff>
    </xdr:from>
    <xdr:to>
      <xdr:col>10</xdr:col>
      <xdr:colOff>165100</xdr:colOff>
      <xdr:row>38</xdr:row>
      <xdr:rowOff>98570</xdr:rowOff>
    </xdr:to>
    <xdr:sp macro="" textlink="">
      <xdr:nvSpPr>
        <xdr:cNvPr id="88" name="楕円 87"/>
        <xdr:cNvSpPr/>
      </xdr:nvSpPr>
      <xdr:spPr>
        <a:xfrm>
          <a:off x="1968500" y="651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89697</xdr:rowOff>
    </xdr:from>
    <xdr:ext cx="534377" cy="259045"/>
    <xdr:sp macro="" textlink="">
      <xdr:nvSpPr>
        <xdr:cNvPr id="89" name="テキスト ボックス 88"/>
        <xdr:cNvSpPr txBox="1"/>
      </xdr:nvSpPr>
      <xdr:spPr>
        <a:xfrm>
          <a:off x="1752111" y="660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3094</xdr:rowOff>
    </xdr:from>
    <xdr:to>
      <xdr:col>6</xdr:col>
      <xdr:colOff>38100</xdr:colOff>
      <xdr:row>38</xdr:row>
      <xdr:rowOff>104694</xdr:rowOff>
    </xdr:to>
    <xdr:sp macro="" textlink="">
      <xdr:nvSpPr>
        <xdr:cNvPr id="90" name="楕円 89"/>
        <xdr:cNvSpPr/>
      </xdr:nvSpPr>
      <xdr:spPr>
        <a:xfrm>
          <a:off x="1079500" y="651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95821</xdr:rowOff>
    </xdr:from>
    <xdr:ext cx="534377" cy="259045"/>
    <xdr:sp macro="" textlink="">
      <xdr:nvSpPr>
        <xdr:cNvPr id="91" name="テキスト ボックス 90"/>
        <xdr:cNvSpPr txBox="1"/>
      </xdr:nvSpPr>
      <xdr:spPr>
        <a:xfrm>
          <a:off x="863111" y="661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120155</xdr:rowOff>
    </xdr:from>
    <xdr:to>
      <xdr:col>24</xdr:col>
      <xdr:colOff>63500</xdr:colOff>
      <xdr:row>57</xdr:row>
      <xdr:rowOff>122343</xdr:rowOff>
    </xdr:to>
    <xdr:cxnSp macro="">
      <xdr:nvCxnSpPr>
        <xdr:cNvPr id="123" name="直線コネクタ 122"/>
        <xdr:cNvCxnSpPr/>
      </xdr:nvCxnSpPr>
      <xdr:spPr>
        <a:xfrm>
          <a:off x="3797300" y="9892805"/>
          <a:ext cx="8382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64555</xdr:rowOff>
    </xdr:from>
    <xdr:ext cx="534377" cy="259045"/>
    <xdr:sp macro="" textlink="">
      <xdr:nvSpPr>
        <xdr:cNvPr id="124" name="物件費平均値テキスト"/>
        <xdr:cNvSpPr txBox="1"/>
      </xdr:nvSpPr>
      <xdr:spPr>
        <a:xfrm>
          <a:off x="4686300" y="9322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120155</xdr:rowOff>
    </xdr:from>
    <xdr:to>
      <xdr:col>19</xdr:col>
      <xdr:colOff>177800</xdr:colOff>
      <xdr:row>57</xdr:row>
      <xdr:rowOff>136108</xdr:rowOff>
    </xdr:to>
    <xdr:cxnSp macro="">
      <xdr:nvCxnSpPr>
        <xdr:cNvPr id="126" name="直線コネクタ 125"/>
        <xdr:cNvCxnSpPr/>
      </xdr:nvCxnSpPr>
      <xdr:spPr>
        <a:xfrm flipV="1">
          <a:off x="2908300" y="9892805"/>
          <a:ext cx="889000" cy="1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18579</xdr:rowOff>
    </xdr:from>
    <xdr:ext cx="534377" cy="259045"/>
    <xdr:sp macro="" textlink="">
      <xdr:nvSpPr>
        <xdr:cNvPr id="128" name="テキスト ボックス 127"/>
        <xdr:cNvSpPr txBox="1"/>
      </xdr:nvSpPr>
      <xdr:spPr>
        <a:xfrm>
          <a:off x="3530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125102</xdr:rowOff>
    </xdr:from>
    <xdr:to>
      <xdr:col>15</xdr:col>
      <xdr:colOff>50800</xdr:colOff>
      <xdr:row>57</xdr:row>
      <xdr:rowOff>136108</xdr:rowOff>
    </xdr:to>
    <xdr:cxnSp macro="">
      <xdr:nvCxnSpPr>
        <xdr:cNvPr id="129" name="直線コネクタ 128"/>
        <xdr:cNvCxnSpPr/>
      </xdr:nvCxnSpPr>
      <xdr:spPr>
        <a:xfrm>
          <a:off x="2019300" y="9897752"/>
          <a:ext cx="889000" cy="1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158629</xdr:rowOff>
    </xdr:from>
    <xdr:ext cx="534377" cy="259045"/>
    <xdr:sp macro="" textlink="">
      <xdr:nvSpPr>
        <xdr:cNvPr id="131" name="テキスト ボックス 130"/>
        <xdr:cNvSpPr txBox="1"/>
      </xdr:nvSpPr>
      <xdr:spPr>
        <a:xfrm>
          <a:off x="2641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125102</xdr:rowOff>
    </xdr:from>
    <xdr:to>
      <xdr:col>10</xdr:col>
      <xdr:colOff>114300</xdr:colOff>
      <xdr:row>57</xdr:row>
      <xdr:rowOff>128972</xdr:rowOff>
    </xdr:to>
    <xdr:cxnSp macro="">
      <xdr:nvCxnSpPr>
        <xdr:cNvPr id="132" name="直線コネクタ 131"/>
        <xdr:cNvCxnSpPr/>
      </xdr:nvCxnSpPr>
      <xdr:spPr>
        <a:xfrm flipV="1">
          <a:off x="1130300" y="9897752"/>
          <a:ext cx="889000" cy="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77002</xdr:rowOff>
    </xdr:from>
    <xdr:ext cx="534377" cy="259045"/>
    <xdr:sp macro="" textlink="">
      <xdr:nvSpPr>
        <xdr:cNvPr id="134" name="テキスト ボックス 133"/>
        <xdr:cNvSpPr txBox="1"/>
      </xdr:nvSpPr>
      <xdr:spPr>
        <a:xfrm>
          <a:off x="1752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69345</xdr:rowOff>
    </xdr:from>
    <xdr:ext cx="534377" cy="259045"/>
    <xdr:sp macro="" textlink="">
      <xdr:nvSpPr>
        <xdr:cNvPr id="136" name="テキスト ボックス 135"/>
        <xdr:cNvSpPr txBox="1"/>
      </xdr:nvSpPr>
      <xdr:spPr>
        <a:xfrm>
          <a:off x="863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71543</xdr:rowOff>
    </xdr:from>
    <xdr:to>
      <xdr:col>24</xdr:col>
      <xdr:colOff>114300</xdr:colOff>
      <xdr:row>58</xdr:row>
      <xdr:rowOff>1693</xdr:rowOff>
    </xdr:to>
    <xdr:sp macro="" textlink="">
      <xdr:nvSpPr>
        <xdr:cNvPr id="142" name="楕円 141"/>
        <xdr:cNvSpPr/>
      </xdr:nvSpPr>
      <xdr:spPr>
        <a:xfrm>
          <a:off x="4584700" y="984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157920</xdr:rowOff>
    </xdr:from>
    <xdr:ext cx="534377" cy="259045"/>
    <xdr:sp macro="" textlink="">
      <xdr:nvSpPr>
        <xdr:cNvPr id="143" name="物件費該当値テキスト"/>
        <xdr:cNvSpPr txBox="1"/>
      </xdr:nvSpPr>
      <xdr:spPr>
        <a:xfrm>
          <a:off x="4686300" y="975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69355</xdr:rowOff>
    </xdr:from>
    <xdr:to>
      <xdr:col>20</xdr:col>
      <xdr:colOff>38100</xdr:colOff>
      <xdr:row>57</xdr:row>
      <xdr:rowOff>170955</xdr:rowOff>
    </xdr:to>
    <xdr:sp macro="" textlink="">
      <xdr:nvSpPr>
        <xdr:cNvPr id="144" name="楕円 143"/>
        <xdr:cNvSpPr/>
      </xdr:nvSpPr>
      <xdr:spPr>
        <a:xfrm>
          <a:off x="3746500" y="984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162082</xdr:rowOff>
    </xdr:from>
    <xdr:ext cx="534377" cy="259045"/>
    <xdr:sp macro="" textlink="">
      <xdr:nvSpPr>
        <xdr:cNvPr id="145" name="テキスト ボックス 144"/>
        <xdr:cNvSpPr txBox="1"/>
      </xdr:nvSpPr>
      <xdr:spPr>
        <a:xfrm>
          <a:off x="3530111" y="993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85308</xdr:rowOff>
    </xdr:from>
    <xdr:to>
      <xdr:col>15</xdr:col>
      <xdr:colOff>101600</xdr:colOff>
      <xdr:row>58</xdr:row>
      <xdr:rowOff>15458</xdr:rowOff>
    </xdr:to>
    <xdr:sp macro="" textlink="">
      <xdr:nvSpPr>
        <xdr:cNvPr id="146" name="楕円 145"/>
        <xdr:cNvSpPr/>
      </xdr:nvSpPr>
      <xdr:spPr>
        <a:xfrm>
          <a:off x="2857500" y="985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6585</xdr:rowOff>
    </xdr:from>
    <xdr:ext cx="534377" cy="259045"/>
    <xdr:sp macro="" textlink="">
      <xdr:nvSpPr>
        <xdr:cNvPr id="147" name="テキスト ボックス 146"/>
        <xdr:cNvSpPr txBox="1"/>
      </xdr:nvSpPr>
      <xdr:spPr>
        <a:xfrm>
          <a:off x="2641111" y="995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74302</xdr:rowOff>
    </xdr:from>
    <xdr:to>
      <xdr:col>10</xdr:col>
      <xdr:colOff>165100</xdr:colOff>
      <xdr:row>58</xdr:row>
      <xdr:rowOff>4452</xdr:rowOff>
    </xdr:to>
    <xdr:sp macro="" textlink="">
      <xdr:nvSpPr>
        <xdr:cNvPr id="148" name="楕円 147"/>
        <xdr:cNvSpPr/>
      </xdr:nvSpPr>
      <xdr:spPr>
        <a:xfrm>
          <a:off x="1968500" y="984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167029</xdr:rowOff>
    </xdr:from>
    <xdr:ext cx="534377" cy="259045"/>
    <xdr:sp macro="" textlink="">
      <xdr:nvSpPr>
        <xdr:cNvPr id="149" name="テキスト ボックス 148"/>
        <xdr:cNvSpPr txBox="1"/>
      </xdr:nvSpPr>
      <xdr:spPr>
        <a:xfrm>
          <a:off x="1752111" y="993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78172</xdr:rowOff>
    </xdr:from>
    <xdr:to>
      <xdr:col>6</xdr:col>
      <xdr:colOff>38100</xdr:colOff>
      <xdr:row>58</xdr:row>
      <xdr:rowOff>8322</xdr:rowOff>
    </xdr:to>
    <xdr:sp macro="" textlink="">
      <xdr:nvSpPr>
        <xdr:cNvPr id="150" name="楕円 149"/>
        <xdr:cNvSpPr/>
      </xdr:nvSpPr>
      <xdr:spPr>
        <a:xfrm>
          <a:off x="1079500" y="98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170899</xdr:rowOff>
    </xdr:from>
    <xdr:ext cx="534377" cy="259045"/>
    <xdr:sp macro="" textlink="">
      <xdr:nvSpPr>
        <xdr:cNvPr id="151" name="テキスト ボックス 150"/>
        <xdr:cNvSpPr txBox="1"/>
      </xdr:nvSpPr>
      <xdr:spPr>
        <a:xfrm>
          <a:off x="863111" y="994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69314</xdr:rowOff>
    </xdr:from>
    <xdr:to>
      <xdr:col>24</xdr:col>
      <xdr:colOff>63500</xdr:colOff>
      <xdr:row>78</xdr:row>
      <xdr:rowOff>103124</xdr:rowOff>
    </xdr:to>
    <xdr:cxnSp macro="">
      <xdr:nvCxnSpPr>
        <xdr:cNvPr id="178" name="直線コネクタ 177"/>
        <xdr:cNvCxnSpPr/>
      </xdr:nvCxnSpPr>
      <xdr:spPr>
        <a:xfrm flipV="1">
          <a:off x="3797300" y="13442414"/>
          <a:ext cx="838200" cy="3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9" name="維持補修費平均値テキスト"/>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103124</xdr:rowOff>
    </xdr:from>
    <xdr:to>
      <xdr:col>19</xdr:col>
      <xdr:colOff>177800</xdr:colOff>
      <xdr:row>78</xdr:row>
      <xdr:rowOff>107285</xdr:rowOff>
    </xdr:to>
    <xdr:cxnSp macro="">
      <xdr:nvCxnSpPr>
        <xdr:cNvPr id="181" name="直線コネクタ 180"/>
        <xdr:cNvCxnSpPr/>
      </xdr:nvCxnSpPr>
      <xdr:spPr>
        <a:xfrm flipV="1">
          <a:off x="2908300" y="13476224"/>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53247</xdr:rowOff>
    </xdr:from>
    <xdr:ext cx="469744" cy="259045"/>
    <xdr:sp macro="" textlink="">
      <xdr:nvSpPr>
        <xdr:cNvPr id="183" name="テキスト ボックス 182"/>
        <xdr:cNvSpPr txBox="1"/>
      </xdr:nvSpPr>
      <xdr:spPr>
        <a:xfrm>
          <a:off x="3562428" y="130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95397</xdr:rowOff>
    </xdr:from>
    <xdr:to>
      <xdr:col>15</xdr:col>
      <xdr:colOff>50800</xdr:colOff>
      <xdr:row>78</xdr:row>
      <xdr:rowOff>107285</xdr:rowOff>
    </xdr:to>
    <xdr:cxnSp macro="">
      <xdr:nvCxnSpPr>
        <xdr:cNvPr id="184" name="直線コネクタ 183"/>
        <xdr:cNvCxnSpPr/>
      </xdr:nvCxnSpPr>
      <xdr:spPr>
        <a:xfrm>
          <a:off x="2019300" y="13468497"/>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78965</xdr:rowOff>
    </xdr:from>
    <xdr:ext cx="469744" cy="259045"/>
    <xdr:sp macro="" textlink="">
      <xdr:nvSpPr>
        <xdr:cNvPr id="186" name="テキスト ボックス 185"/>
        <xdr:cNvSpPr txBox="1"/>
      </xdr:nvSpPr>
      <xdr:spPr>
        <a:xfrm>
          <a:off x="2673428" y="131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95397</xdr:rowOff>
    </xdr:from>
    <xdr:to>
      <xdr:col>10</xdr:col>
      <xdr:colOff>114300</xdr:colOff>
      <xdr:row>78</xdr:row>
      <xdr:rowOff>98735</xdr:rowOff>
    </xdr:to>
    <xdr:cxnSp macro="">
      <xdr:nvCxnSpPr>
        <xdr:cNvPr id="187" name="直線コネクタ 186"/>
        <xdr:cNvCxnSpPr/>
      </xdr:nvCxnSpPr>
      <xdr:spPr>
        <a:xfrm flipV="1">
          <a:off x="1130300" y="13468497"/>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102832</xdr:rowOff>
    </xdr:from>
    <xdr:ext cx="469744" cy="259045"/>
    <xdr:sp macro="" textlink="">
      <xdr:nvSpPr>
        <xdr:cNvPr id="189" name="テキスト ボックス 188"/>
        <xdr:cNvSpPr txBox="1"/>
      </xdr:nvSpPr>
      <xdr:spPr>
        <a:xfrm>
          <a:off x="1784428" y="1313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107197</xdr:rowOff>
    </xdr:from>
    <xdr:ext cx="469744" cy="259045"/>
    <xdr:sp macro="" textlink="">
      <xdr:nvSpPr>
        <xdr:cNvPr id="191" name="テキスト ボックス 190"/>
        <xdr:cNvSpPr txBox="1"/>
      </xdr:nvSpPr>
      <xdr:spPr>
        <a:xfrm>
          <a:off x="895428" y="13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18514</xdr:rowOff>
    </xdr:from>
    <xdr:to>
      <xdr:col>24</xdr:col>
      <xdr:colOff>114300</xdr:colOff>
      <xdr:row>78</xdr:row>
      <xdr:rowOff>120114</xdr:rowOff>
    </xdr:to>
    <xdr:sp macro="" textlink="">
      <xdr:nvSpPr>
        <xdr:cNvPr id="197" name="楕円 196"/>
        <xdr:cNvSpPr/>
      </xdr:nvSpPr>
      <xdr:spPr>
        <a:xfrm>
          <a:off x="4584700" y="1339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104891</xdr:rowOff>
    </xdr:from>
    <xdr:ext cx="469744" cy="259045"/>
    <xdr:sp macro="" textlink="">
      <xdr:nvSpPr>
        <xdr:cNvPr id="198" name="維持補修費該当値テキスト"/>
        <xdr:cNvSpPr txBox="1"/>
      </xdr:nvSpPr>
      <xdr:spPr>
        <a:xfrm>
          <a:off x="4686300" y="1330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52324</xdr:rowOff>
    </xdr:from>
    <xdr:to>
      <xdr:col>20</xdr:col>
      <xdr:colOff>38100</xdr:colOff>
      <xdr:row>78</xdr:row>
      <xdr:rowOff>153924</xdr:rowOff>
    </xdr:to>
    <xdr:sp macro="" textlink="">
      <xdr:nvSpPr>
        <xdr:cNvPr id="199" name="楕円 198"/>
        <xdr:cNvSpPr/>
      </xdr:nvSpPr>
      <xdr:spPr>
        <a:xfrm>
          <a:off x="3746500" y="1342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145051</xdr:rowOff>
    </xdr:from>
    <xdr:ext cx="469744" cy="259045"/>
    <xdr:sp macro="" textlink="">
      <xdr:nvSpPr>
        <xdr:cNvPr id="200" name="テキスト ボックス 199"/>
        <xdr:cNvSpPr txBox="1"/>
      </xdr:nvSpPr>
      <xdr:spPr>
        <a:xfrm>
          <a:off x="3562428" y="1351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56485</xdr:rowOff>
    </xdr:from>
    <xdr:to>
      <xdr:col>15</xdr:col>
      <xdr:colOff>101600</xdr:colOff>
      <xdr:row>78</xdr:row>
      <xdr:rowOff>158085</xdr:rowOff>
    </xdr:to>
    <xdr:sp macro="" textlink="">
      <xdr:nvSpPr>
        <xdr:cNvPr id="201" name="楕円 200"/>
        <xdr:cNvSpPr/>
      </xdr:nvSpPr>
      <xdr:spPr>
        <a:xfrm>
          <a:off x="2857500" y="1342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149212</xdr:rowOff>
    </xdr:from>
    <xdr:ext cx="469744" cy="259045"/>
    <xdr:sp macro="" textlink="">
      <xdr:nvSpPr>
        <xdr:cNvPr id="202" name="テキスト ボックス 201"/>
        <xdr:cNvSpPr txBox="1"/>
      </xdr:nvSpPr>
      <xdr:spPr>
        <a:xfrm>
          <a:off x="2673428" y="1352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44597</xdr:rowOff>
    </xdr:from>
    <xdr:to>
      <xdr:col>10</xdr:col>
      <xdr:colOff>165100</xdr:colOff>
      <xdr:row>78</xdr:row>
      <xdr:rowOff>146197</xdr:rowOff>
    </xdr:to>
    <xdr:sp macro="" textlink="">
      <xdr:nvSpPr>
        <xdr:cNvPr id="203" name="楕円 202"/>
        <xdr:cNvSpPr/>
      </xdr:nvSpPr>
      <xdr:spPr>
        <a:xfrm>
          <a:off x="1968500" y="1341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137324</xdr:rowOff>
    </xdr:from>
    <xdr:ext cx="469744" cy="259045"/>
    <xdr:sp macro="" textlink="">
      <xdr:nvSpPr>
        <xdr:cNvPr id="204" name="テキスト ボックス 203"/>
        <xdr:cNvSpPr txBox="1"/>
      </xdr:nvSpPr>
      <xdr:spPr>
        <a:xfrm>
          <a:off x="1784428" y="13510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47935</xdr:rowOff>
    </xdr:from>
    <xdr:to>
      <xdr:col>6</xdr:col>
      <xdr:colOff>38100</xdr:colOff>
      <xdr:row>78</xdr:row>
      <xdr:rowOff>149535</xdr:rowOff>
    </xdr:to>
    <xdr:sp macro="" textlink="">
      <xdr:nvSpPr>
        <xdr:cNvPr id="205" name="楕円 204"/>
        <xdr:cNvSpPr/>
      </xdr:nvSpPr>
      <xdr:spPr>
        <a:xfrm>
          <a:off x="1079500" y="134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140662</xdr:rowOff>
    </xdr:from>
    <xdr:ext cx="469744" cy="259045"/>
    <xdr:sp macro="" textlink="">
      <xdr:nvSpPr>
        <xdr:cNvPr id="206" name="テキスト ボックス 205"/>
        <xdr:cNvSpPr txBox="1"/>
      </xdr:nvSpPr>
      <xdr:spPr>
        <a:xfrm>
          <a:off x="895428" y="1351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152794</xdr:rowOff>
    </xdr:from>
    <xdr:to>
      <xdr:col>24</xdr:col>
      <xdr:colOff>63500</xdr:colOff>
      <xdr:row>98</xdr:row>
      <xdr:rowOff>9652</xdr:rowOff>
    </xdr:to>
    <xdr:cxnSp macro="">
      <xdr:nvCxnSpPr>
        <xdr:cNvPr id="236" name="直線コネクタ 235"/>
        <xdr:cNvCxnSpPr/>
      </xdr:nvCxnSpPr>
      <xdr:spPr>
        <a:xfrm flipV="1">
          <a:off x="3797300" y="16783444"/>
          <a:ext cx="838200" cy="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66946</xdr:rowOff>
    </xdr:from>
    <xdr:ext cx="534377" cy="259045"/>
    <xdr:sp macro="" textlink="">
      <xdr:nvSpPr>
        <xdr:cNvPr id="237" name="扶助費平均値テキスト"/>
        <xdr:cNvSpPr txBox="1"/>
      </xdr:nvSpPr>
      <xdr:spPr>
        <a:xfrm>
          <a:off x="4686300" y="1635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9652</xdr:rowOff>
    </xdr:from>
    <xdr:to>
      <xdr:col>19</xdr:col>
      <xdr:colOff>177800</xdr:colOff>
      <xdr:row>98</xdr:row>
      <xdr:rowOff>51143</xdr:rowOff>
    </xdr:to>
    <xdr:cxnSp macro="">
      <xdr:nvCxnSpPr>
        <xdr:cNvPr id="239" name="直線コネクタ 238"/>
        <xdr:cNvCxnSpPr/>
      </xdr:nvCxnSpPr>
      <xdr:spPr>
        <a:xfrm flipV="1">
          <a:off x="2908300" y="16811752"/>
          <a:ext cx="889000" cy="4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24719</xdr:rowOff>
    </xdr:from>
    <xdr:ext cx="534377" cy="259045"/>
    <xdr:sp macro="" textlink="">
      <xdr:nvSpPr>
        <xdr:cNvPr id="241" name="テキスト ボックス 240"/>
        <xdr:cNvSpPr txBox="1"/>
      </xdr:nvSpPr>
      <xdr:spPr>
        <a:xfrm>
          <a:off x="3530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51143</xdr:rowOff>
    </xdr:from>
    <xdr:to>
      <xdr:col>15</xdr:col>
      <xdr:colOff>50800</xdr:colOff>
      <xdr:row>98</xdr:row>
      <xdr:rowOff>87985</xdr:rowOff>
    </xdr:to>
    <xdr:cxnSp macro="">
      <xdr:nvCxnSpPr>
        <xdr:cNvPr id="242" name="直線コネクタ 241"/>
        <xdr:cNvCxnSpPr/>
      </xdr:nvCxnSpPr>
      <xdr:spPr>
        <a:xfrm flipV="1">
          <a:off x="2019300" y="16853243"/>
          <a:ext cx="889000" cy="3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103548</xdr:rowOff>
    </xdr:from>
    <xdr:ext cx="534377" cy="259045"/>
    <xdr:sp macro="" textlink="">
      <xdr:nvSpPr>
        <xdr:cNvPr id="244" name="テキスト ボックス 243"/>
        <xdr:cNvSpPr txBox="1"/>
      </xdr:nvSpPr>
      <xdr:spPr>
        <a:xfrm>
          <a:off x="2641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87985</xdr:rowOff>
    </xdr:from>
    <xdr:to>
      <xdr:col>10</xdr:col>
      <xdr:colOff>114300</xdr:colOff>
      <xdr:row>98</xdr:row>
      <xdr:rowOff>132029</xdr:rowOff>
    </xdr:to>
    <xdr:cxnSp macro="">
      <xdr:nvCxnSpPr>
        <xdr:cNvPr id="245" name="直線コネクタ 244"/>
        <xdr:cNvCxnSpPr/>
      </xdr:nvCxnSpPr>
      <xdr:spPr>
        <a:xfrm flipV="1">
          <a:off x="1130300" y="16890085"/>
          <a:ext cx="889000" cy="4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8678</xdr:rowOff>
    </xdr:from>
    <xdr:ext cx="534377" cy="259045"/>
    <xdr:sp macro="" textlink="">
      <xdr:nvSpPr>
        <xdr:cNvPr id="247" name="テキスト ボックス 246"/>
        <xdr:cNvSpPr txBox="1"/>
      </xdr:nvSpPr>
      <xdr:spPr>
        <a:xfrm>
          <a:off x="1752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86479</xdr:rowOff>
    </xdr:from>
    <xdr:ext cx="534377" cy="259045"/>
    <xdr:sp macro="" textlink="">
      <xdr:nvSpPr>
        <xdr:cNvPr id="249" name="テキスト ボックス 248"/>
        <xdr:cNvSpPr txBox="1"/>
      </xdr:nvSpPr>
      <xdr:spPr>
        <a:xfrm>
          <a:off x="863111" y="1654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101994</xdr:rowOff>
    </xdr:from>
    <xdr:to>
      <xdr:col>24</xdr:col>
      <xdr:colOff>114300</xdr:colOff>
      <xdr:row>98</xdr:row>
      <xdr:rowOff>32144</xdr:rowOff>
    </xdr:to>
    <xdr:sp macro="" textlink="">
      <xdr:nvSpPr>
        <xdr:cNvPr id="255" name="楕円 254"/>
        <xdr:cNvSpPr/>
      </xdr:nvSpPr>
      <xdr:spPr>
        <a:xfrm>
          <a:off x="4584700" y="167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80421</xdr:rowOff>
    </xdr:from>
    <xdr:ext cx="534377" cy="259045"/>
    <xdr:sp macro="" textlink="">
      <xdr:nvSpPr>
        <xdr:cNvPr id="256" name="扶助費該当値テキスト"/>
        <xdr:cNvSpPr txBox="1"/>
      </xdr:nvSpPr>
      <xdr:spPr>
        <a:xfrm>
          <a:off x="4686300" y="1671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130302</xdr:rowOff>
    </xdr:from>
    <xdr:to>
      <xdr:col>20</xdr:col>
      <xdr:colOff>38100</xdr:colOff>
      <xdr:row>98</xdr:row>
      <xdr:rowOff>60452</xdr:rowOff>
    </xdr:to>
    <xdr:sp macro="" textlink="">
      <xdr:nvSpPr>
        <xdr:cNvPr id="257" name="楕円 256"/>
        <xdr:cNvSpPr/>
      </xdr:nvSpPr>
      <xdr:spPr>
        <a:xfrm>
          <a:off x="3746500" y="1676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51579</xdr:rowOff>
    </xdr:from>
    <xdr:ext cx="534377" cy="259045"/>
    <xdr:sp macro="" textlink="">
      <xdr:nvSpPr>
        <xdr:cNvPr id="258" name="テキスト ボックス 257"/>
        <xdr:cNvSpPr txBox="1"/>
      </xdr:nvSpPr>
      <xdr:spPr>
        <a:xfrm>
          <a:off x="3530111" y="1685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343</xdr:rowOff>
    </xdr:from>
    <xdr:to>
      <xdr:col>15</xdr:col>
      <xdr:colOff>101600</xdr:colOff>
      <xdr:row>98</xdr:row>
      <xdr:rowOff>101943</xdr:rowOff>
    </xdr:to>
    <xdr:sp macro="" textlink="">
      <xdr:nvSpPr>
        <xdr:cNvPr id="259" name="楕円 258"/>
        <xdr:cNvSpPr/>
      </xdr:nvSpPr>
      <xdr:spPr>
        <a:xfrm>
          <a:off x="2857500" y="1680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93070</xdr:rowOff>
    </xdr:from>
    <xdr:ext cx="534377" cy="259045"/>
    <xdr:sp macro="" textlink="">
      <xdr:nvSpPr>
        <xdr:cNvPr id="260" name="テキスト ボックス 259"/>
        <xdr:cNvSpPr txBox="1"/>
      </xdr:nvSpPr>
      <xdr:spPr>
        <a:xfrm>
          <a:off x="2641111" y="1689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37185</xdr:rowOff>
    </xdr:from>
    <xdr:to>
      <xdr:col>10</xdr:col>
      <xdr:colOff>165100</xdr:colOff>
      <xdr:row>98</xdr:row>
      <xdr:rowOff>138785</xdr:rowOff>
    </xdr:to>
    <xdr:sp macro="" textlink="">
      <xdr:nvSpPr>
        <xdr:cNvPr id="261" name="楕円 260"/>
        <xdr:cNvSpPr/>
      </xdr:nvSpPr>
      <xdr:spPr>
        <a:xfrm>
          <a:off x="1968500" y="1683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129912</xdr:rowOff>
    </xdr:from>
    <xdr:ext cx="534377" cy="259045"/>
    <xdr:sp macro="" textlink="">
      <xdr:nvSpPr>
        <xdr:cNvPr id="262" name="テキスト ボックス 261"/>
        <xdr:cNvSpPr txBox="1"/>
      </xdr:nvSpPr>
      <xdr:spPr>
        <a:xfrm>
          <a:off x="1752111" y="1693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81229</xdr:rowOff>
    </xdr:from>
    <xdr:to>
      <xdr:col>6</xdr:col>
      <xdr:colOff>38100</xdr:colOff>
      <xdr:row>99</xdr:row>
      <xdr:rowOff>11379</xdr:rowOff>
    </xdr:to>
    <xdr:sp macro="" textlink="">
      <xdr:nvSpPr>
        <xdr:cNvPr id="263" name="楕円 262"/>
        <xdr:cNvSpPr/>
      </xdr:nvSpPr>
      <xdr:spPr>
        <a:xfrm>
          <a:off x="1079500" y="168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2506</xdr:rowOff>
    </xdr:from>
    <xdr:ext cx="534377" cy="259045"/>
    <xdr:sp macro="" textlink="">
      <xdr:nvSpPr>
        <xdr:cNvPr id="264" name="テキスト ボックス 263"/>
        <xdr:cNvSpPr txBox="1"/>
      </xdr:nvSpPr>
      <xdr:spPr>
        <a:xfrm>
          <a:off x="863111" y="1697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141660</xdr:rowOff>
    </xdr:from>
    <xdr:to>
      <xdr:col>55</xdr:col>
      <xdr:colOff>0</xdr:colOff>
      <xdr:row>38</xdr:row>
      <xdr:rowOff>144827</xdr:rowOff>
    </xdr:to>
    <xdr:cxnSp macro="">
      <xdr:nvCxnSpPr>
        <xdr:cNvPr id="296" name="直線コネクタ 295"/>
        <xdr:cNvCxnSpPr/>
      </xdr:nvCxnSpPr>
      <xdr:spPr>
        <a:xfrm flipV="1">
          <a:off x="9639300" y="6656760"/>
          <a:ext cx="838200" cy="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96836</xdr:rowOff>
    </xdr:from>
    <xdr:ext cx="534377" cy="259045"/>
    <xdr:sp macro="" textlink="">
      <xdr:nvSpPr>
        <xdr:cNvPr id="297" name="補助費等平均値テキスト"/>
        <xdr:cNvSpPr txBox="1"/>
      </xdr:nvSpPr>
      <xdr:spPr>
        <a:xfrm>
          <a:off x="10528300" y="609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84036</xdr:rowOff>
    </xdr:from>
    <xdr:to>
      <xdr:col>50</xdr:col>
      <xdr:colOff>114300</xdr:colOff>
      <xdr:row>38</xdr:row>
      <xdr:rowOff>144827</xdr:rowOff>
    </xdr:to>
    <xdr:cxnSp macro="">
      <xdr:nvCxnSpPr>
        <xdr:cNvPr id="299" name="直線コネクタ 298"/>
        <xdr:cNvCxnSpPr/>
      </xdr:nvCxnSpPr>
      <xdr:spPr>
        <a:xfrm>
          <a:off x="8750300" y="6599136"/>
          <a:ext cx="889000" cy="6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27805</xdr:rowOff>
    </xdr:from>
    <xdr:ext cx="534377" cy="259045"/>
    <xdr:sp macro="" textlink="">
      <xdr:nvSpPr>
        <xdr:cNvPr id="301" name="テキスト ボックス 300"/>
        <xdr:cNvSpPr txBox="1"/>
      </xdr:nvSpPr>
      <xdr:spPr>
        <a:xfrm>
          <a:off x="9372111" y="602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84036</xdr:rowOff>
    </xdr:from>
    <xdr:to>
      <xdr:col>45</xdr:col>
      <xdr:colOff>177800</xdr:colOff>
      <xdr:row>38</xdr:row>
      <xdr:rowOff>136238</xdr:rowOff>
    </xdr:to>
    <xdr:cxnSp macro="">
      <xdr:nvCxnSpPr>
        <xdr:cNvPr id="302" name="直線コネクタ 301"/>
        <xdr:cNvCxnSpPr/>
      </xdr:nvCxnSpPr>
      <xdr:spPr>
        <a:xfrm flipV="1">
          <a:off x="7861300" y="6599136"/>
          <a:ext cx="889000" cy="5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22155</xdr:rowOff>
    </xdr:from>
    <xdr:ext cx="534377" cy="259045"/>
    <xdr:sp macro="" textlink="">
      <xdr:nvSpPr>
        <xdr:cNvPr id="304" name="テキスト ボックス 303"/>
        <xdr:cNvSpPr txBox="1"/>
      </xdr:nvSpPr>
      <xdr:spPr>
        <a:xfrm>
          <a:off x="8483111" y="602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136238</xdr:rowOff>
    </xdr:from>
    <xdr:to>
      <xdr:col>41</xdr:col>
      <xdr:colOff>50800</xdr:colOff>
      <xdr:row>38</xdr:row>
      <xdr:rowOff>148452</xdr:rowOff>
    </xdr:to>
    <xdr:cxnSp macro="">
      <xdr:nvCxnSpPr>
        <xdr:cNvPr id="305" name="直線コネクタ 304"/>
        <xdr:cNvCxnSpPr/>
      </xdr:nvCxnSpPr>
      <xdr:spPr>
        <a:xfrm flipV="1">
          <a:off x="6972300" y="6651338"/>
          <a:ext cx="889000" cy="1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19853</xdr:rowOff>
    </xdr:from>
    <xdr:ext cx="534377" cy="259045"/>
    <xdr:sp macro="" textlink="">
      <xdr:nvSpPr>
        <xdr:cNvPr id="307" name="テキスト ボックス 306"/>
        <xdr:cNvSpPr txBox="1"/>
      </xdr:nvSpPr>
      <xdr:spPr>
        <a:xfrm>
          <a:off x="7594111" y="61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137402</xdr:rowOff>
    </xdr:from>
    <xdr:ext cx="534377" cy="259045"/>
    <xdr:sp macro="" textlink="">
      <xdr:nvSpPr>
        <xdr:cNvPr id="309" name="テキスト ボックス 308"/>
        <xdr:cNvSpPr txBox="1"/>
      </xdr:nvSpPr>
      <xdr:spPr>
        <a:xfrm>
          <a:off x="6705111" y="613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90860</xdr:rowOff>
    </xdr:from>
    <xdr:to>
      <xdr:col>55</xdr:col>
      <xdr:colOff>50800</xdr:colOff>
      <xdr:row>39</xdr:row>
      <xdr:rowOff>21010</xdr:rowOff>
    </xdr:to>
    <xdr:sp macro="" textlink="">
      <xdr:nvSpPr>
        <xdr:cNvPr id="315" name="楕円 314"/>
        <xdr:cNvSpPr/>
      </xdr:nvSpPr>
      <xdr:spPr>
        <a:xfrm>
          <a:off x="10426700" y="660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69287</xdr:rowOff>
    </xdr:from>
    <xdr:ext cx="534377" cy="259045"/>
    <xdr:sp macro="" textlink="">
      <xdr:nvSpPr>
        <xdr:cNvPr id="316" name="補助費等該当値テキスト"/>
        <xdr:cNvSpPr txBox="1"/>
      </xdr:nvSpPr>
      <xdr:spPr>
        <a:xfrm>
          <a:off x="10528300" y="658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94027</xdr:rowOff>
    </xdr:from>
    <xdr:to>
      <xdr:col>50</xdr:col>
      <xdr:colOff>165100</xdr:colOff>
      <xdr:row>39</xdr:row>
      <xdr:rowOff>24177</xdr:rowOff>
    </xdr:to>
    <xdr:sp macro="" textlink="">
      <xdr:nvSpPr>
        <xdr:cNvPr id="317" name="楕円 316"/>
        <xdr:cNvSpPr/>
      </xdr:nvSpPr>
      <xdr:spPr>
        <a:xfrm>
          <a:off x="9588500" y="660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15304</xdr:rowOff>
    </xdr:from>
    <xdr:ext cx="534377" cy="259045"/>
    <xdr:sp macro="" textlink="">
      <xdr:nvSpPr>
        <xdr:cNvPr id="318" name="テキスト ボックス 317"/>
        <xdr:cNvSpPr txBox="1"/>
      </xdr:nvSpPr>
      <xdr:spPr>
        <a:xfrm>
          <a:off x="9372111" y="670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33236</xdr:rowOff>
    </xdr:from>
    <xdr:to>
      <xdr:col>46</xdr:col>
      <xdr:colOff>38100</xdr:colOff>
      <xdr:row>38</xdr:row>
      <xdr:rowOff>134836</xdr:rowOff>
    </xdr:to>
    <xdr:sp macro="" textlink="">
      <xdr:nvSpPr>
        <xdr:cNvPr id="319" name="楕円 318"/>
        <xdr:cNvSpPr/>
      </xdr:nvSpPr>
      <xdr:spPr>
        <a:xfrm>
          <a:off x="8699500" y="654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125963</xdr:rowOff>
    </xdr:from>
    <xdr:ext cx="534377" cy="259045"/>
    <xdr:sp macro="" textlink="">
      <xdr:nvSpPr>
        <xdr:cNvPr id="320" name="テキスト ボックス 319"/>
        <xdr:cNvSpPr txBox="1"/>
      </xdr:nvSpPr>
      <xdr:spPr>
        <a:xfrm>
          <a:off x="8483111" y="664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85438</xdr:rowOff>
    </xdr:from>
    <xdr:to>
      <xdr:col>41</xdr:col>
      <xdr:colOff>101600</xdr:colOff>
      <xdr:row>39</xdr:row>
      <xdr:rowOff>15588</xdr:rowOff>
    </xdr:to>
    <xdr:sp macro="" textlink="">
      <xdr:nvSpPr>
        <xdr:cNvPr id="321" name="楕円 320"/>
        <xdr:cNvSpPr/>
      </xdr:nvSpPr>
      <xdr:spPr>
        <a:xfrm>
          <a:off x="7810500" y="660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6715</xdr:rowOff>
    </xdr:from>
    <xdr:ext cx="534377" cy="259045"/>
    <xdr:sp macro="" textlink="">
      <xdr:nvSpPr>
        <xdr:cNvPr id="322" name="テキスト ボックス 321"/>
        <xdr:cNvSpPr txBox="1"/>
      </xdr:nvSpPr>
      <xdr:spPr>
        <a:xfrm>
          <a:off x="7594111" y="669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97652</xdr:rowOff>
    </xdr:from>
    <xdr:to>
      <xdr:col>36</xdr:col>
      <xdr:colOff>165100</xdr:colOff>
      <xdr:row>39</xdr:row>
      <xdr:rowOff>27802</xdr:rowOff>
    </xdr:to>
    <xdr:sp macro="" textlink="">
      <xdr:nvSpPr>
        <xdr:cNvPr id="323" name="楕円 322"/>
        <xdr:cNvSpPr/>
      </xdr:nvSpPr>
      <xdr:spPr>
        <a:xfrm>
          <a:off x="6921500" y="661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18929</xdr:rowOff>
    </xdr:from>
    <xdr:ext cx="534377" cy="259045"/>
    <xdr:sp macro="" textlink="">
      <xdr:nvSpPr>
        <xdr:cNvPr id="324" name="テキスト ボックス 323"/>
        <xdr:cNvSpPr txBox="1"/>
      </xdr:nvSpPr>
      <xdr:spPr>
        <a:xfrm>
          <a:off x="6705111" y="670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58510</xdr:rowOff>
    </xdr:from>
    <xdr:to>
      <xdr:col>54</xdr:col>
      <xdr:colOff>189865</xdr:colOff>
      <xdr:row>57</xdr:row>
      <xdr:rowOff>168431</xdr:rowOff>
    </xdr:to>
    <xdr:cxnSp macro="">
      <xdr:nvCxnSpPr>
        <xdr:cNvPr id="346" name="直線コネクタ 345"/>
        <xdr:cNvCxnSpPr/>
      </xdr:nvCxnSpPr>
      <xdr:spPr>
        <a:xfrm flipV="1">
          <a:off x="10475595" y="8631010"/>
          <a:ext cx="1270" cy="131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808</xdr:rowOff>
    </xdr:from>
    <xdr:ext cx="534377" cy="259045"/>
    <xdr:sp macro="" textlink="">
      <xdr:nvSpPr>
        <xdr:cNvPr id="347" name="普通建設事業費最小値テキスト"/>
        <xdr:cNvSpPr txBox="1"/>
      </xdr:nvSpPr>
      <xdr:spPr>
        <a:xfrm>
          <a:off x="10528300" y="994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168431</xdr:rowOff>
    </xdr:from>
    <xdr:to>
      <xdr:col>55</xdr:col>
      <xdr:colOff>88900</xdr:colOff>
      <xdr:row>57</xdr:row>
      <xdr:rowOff>168431</xdr:rowOff>
    </xdr:to>
    <xdr:cxnSp macro="">
      <xdr:nvCxnSpPr>
        <xdr:cNvPr id="348" name="直線コネクタ 347"/>
        <xdr:cNvCxnSpPr/>
      </xdr:nvCxnSpPr>
      <xdr:spPr>
        <a:xfrm>
          <a:off x="10388600" y="9941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5187</xdr:rowOff>
    </xdr:from>
    <xdr:ext cx="599010" cy="259045"/>
    <xdr:sp macro="" textlink="">
      <xdr:nvSpPr>
        <xdr:cNvPr id="349" name="普通建設事業費最大値テキスト"/>
        <xdr:cNvSpPr txBox="1"/>
      </xdr:nvSpPr>
      <xdr:spPr>
        <a:xfrm>
          <a:off x="10528300" y="8406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58510</xdr:rowOff>
    </xdr:from>
    <xdr:to>
      <xdr:col>55</xdr:col>
      <xdr:colOff>88900</xdr:colOff>
      <xdr:row>50</xdr:row>
      <xdr:rowOff>58510</xdr:rowOff>
    </xdr:to>
    <xdr:cxnSp macro="">
      <xdr:nvCxnSpPr>
        <xdr:cNvPr id="350" name="直線コネクタ 349"/>
        <xdr:cNvCxnSpPr/>
      </xdr:nvCxnSpPr>
      <xdr:spPr>
        <a:xfrm>
          <a:off x="10388600" y="8631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123680</xdr:rowOff>
    </xdr:from>
    <xdr:to>
      <xdr:col>55</xdr:col>
      <xdr:colOff>0</xdr:colOff>
      <xdr:row>57</xdr:row>
      <xdr:rowOff>158198</xdr:rowOff>
    </xdr:to>
    <xdr:cxnSp macro="">
      <xdr:nvCxnSpPr>
        <xdr:cNvPr id="351" name="直線コネクタ 350"/>
        <xdr:cNvCxnSpPr/>
      </xdr:nvCxnSpPr>
      <xdr:spPr>
        <a:xfrm flipV="1">
          <a:off x="9639300" y="9896330"/>
          <a:ext cx="8382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151874</xdr:rowOff>
    </xdr:from>
    <xdr:ext cx="534377" cy="259045"/>
    <xdr:sp macro="" textlink="">
      <xdr:nvSpPr>
        <xdr:cNvPr id="352" name="普通建設事業費平均値テキスト"/>
        <xdr:cNvSpPr txBox="1"/>
      </xdr:nvSpPr>
      <xdr:spPr>
        <a:xfrm>
          <a:off x="10528300" y="9238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128997</xdr:rowOff>
    </xdr:from>
    <xdr:to>
      <xdr:col>55</xdr:col>
      <xdr:colOff>50800</xdr:colOff>
      <xdr:row>55</xdr:row>
      <xdr:rowOff>59147</xdr:rowOff>
    </xdr:to>
    <xdr:sp macro="" textlink="">
      <xdr:nvSpPr>
        <xdr:cNvPr id="353" name="フローチャート: 判断 352"/>
        <xdr:cNvSpPr/>
      </xdr:nvSpPr>
      <xdr:spPr>
        <a:xfrm>
          <a:off x="104267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158198</xdr:rowOff>
    </xdr:from>
    <xdr:to>
      <xdr:col>50</xdr:col>
      <xdr:colOff>114300</xdr:colOff>
      <xdr:row>58</xdr:row>
      <xdr:rowOff>63567</xdr:rowOff>
    </xdr:to>
    <xdr:cxnSp macro="">
      <xdr:nvCxnSpPr>
        <xdr:cNvPr id="354" name="直線コネクタ 353"/>
        <xdr:cNvCxnSpPr/>
      </xdr:nvCxnSpPr>
      <xdr:spPr>
        <a:xfrm flipV="1">
          <a:off x="8750300" y="9930848"/>
          <a:ext cx="889000" cy="7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159135</xdr:rowOff>
    </xdr:from>
    <xdr:to>
      <xdr:col>50</xdr:col>
      <xdr:colOff>165100</xdr:colOff>
      <xdr:row>55</xdr:row>
      <xdr:rowOff>89285</xdr:rowOff>
    </xdr:to>
    <xdr:sp macro="" textlink="">
      <xdr:nvSpPr>
        <xdr:cNvPr id="355" name="フローチャート: 判断 354"/>
        <xdr:cNvSpPr/>
      </xdr:nvSpPr>
      <xdr:spPr>
        <a:xfrm>
          <a:off x="9588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105812</xdr:rowOff>
    </xdr:from>
    <xdr:ext cx="534377" cy="259045"/>
    <xdr:sp macro="" textlink="">
      <xdr:nvSpPr>
        <xdr:cNvPr id="356" name="テキスト ボックス 355"/>
        <xdr:cNvSpPr txBox="1"/>
      </xdr:nvSpPr>
      <xdr:spPr>
        <a:xfrm>
          <a:off x="9372111" y="919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156379</xdr:rowOff>
    </xdr:from>
    <xdr:to>
      <xdr:col>45</xdr:col>
      <xdr:colOff>177800</xdr:colOff>
      <xdr:row>58</xdr:row>
      <xdr:rowOff>63567</xdr:rowOff>
    </xdr:to>
    <xdr:cxnSp macro="">
      <xdr:nvCxnSpPr>
        <xdr:cNvPr id="357" name="直線コネクタ 356"/>
        <xdr:cNvCxnSpPr/>
      </xdr:nvCxnSpPr>
      <xdr:spPr>
        <a:xfrm>
          <a:off x="7861300" y="9757579"/>
          <a:ext cx="889000" cy="25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102643</xdr:rowOff>
    </xdr:from>
    <xdr:to>
      <xdr:col>46</xdr:col>
      <xdr:colOff>38100</xdr:colOff>
      <xdr:row>54</xdr:row>
      <xdr:rowOff>32793</xdr:rowOff>
    </xdr:to>
    <xdr:sp macro="" textlink="">
      <xdr:nvSpPr>
        <xdr:cNvPr id="358" name="フローチャート: 判断 357"/>
        <xdr:cNvSpPr/>
      </xdr:nvSpPr>
      <xdr:spPr>
        <a:xfrm>
          <a:off x="8699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49320</xdr:rowOff>
    </xdr:from>
    <xdr:ext cx="534377" cy="259045"/>
    <xdr:sp macro="" textlink="">
      <xdr:nvSpPr>
        <xdr:cNvPr id="359" name="テキスト ボックス 358"/>
        <xdr:cNvSpPr txBox="1"/>
      </xdr:nvSpPr>
      <xdr:spPr>
        <a:xfrm>
          <a:off x="8483111" y="89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156379</xdr:rowOff>
    </xdr:from>
    <xdr:to>
      <xdr:col>41</xdr:col>
      <xdr:colOff>50800</xdr:colOff>
      <xdr:row>57</xdr:row>
      <xdr:rowOff>100536</xdr:rowOff>
    </xdr:to>
    <xdr:cxnSp macro="">
      <xdr:nvCxnSpPr>
        <xdr:cNvPr id="360" name="直線コネクタ 359"/>
        <xdr:cNvCxnSpPr/>
      </xdr:nvCxnSpPr>
      <xdr:spPr>
        <a:xfrm flipV="1">
          <a:off x="6972300" y="9757579"/>
          <a:ext cx="889000" cy="11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168864</xdr:rowOff>
    </xdr:from>
    <xdr:to>
      <xdr:col>41</xdr:col>
      <xdr:colOff>101600</xdr:colOff>
      <xdr:row>55</xdr:row>
      <xdr:rowOff>99014</xdr:rowOff>
    </xdr:to>
    <xdr:sp macro="" textlink="">
      <xdr:nvSpPr>
        <xdr:cNvPr id="361" name="フローチャート: 判断 360"/>
        <xdr:cNvSpPr/>
      </xdr:nvSpPr>
      <xdr:spPr>
        <a:xfrm>
          <a:off x="7810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115541</xdr:rowOff>
    </xdr:from>
    <xdr:ext cx="534377" cy="259045"/>
    <xdr:sp macro="" textlink="">
      <xdr:nvSpPr>
        <xdr:cNvPr id="362" name="テキスト ボックス 361"/>
        <xdr:cNvSpPr txBox="1"/>
      </xdr:nvSpPr>
      <xdr:spPr>
        <a:xfrm>
          <a:off x="7594111" y="920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18436</xdr:rowOff>
    </xdr:from>
    <xdr:to>
      <xdr:col>36</xdr:col>
      <xdr:colOff>165100</xdr:colOff>
      <xdr:row>55</xdr:row>
      <xdr:rowOff>120036</xdr:rowOff>
    </xdr:to>
    <xdr:sp macro="" textlink="">
      <xdr:nvSpPr>
        <xdr:cNvPr id="363" name="フローチャート: 判断 362"/>
        <xdr:cNvSpPr/>
      </xdr:nvSpPr>
      <xdr:spPr>
        <a:xfrm>
          <a:off x="6921500" y="944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136563</xdr:rowOff>
    </xdr:from>
    <xdr:ext cx="534377" cy="259045"/>
    <xdr:sp macro="" textlink="">
      <xdr:nvSpPr>
        <xdr:cNvPr id="364" name="テキスト ボックス 363"/>
        <xdr:cNvSpPr txBox="1"/>
      </xdr:nvSpPr>
      <xdr:spPr>
        <a:xfrm>
          <a:off x="6705111" y="922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72880</xdr:rowOff>
    </xdr:from>
    <xdr:to>
      <xdr:col>55</xdr:col>
      <xdr:colOff>50800</xdr:colOff>
      <xdr:row>58</xdr:row>
      <xdr:rowOff>3030</xdr:rowOff>
    </xdr:to>
    <xdr:sp macro="" textlink="">
      <xdr:nvSpPr>
        <xdr:cNvPr id="370" name="楕円 369"/>
        <xdr:cNvSpPr/>
      </xdr:nvSpPr>
      <xdr:spPr>
        <a:xfrm>
          <a:off x="10426700" y="98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159257</xdr:rowOff>
    </xdr:from>
    <xdr:ext cx="534377" cy="259045"/>
    <xdr:sp macro="" textlink="">
      <xdr:nvSpPr>
        <xdr:cNvPr id="371" name="普通建設事業費該当値テキスト"/>
        <xdr:cNvSpPr txBox="1"/>
      </xdr:nvSpPr>
      <xdr:spPr>
        <a:xfrm>
          <a:off x="10528300" y="976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107398</xdr:rowOff>
    </xdr:from>
    <xdr:to>
      <xdr:col>50</xdr:col>
      <xdr:colOff>165100</xdr:colOff>
      <xdr:row>58</xdr:row>
      <xdr:rowOff>37548</xdr:rowOff>
    </xdr:to>
    <xdr:sp macro="" textlink="">
      <xdr:nvSpPr>
        <xdr:cNvPr id="372" name="楕円 371"/>
        <xdr:cNvSpPr/>
      </xdr:nvSpPr>
      <xdr:spPr>
        <a:xfrm>
          <a:off x="9588500" y="988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28675</xdr:rowOff>
    </xdr:from>
    <xdr:ext cx="534377" cy="259045"/>
    <xdr:sp macro="" textlink="">
      <xdr:nvSpPr>
        <xdr:cNvPr id="373" name="テキスト ボックス 372"/>
        <xdr:cNvSpPr txBox="1"/>
      </xdr:nvSpPr>
      <xdr:spPr>
        <a:xfrm>
          <a:off x="9372111" y="997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12767</xdr:rowOff>
    </xdr:from>
    <xdr:to>
      <xdr:col>46</xdr:col>
      <xdr:colOff>38100</xdr:colOff>
      <xdr:row>58</xdr:row>
      <xdr:rowOff>114367</xdr:rowOff>
    </xdr:to>
    <xdr:sp macro="" textlink="">
      <xdr:nvSpPr>
        <xdr:cNvPr id="374" name="楕円 373"/>
        <xdr:cNvSpPr/>
      </xdr:nvSpPr>
      <xdr:spPr>
        <a:xfrm>
          <a:off x="8699500" y="995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105494</xdr:rowOff>
    </xdr:from>
    <xdr:ext cx="469744" cy="259045"/>
    <xdr:sp macro="" textlink="">
      <xdr:nvSpPr>
        <xdr:cNvPr id="375" name="テキスト ボックス 374"/>
        <xdr:cNvSpPr txBox="1"/>
      </xdr:nvSpPr>
      <xdr:spPr>
        <a:xfrm>
          <a:off x="8515428" y="1004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105579</xdr:rowOff>
    </xdr:from>
    <xdr:to>
      <xdr:col>41</xdr:col>
      <xdr:colOff>101600</xdr:colOff>
      <xdr:row>57</xdr:row>
      <xdr:rowOff>35729</xdr:rowOff>
    </xdr:to>
    <xdr:sp macro="" textlink="">
      <xdr:nvSpPr>
        <xdr:cNvPr id="376" name="楕円 375"/>
        <xdr:cNvSpPr/>
      </xdr:nvSpPr>
      <xdr:spPr>
        <a:xfrm>
          <a:off x="7810500" y="970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26856</xdr:rowOff>
    </xdr:from>
    <xdr:ext cx="534377" cy="259045"/>
    <xdr:sp macro="" textlink="">
      <xdr:nvSpPr>
        <xdr:cNvPr id="377" name="テキスト ボックス 376"/>
        <xdr:cNvSpPr txBox="1"/>
      </xdr:nvSpPr>
      <xdr:spPr>
        <a:xfrm>
          <a:off x="7594111" y="979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49736</xdr:rowOff>
    </xdr:from>
    <xdr:to>
      <xdr:col>36</xdr:col>
      <xdr:colOff>165100</xdr:colOff>
      <xdr:row>57</xdr:row>
      <xdr:rowOff>151336</xdr:rowOff>
    </xdr:to>
    <xdr:sp macro="" textlink="">
      <xdr:nvSpPr>
        <xdr:cNvPr id="378" name="楕円 377"/>
        <xdr:cNvSpPr/>
      </xdr:nvSpPr>
      <xdr:spPr>
        <a:xfrm>
          <a:off x="6921500" y="982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142463</xdr:rowOff>
    </xdr:from>
    <xdr:ext cx="534377" cy="259045"/>
    <xdr:sp macro="" textlink="">
      <xdr:nvSpPr>
        <xdr:cNvPr id="379" name="テキスト ボックス 378"/>
        <xdr:cNvSpPr txBox="1"/>
      </xdr:nvSpPr>
      <xdr:spPr>
        <a:xfrm>
          <a:off x="6705111" y="991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9" name="テキスト ボックス 398"/>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1" name="テキスト ボックス 400"/>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5" name="直線コネクタ 404"/>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06"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07" name="直線コネクタ 406"/>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08"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09" name="直線コネクタ 408"/>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25138</xdr:rowOff>
    </xdr:from>
    <xdr:to>
      <xdr:col>55</xdr:col>
      <xdr:colOff>0</xdr:colOff>
      <xdr:row>79</xdr:row>
      <xdr:rowOff>66591</xdr:rowOff>
    </xdr:to>
    <xdr:cxnSp macro="">
      <xdr:nvCxnSpPr>
        <xdr:cNvPr id="410" name="直線コネクタ 409"/>
        <xdr:cNvCxnSpPr/>
      </xdr:nvCxnSpPr>
      <xdr:spPr>
        <a:xfrm flipV="1">
          <a:off x="9639300" y="13569688"/>
          <a:ext cx="838200" cy="4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47029</xdr:rowOff>
    </xdr:from>
    <xdr:ext cx="534377" cy="259045"/>
    <xdr:sp macro="" textlink="">
      <xdr:nvSpPr>
        <xdr:cNvPr id="411" name="普通建設事業費 （ うち新規整備　）平均値テキスト"/>
        <xdr:cNvSpPr txBox="1"/>
      </xdr:nvSpPr>
      <xdr:spPr>
        <a:xfrm>
          <a:off x="10528300" y="13248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2" name="フローチャート: 判断 411"/>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66591</xdr:rowOff>
    </xdr:from>
    <xdr:to>
      <xdr:col>50</xdr:col>
      <xdr:colOff>114300</xdr:colOff>
      <xdr:row>79</xdr:row>
      <xdr:rowOff>97899</xdr:rowOff>
    </xdr:to>
    <xdr:cxnSp macro="">
      <xdr:nvCxnSpPr>
        <xdr:cNvPr id="413" name="直線コネクタ 412"/>
        <xdr:cNvCxnSpPr/>
      </xdr:nvCxnSpPr>
      <xdr:spPr>
        <a:xfrm flipV="1">
          <a:off x="8750300" y="13611141"/>
          <a:ext cx="889000" cy="3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4" name="フローチャート: 判断 413"/>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112627</xdr:rowOff>
    </xdr:from>
    <xdr:ext cx="534377" cy="259045"/>
    <xdr:sp macro="" textlink="">
      <xdr:nvSpPr>
        <xdr:cNvPr id="415" name="テキスト ボックス 414"/>
        <xdr:cNvSpPr txBox="1"/>
      </xdr:nvSpPr>
      <xdr:spPr>
        <a:xfrm>
          <a:off x="9372111" y="131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85706</xdr:rowOff>
    </xdr:from>
    <xdr:to>
      <xdr:col>45</xdr:col>
      <xdr:colOff>177800</xdr:colOff>
      <xdr:row>79</xdr:row>
      <xdr:rowOff>97899</xdr:rowOff>
    </xdr:to>
    <xdr:cxnSp macro="">
      <xdr:nvCxnSpPr>
        <xdr:cNvPr id="416" name="直線コネクタ 415"/>
        <xdr:cNvCxnSpPr/>
      </xdr:nvCxnSpPr>
      <xdr:spPr>
        <a:xfrm>
          <a:off x="7861300" y="13630256"/>
          <a:ext cx="8890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17" name="フローチャート: 判断 416"/>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1636</xdr:rowOff>
    </xdr:from>
    <xdr:ext cx="534377" cy="259045"/>
    <xdr:sp macro="" textlink="">
      <xdr:nvSpPr>
        <xdr:cNvPr id="418" name="テキスト ボックス 417"/>
        <xdr:cNvSpPr txBox="1"/>
      </xdr:nvSpPr>
      <xdr:spPr>
        <a:xfrm>
          <a:off x="8483111" y="128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19" name="フローチャート: 判断 418"/>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32529</xdr:rowOff>
    </xdr:from>
    <xdr:ext cx="534377" cy="259045"/>
    <xdr:sp macro="" textlink="">
      <xdr:nvSpPr>
        <xdr:cNvPr id="420" name="テキスト ボックス 419"/>
        <xdr:cNvSpPr txBox="1"/>
      </xdr:nvSpPr>
      <xdr:spPr>
        <a:xfrm>
          <a:off x="7594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145788</xdr:rowOff>
    </xdr:from>
    <xdr:to>
      <xdr:col>55</xdr:col>
      <xdr:colOff>50800</xdr:colOff>
      <xdr:row>79</xdr:row>
      <xdr:rowOff>75938</xdr:rowOff>
    </xdr:to>
    <xdr:sp macro="" textlink="">
      <xdr:nvSpPr>
        <xdr:cNvPr id="426" name="楕円 425"/>
        <xdr:cNvSpPr/>
      </xdr:nvSpPr>
      <xdr:spPr>
        <a:xfrm>
          <a:off x="10426700" y="1351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60715</xdr:rowOff>
    </xdr:from>
    <xdr:ext cx="469744" cy="259045"/>
    <xdr:sp macro="" textlink="">
      <xdr:nvSpPr>
        <xdr:cNvPr id="427" name="普通建設事業費 （ うち新規整備　）該当値テキスト"/>
        <xdr:cNvSpPr txBox="1"/>
      </xdr:nvSpPr>
      <xdr:spPr>
        <a:xfrm>
          <a:off x="10528300" y="1343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15791</xdr:rowOff>
    </xdr:from>
    <xdr:to>
      <xdr:col>50</xdr:col>
      <xdr:colOff>165100</xdr:colOff>
      <xdr:row>79</xdr:row>
      <xdr:rowOff>117391</xdr:rowOff>
    </xdr:to>
    <xdr:sp macro="" textlink="">
      <xdr:nvSpPr>
        <xdr:cNvPr id="428" name="楕円 427"/>
        <xdr:cNvSpPr/>
      </xdr:nvSpPr>
      <xdr:spPr>
        <a:xfrm>
          <a:off x="9588500" y="1356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108518</xdr:rowOff>
    </xdr:from>
    <xdr:ext cx="469744" cy="259045"/>
    <xdr:sp macro="" textlink="">
      <xdr:nvSpPr>
        <xdr:cNvPr id="429" name="テキスト ボックス 428"/>
        <xdr:cNvSpPr txBox="1"/>
      </xdr:nvSpPr>
      <xdr:spPr>
        <a:xfrm>
          <a:off x="9404428" y="1365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47099</xdr:rowOff>
    </xdr:from>
    <xdr:to>
      <xdr:col>46</xdr:col>
      <xdr:colOff>38100</xdr:colOff>
      <xdr:row>79</xdr:row>
      <xdr:rowOff>148699</xdr:rowOff>
    </xdr:to>
    <xdr:sp macro="" textlink="">
      <xdr:nvSpPr>
        <xdr:cNvPr id="430" name="楕円 429"/>
        <xdr:cNvSpPr/>
      </xdr:nvSpPr>
      <xdr:spPr>
        <a:xfrm>
          <a:off x="8699500" y="1359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139826</xdr:rowOff>
    </xdr:from>
    <xdr:ext cx="313932" cy="259045"/>
    <xdr:sp macro="" textlink="">
      <xdr:nvSpPr>
        <xdr:cNvPr id="431" name="テキスト ボックス 430"/>
        <xdr:cNvSpPr txBox="1"/>
      </xdr:nvSpPr>
      <xdr:spPr>
        <a:xfrm>
          <a:off x="8593333" y="13684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34906</xdr:rowOff>
    </xdr:from>
    <xdr:to>
      <xdr:col>41</xdr:col>
      <xdr:colOff>101600</xdr:colOff>
      <xdr:row>79</xdr:row>
      <xdr:rowOff>136506</xdr:rowOff>
    </xdr:to>
    <xdr:sp macro="" textlink="">
      <xdr:nvSpPr>
        <xdr:cNvPr id="432" name="楕円 431"/>
        <xdr:cNvSpPr/>
      </xdr:nvSpPr>
      <xdr:spPr>
        <a:xfrm>
          <a:off x="7810500" y="135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127633</xdr:rowOff>
    </xdr:from>
    <xdr:ext cx="469744" cy="259045"/>
    <xdr:sp macro="" textlink="">
      <xdr:nvSpPr>
        <xdr:cNvPr id="433" name="テキスト ボックス 432"/>
        <xdr:cNvSpPr txBox="1"/>
      </xdr:nvSpPr>
      <xdr:spPr>
        <a:xfrm>
          <a:off x="7626428" y="1367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57" name="直線コネクタ 456"/>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8"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9" name="直線コネクタ 458"/>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0"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1" name="直線コネクタ 460"/>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52667</xdr:rowOff>
    </xdr:from>
    <xdr:to>
      <xdr:col>55</xdr:col>
      <xdr:colOff>0</xdr:colOff>
      <xdr:row>98</xdr:row>
      <xdr:rowOff>121755</xdr:rowOff>
    </xdr:to>
    <xdr:cxnSp macro="">
      <xdr:nvCxnSpPr>
        <xdr:cNvPr id="462" name="直線コネクタ 461"/>
        <xdr:cNvCxnSpPr/>
      </xdr:nvCxnSpPr>
      <xdr:spPr>
        <a:xfrm>
          <a:off x="9639300" y="16854767"/>
          <a:ext cx="8382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36543</xdr:rowOff>
    </xdr:from>
    <xdr:ext cx="534377" cy="259045"/>
    <xdr:sp macro="" textlink="">
      <xdr:nvSpPr>
        <xdr:cNvPr id="463" name="普通建設事業費 （ うち更新整備　）平均値テキスト"/>
        <xdr:cNvSpPr txBox="1"/>
      </xdr:nvSpPr>
      <xdr:spPr>
        <a:xfrm>
          <a:off x="10528300" y="1632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4" name="フローチャート: 判断 463"/>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52667</xdr:rowOff>
    </xdr:from>
    <xdr:to>
      <xdr:col>50</xdr:col>
      <xdr:colOff>114300</xdr:colOff>
      <xdr:row>98</xdr:row>
      <xdr:rowOff>126961</xdr:rowOff>
    </xdr:to>
    <xdr:cxnSp macro="">
      <xdr:nvCxnSpPr>
        <xdr:cNvPr id="465" name="直線コネクタ 464"/>
        <xdr:cNvCxnSpPr/>
      </xdr:nvCxnSpPr>
      <xdr:spPr>
        <a:xfrm flipV="1">
          <a:off x="8750300" y="16854767"/>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66" name="フローチャート: 判断 465"/>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12044</xdr:rowOff>
    </xdr:from>
    <xdr:ext cx="534377" cy="259045"/>
    <xdr:sp macro="" textlink="">
      <xdr:nvSpPr>
        <xdr:cNvPr id="467" name="テキスト ボックス 466"/>
        <xdr:cNvSpPr txBox="1"/>
      </xdr:nvSpPr>
      <xdr:spPr>
        <a:xfrm>
          <a:off x="9372111" y="162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12560</xdr:rowOff>
    </xdr:from>
    <xdr:to>
      <xdr:col>45</xdr:col>
      <xdr:colOff>177800</xdr:colOff>
      <xdr:row>98</xdr:row>
      <xdr:rowOff>126961</xdr:rowOff>
    </xdr:to>
    <xdr:cxnSp macro="">
      <xdr:nvCxnSpPr>
        <xdr:cNvPr id="468" name="直線コネクタ 467"/>
        <xdr:cNvCxnSpPr/>
      </xdr:nvCxnSpPr>
      <xdr:spPr>
        <a:xfrm>
          <a:off x="7861300" y="16643210"/>
          <a:ext cx="889000" cy="28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69" name="フローチャート: 判断 468"/>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109287</xdr:rowOff>
    </xdr:from>
    <xdr:ext cx="534377" cy="259045"/>
    <xdr:sp macro="" textlink="">
      <xdr:nvSpPr>
        <xdr:cNvPr id="470" name="テキスト ボックス 469"/>
        <xdr:cNvSpPr txBox="1"/>
      </xdr:nvSpPr>
      <xdr:spPr>
        <a:xfrm>
          <a:off x="8483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1" name="フローチャート: 判断 470"/>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101819</xdr:rowOff>
    </xdr:from>
    <xdr:ext cx="534377" cy="259045"/>
    <xdr:sp macro="" textlink="">
      <xdr:nvSpPr>
        <xdr:cNvPr id="472" name="テキスト ボックス 471"/>
        <xdr:cNvSpPr txBox="1"/>
      </xdr:nvSpPr>
      <xdr:spPr>
        <a:xfrm>
          <a:off x="7594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70955</xdr:rowOff>
    </xdr:from>
    <xdr:to>
      <xdr:col>55</xdr:col>
      <xdr:colOff>50800</xdr:colOff>
      <xdr:row>99</xdr:row>
      <xdr:rowOff>1105</xdr:rowOff>
    </xdr:to>
    <xdr:sp macro="" textlink="">
      <xdr:nvSpPr>
        <xdr:cNvPr id="478" name="楕円 477"/>
        <xdr:cNvSpPr/>
      </xdr:nvSpPr>
      <xdr:spPr>
        <a:xfrm>
          <a:off x="10426700" y="1687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157332</xdr:rowOff>
    </xdr:from>
    <xdr:ext cx="469744" cy="259045"/>
    <xdr:sp macro="" textlink="">
      <xdr:nvSpPr>
        <xdr:cNvPr id="479" name="普通建設事業費 （ うち更新整備　）該当値テキスト"/>
        <xdr:cNvSpPr txBox="1"/>
      </xdr:nvSpPr>
      <xdr:spPr>
        <a:xfrm>
          <a:off x="10528300" y="16787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1867</xdr:rowOff>
    </xdr:from>
    <xdr:to>
      <xdr:col>50</xdr:col>
      <xdr:colOff>165100</xdr:colOff>
      <xdr:row>98</xdr:row>
      <xdr:rowOff>103467</xdr:rowOff>
    </xdr:to>
    <xdr:sp macro="" textlink="">
      <xdr:nvSpPr>
        <xdr:cNvPr id="480" name="楕円 479"/>
        <xdr:cNvSpPr/>
      </xdr:nvSpPr>
      <xdr:spPr>
        <a:xfrm>
          <a:off x="9588500" y="1680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94594</xdr:rowOff>
    </xdr:from>
    <xdr:ext cx="534377" cy="259045"/>
    <xdr:sp macro="" textlink="">
      <xdr:nvSpPr>
        <xdr:cNvPr id="481" name="テキスト ボックス 480"/>
        <xdr:cNvSpPr txBox="1"/>
      </xdr:nvSpPr>
      <xdr:spPr>
        <a:xfrm>
          <a:off x="9372111" y="1689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76161</xdr:rowOff>
    </xdr:from>
    <xdr:to>
      <xdr:col>46</xdr:col>
      <xdr:colOff>38100</xdr:colOff>
      <xdr:row>99</xdr:row>
      <xdr:rowOff>6311</xdr:rowOff>
    </xdr:to>
    <xdr:sp macro="" textlink="">
      <xdr:nvSpPr>
        <xdr:cNvPr id="482" name="楕円 481"/>
        <xdr:cNvSpPr/>
      </xdr:nvSpPr>
      <xdr:spPr>
        <a:xfrm>
          <a:off x="8699500" y="1687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168888</xdr:rowOff>
    </xdr:from>
    <xdr:ext cx="469744" cy="259045"/>
    <xdr:sp macro="" textlink="">
      <xdr:nvSpPr>
        <xdr:cNvPr id="483" name="テキスト ボックス 482"/>
        <xdr:cNvSpPr txBox="1"/>
      </xdr:nvSpPr>
      <xdr:spPr>
        <a:xfrm>
          <a:off x="8515428" y="1697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133210</xdr:rowOff>
    </xdr:from>
    <xdr:to>
      <xdr:col>41</xdr:col>
      <xdr:colOff>101600</xdr:colOff>
      <xdr:row>97</xdr:row>
      <xdr:rowOff>63360</xdr:rowOff>
    </xdr:to>
    <xdr:sp macro="" textlink="">
      <xdr:nvSpPr>
        <xdr:cNvPr id="484" name="楕円 483"/>
        <xdr:cNvSpPr/>
      </xdr:nvSpPr>
      <xdr:spPr>
        <a:xfrm>
          <a:off x="7810500" y="165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79887</xdr:rowOff>
    </xdr:from>
    <xdr:ext cx="534377" cy="259045"/>
    <xdr:sp macro="" textlink="">
      <xdr:nvSpPr>
        <xdr:cNvPr id="485" name="テキスト ボックス 484"/>
        <xdr:cNvSpPr txBox="1"/>
      </xdr:nvSpPr>
      <xdr:spPr>
        <a:xfrm>
          <a:off x="7594111" y="163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5" name="テキスト ボックス 50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1" name="直線コネクタ 510"/>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4"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5" name="直線コネクタ 514"/>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95058</xdr:rowOff>
    </xdr:from>
    <xdr:to>
      <xdr:col>85</xdr:col>
      <xdr:colOff>127000</xdr:colOff>
      <xdr:row>39</xdr:row>
      <xdr:rowOff>98878</xdr:rowOff>
    </xdr:to>
    <xdr:cxnSp macro="">
      <xdr:nvCxnSpPr>
        <xdr:cNvPr id="516" name="直線コネクタ 515"/>
        <xdr:cNvCxnSpPr/>
      </xdr:nvCxnSpPr>
      <xdr:spPr>
        <a:xfrm>
          <a:off x="15481300" y="6781608"/>
          <a:ext cx="838200" cy="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10720</xdr:rowOff>
    </xdr:from>
    <xdr:ext cx="469744" cy="259045"/>
    <xdr:sp macro="" textlink="">
      <xdr:nvSpPr>
        <xdr:cNvPr id="517" name="災害復旧事業費平均値テキスト"/>
        <xdr:cNvSpPr txBox="1"/>
      </xdr:nvSpPr>
      <xdr:spPr>
        <a:xfrm>
          <a:off x="16370300" y="6525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18" name="フローチャート: 判断 517"/>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95058</xdr:rowOff>
    </xdr:from>
    <xdr:to>
      <xdr:col>81</xdr:col>
      <xdr:colOff>50800</xdr:colOff>
      <xdr:row>39</xdr:row>
      <xdr:rowOff>98878</xdr:rowOff>
    </xdr:to>
    <xdr:cxnSp macro="">
      <xdr:nvCxnSpPr>
        <xdr:cNvPr id="519" name="直線コネクタ 518"/>
        <xdr:cNvCxnSpPr/>
      </xdr:nvCxnSpPr>
      <xdr:spPr>
        <a:xfrm flipV="1">
          <a:off x="14592300" y="6781608"/>
          <a:ext cx="889000" cy="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0" name="フローチャート: 判断 519"/>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124992</xdr:rowOff>
    </xdr:from>
    <xdr:ext cx="469744" cy="259045"/>
    <xdr:sp macro="" textlink="">
      <xdr:nvSpPr>
        <xdr:cNvPr id="521" name="テキスト ボックス 520"/>
        <xdr:cNvSpPr txBox="1"/>
      </xdr:nvSpPr>
      <xdr:spPr>
        <a:xfrm>
          <a:off x="15246428" y="64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94584</xdr:rowOff>
    </xdr:from>
    <xdr:to>
      <xdr:col>76</xdr:col>
      <xdr:colOff>114300</xdr:colOff>
      <xdr:row>39</xdr:row>
      <xdr:rowOff>98878</xdr:rowOff>
    </xdr:to>
    <xdr:cxnSp macro="">
      <xdr:nvCxnSpPr>
        <xdr:cNvPr id="522" name="直線コネクタ 521"/>
        <xdr:cNvCxnSpPr/>
      </xdr:nvCxnSpPr>
      <xdr:spPr>
        <a:xfrm>
          <a:off x="13703300" y="6781134"/>
          <a:ext cx="889000" cy="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3" name="フローチャート: 判断 522"/>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65687</xdr:rowOff>
    </xdr:from>
    <xdr:ext cx="469744" cy="259045"/>
    <xdr:sp macro="" textlink="">
      <xdr:nvSpPr>
        <xdr:cNvPr id="524" name="テキスト ボックス 523"/>
        <xdr:cNvSpPr txBox="1"/>
      </xdr:nvSpPr>
      <xdr:spPr>
        <a:xfrm>
          <a:off x="14357428" y="6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94584</xdr:rowOff>
    </xdr:from>
    <xdr:to>
      <xdr:col>71</xdr:col>
      <xdr:colOff>177800</xdr:colOff>
      <xdr:row>39</xdr:row>
      <xdr:rowOff>97621</xdr:rowOff>
    </xdr:to>
    <xdr:cxnSp macro="">
      <xdr:nvCxnSpPr>
        <xdr:cNvPr id="525" name="直線コネクタ 524"/>
        <xdr:cNvCxnSpPr/>
      </xdr:nvCxnSpPr>
      <xdr:spPr>
        <a:xfrm flipV="1">
          <a:off x="12814300" y="6781134"/>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26" name="フローチャート: 判断 525"/>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102704</xdr:rowOff>
    </xdr:from>
    <xdr:ext cx="469744" cy="259045"/>
    <xdr:sp macro="" textlink="">
      <xdr:nvSpPr>
        <xdr:cNvPr id="527" name="テキスト ボックス 526"/>
        <xdr:cNvSpPr txBox="1"/>
      </xdr:nvSpPr>
      <xdr:spPr>
        <a:xfrm>
          <a:off x="13468428" y="644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28" name="フローチャート: 判断 527"/>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97985</xdr:rowOff>
    </xdr:from>
    <xdr:ext cx="469744" cy="259045"/>
    <xdr:sp macro="" textlink="">
      <xdr:nvSpPr>
        <xdr:cNvPr id="529" name="テキスト ボックス 528"/>
        <xdr:cNvSpPr txBox="1"/>
      </xdr:nvSpPr>
      <xdr:spPr>
        <a:xfrm>
          <a:off x="12579428" y="64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137719</xdr:rowOff>
    </xdr:from>
    <xdr:ext cx="249299" cy="259045"/>
    <xdr:sp macro="" textlink="">
      <xdr:nvSpPr>
        <xdr:cNvPr id="536" name="災害復旧事業費該当値テキスト"/>
        <xdr:cNvSpPr txBox="1"/>
      </xdr:nvSpPr>
      <xdr:spPr>
        <a:xfrm>
          <a:off x="16370300" y="66528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44258</xdr:rowOff>
    </xdr:from>
    <xdr:to>
      <xdr:col>81</xdr:col>
      <xdr:colOff>101600</xdr:colOff>
      <xdr:row>39</xdr:row>
      <xdr:rowOff>145858</xdr:rowOff>
    </xdr:to>
    <xdr:sp macro="" textlink="">
      <xdr:nvSpPr>
        <xdr:cNvPr id="537" name="楕円 536"/>
        <xdr:cNvSpPr/>
      </xdr:nvSpPr>
      <xdr:spPr>
        <a:xfrm>
          <a:off x="15430500" y="673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136985</xdr:rowOff>
    </xdr:from>
    <xdr:ext cx="378565" cy="259045"/>
    <xdr:sp macro="" textlink="">
      <xdr:nvSpPr>
        <xdr:cNvPr id="538" name="テキスト ボックス 537"/>
        <xdr:cNvSpPr txBox="1"/>
      </xdr:nvSpPr>
      <xdr:spPr>
        <a:xfrm>
          <a:off x="15292017" y="682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43784</xdr:rowOff>
    </xdr:from>
    <xdr:to>
      <xdr:col>72</xdr:col>
      <xdr:colOff>38100</xdr:colOff>
      <xdr:row>39</xdr:row>
      <xdr:rowOff>145384</xdr:rowOff>
    </xdr:to>
    <xdr:sp macro="" textlink="">
      <xdr:nvSpPr>
        <xdr:cNvPr id="541" name="楕円 540"/>
        <xdr:cNvSpPr/>
      </xdr:nvSpPr>
      <xdr:spPr>
        <a:xfrm>
          <a:off x="13652500" y="673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136511</xdr:rowOff>
    </xdr:from>
    <xdr:ext cx="378565" cy="259045"/>
    <xdr:sp macro="" textlink="">
      <xdr:nvSpPr>
        <xdr:cNvPr id="542" name="テキスト ボックス 541"/>
        <xdr:cNvSpPr txBox="1"/>
      </xdr:nvSpPr>
      <xdr:spPr>
        <a:xfrm>
          <a:off x="13514017" y="6823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46821</xdr:rowOff>
    </xdr:from>
    <xdr:to>
      <xdr:col>67</xdr:col>
      <xdr:colOff>101600</xdr:colOff>
      <xdr:row>39</xdr:row>
      <xdr:rowOff>148421</xdr:rowOff>
    </xdr:to>
    <xdr:sp macro="" textlink="">
      <xdr:nvSpPr>
        <xdr:cNvPr id="543" name="楕円 542"/>
        <xdr:cNvSpPr/>
      </xdr:nvSpPr>
      <xdr:spPr>
        <a:xfrm>
          <a:off x="12763500" y="673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139548</xdr:rowOff>
    </xdr:from>
    <xdr:ext cx="313932" cy="259045"/>
    <xdr:sp macro="" textlink="">
      <xdr:nvSpPr>
        <xdr:cNvPr id="544" name="テキスト ボックス 543"/>
        <xdr:cNvSpPr txBox="1"/>
      </xdr:nvSpPr>
      <xdr:spPr>
        <a:xfrm>
          <a:off x="12657333" y="6826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1" name="テキスト ボックス 61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17" name="直線コネクタ 616"/>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18"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19" name="直線コネクタ 618"/>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0"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1" name="直線コネクタ 620"/>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10579</xdr:rowOff>
    </xdr:from>
    <xdr:to>
      <xdr:col>85</xdr:col>
      <xdr:colOff>127000</xdr:colOff>
      <xdr:row>77</xdr:row>
      <xdr:rowOff>41593</xdr:rowOff>
    </xdr:to>
    <xdr:cxnSp macro="">
      <xdr:nvCxnSpPr>
        <xdr:cNvPr id="622" name="直線コネクタ 621"/>
        <xdr:cNvCxnSpPr/>
      </xdr:nvCxnSpPr>
      <xdr:spPr>
        <a:xfrm>
          <a:off x="15481300" y="13212229"/>
          <a:ext cx="838200" cy="3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1287</xdr:rowOff>
    </xdr:from>
    <xdr:ext cx="534377" cy="259045"/>
    <xdr:sp macro="" textlink="">
      <xdr:nvSpPr>
        <xdr:cNvPr id="623" name="公債費平均値テキスト"/>
        <xdr:cNvSpPr txBox="1"/>
      </xdr:nvSpPr>
      <xdr:spPr>
        <a:xfrm>
          <a:off x="16370300" y="12688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4" name="フローチャート: 判断 623"/>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9728</xdr:rowOff>
    </xdr:from>
    <xdr:to>
      <xdr:col>81</xdr:col>
      <xdr:colOff>50800</xdr:colOff>
      <xdr:row>77</xdr:row>
      <xdr:rowOff>10579</xdr:rowOff>
    </xdr:to>
    <xdr:cxnSp macro="">
      <xdr:nvCxnSpPr>
        <xdr:cNvPr id="625" name="直線コネクタ 624"/>
        <xdr:cNvCxnSpPr/>
      </xdr:nvCxnSpPr>
      <xdr:spPr>
        <a:xfrm>
          <a:off x="14592300" y="13211378"/>
          <a:ext cx="8890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26" name="フローチャート: 判断 625"/>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94111</xdr:rowOff>
    </xdr:from>
    <xdr:ext cx="534377" cy="259045"/>
    <xdr:sp macro="" textlink="">
      <xdr:nvSpPr>
        <xdr:cNvPr id="627" name="テキスト ボックス 626"/>
        <xdr:cNvSpPr txBox="1"/>
      </xdr:nvSpPr>
      <xdr:spPr>
        <a:xfrm>
          <a:off x="15214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148856</xdr:rowOff>
    </xdr:from>
    <xdr:to>
      <xdr:col>76</xdr:col>
      <xdr:colOff>114300</xdr:colOff>
      <xdr:row>77</xdr:row>
      <xdr:rowOff>9728</xdr:rowOff>
    </xdr:to>
    <xdr:cxnSp macro="">
      <xdr:nvCxnSpPr>
        <xdr:cNvPr id="628" name="直線コネクタ 627"/>
        <xdr:cNvCxnSpPr/>
      </xdr:nvCxnSpPr>
      <xdr:spPr>
        <a:xfrm>
          <a:off x="13703300" y="13179056"/>
          <a:ext cx="889000" cy="3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29" name="フローチャート: 判断 628"/>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132504</xdr:rowOff>
    </xdr:from>
    <xdr:ext cx="534377" cy="259045"/>
    <xdr:sp macro="" textlink="">
      <xdr:nvSpPr>
        <xdr:cNvPr id="630" name="テキスト ボックス 629"/>
        <xdr:cNvSpPr txBox="1"/>
      </xdr:nvSpPr>
      <xdr:spPr>
        <a:xfrm>
          <a:off x="14325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136361</xdr:rowOff>
    </xdr:from>
    <xdr:to>
      <xdr:col>71</xdr:col>
      <xdr:colOff>177800</xdr:colOff>
      <xdr:row>76</xdr:row>
      <xdr:rowOff>148856</xdr:rowOff>
    </xdr:to>
    <xdr:cxnSp macro="">
      <xdr:nvCxnSpPr>
        <xdr:cNvPr id="631" name="直線コネクタ 630"/>
        <xdr:cNvCxnSpPr/>
      </xdr:nvCxnSpPr>
      <xdr:spPr>
        <a:xfrm>
          <a:off x="12814300" y="13166561"/>
          <a:ext cx="889000" cy="1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2" name="フローチャート: 判断 631"/>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33" name="テキスト ボックス 632"/>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4" name="フローチャート: 判断 633"/>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35" name="テキスト ボックス 634"/>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162243</xdr:rowOff>
    </xdr:from>
    <xdr:to>
      <xdr:col>85</xdr:col>
      <xdr:colOff>177800</xdr:colOff>
      <xdr:row>77</xdr:row>
      <xdr:rowOff>92393</xdr:rowOff>
    </xdr:to>
    <xdr:sp macro="" textlink="">
      <xdr:nvSpPr>
        <xdr:cNvPr id="641" name="楕円 640"/>
        <xdr:cNvSpPr/>
      </xdr:nvSpPr>
      <xdr:spPr>
        <a:xfrm>
          <a:off x="16268700" y="131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140670</xdr:rowOff>
    </xdr:from>
    <xdr:ext cx="534377" cy="259045"/>
    <xdr:sp macro="" textlink="">
      <xdr:nvSpPr>
        <xdr:cNvPr id="642" name="公債費該当値テキスト"/>
        <xdr:cNvSpPr txBox="1"/>
      </xdr:nvSpPr>
      <xdr:spPr>
        <a:xfrm>
          <a:off x="16370300" y="1317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131229</xdr:rowOff>
    </xdr:from>
    <xdr:to>
      <xdr:col>81</xdr:col>
      <xdr:colOff>101600</xdr:colOff>
      <xdr:row>77</xdr:row>
      <xdr:rowOff>61379</xdr:rowOff>
    </xdr:to>
    <xdr:sp macro="" textlink="">
      <xdr:nvSpPr>
        <xdr:cNvPr id="643" name="楕円 642"/>
        <xdr:cNvSpPr/>
      </xdr:nvSpPr>
      <xdr:spPr>
        <a:xfrm>
          <a:off x="15430500" y="1316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52506</xdr:rowOff>
    </xdr:from>
    <xdr:ext cx="534377" cy="259045"/>
    <xdr:sp macro="" textlink="">
      <xdr:nvSpPr>
        <xdr:cNvPr id="644" name="テキスト ボックス 643"/>
        <xdr:cNvSpPr txBox="1"/>
      </xdr:nvSpPr>
      <xdr:spPr>
        <a:xfrm>
          <a:off x="15214111" y="1325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130378</xdr:rowOff>
    </xdr:from>
    <xdr:to>
      <xdr:col>76</xdr:col>
      <xdr:colOff>165100</xdr:colOff>
      <xdr:row>77</xdr:row>
      <xdr:rowOff>60528</xdr:rowOff>
    </xdr:to>
    <xdr:sp macro="" textlink="">
      <xdr:nvSpPr>
        <xdr:cNvPr id="645" name="楕円 644"/>
        <xdr:cNvSpPr/>
      </xdr:nvSpPr>
      <xdr:spPr>
        <a:xfrm>
          <a:off x="14541500" y="1316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51655</xdr:rowOff>
    </xdr:from>
    <xdr:ext cx="534377" cy="259045"/>
    <xdr:sp macro="" textlink="">
      <xdr:nvSpPr>
        <xdr:cNvPr id="646" name="テキスト ボックス 645"/>
        <xdr:cNvSpPr txBox="1"/>
      </xdr:nvSpPr>
      <xdr:spPr>
        <a:xfrm>
          <a:off x="14325111" y="1325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98056</xdr:rowOff>
    </xdr:from>
    <xdr:to>
      <xdr:col>72</xdr:col>
      <xdr:colOff>38100</xdr:colOff>
      <xdr:row>77</xdr:row>
      <xdr:rowOff>28206</xdr:rowOff>
    </xdr:to>
    <xdr:sp macro="" textlink="">
      <xdr:nvSpPr>
        <xdr:cNvPr id="647" name="楕円 646"/>
        <xdr:cNvSpPr/>
      </xdr:nvSpPr>
      <xdr:spPr>
        <a:xfrm>
          <a:off x="13652500" y="1312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19333</xdr:rowOff>
    </xdr:from>
    <xdr:ext cx="534377" cy="259045"/>
    <xdr:sp macro="" textlink="">
      <xdr:nvSpPr>
        <xdr:cNvPr id="648" name="テキスト ボックス 647"/>
        <xdr:cNvSpPr txBox="1"/>
      </xdr:nvSpPr>
      <xdr:spPr>
        <a:xfrm>
          <a:off x="13436111" y="1322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85561</xdr:rowOff>
    </xdr:from>
    <xdr:to>
      <xdr:col>67</xdr:col>
      <xdr:colOff>101600</xdr:colOff>
      <xdr:row>77</xdr:row>
      <xdr:rowOff>15711</xdr:rowOff>
    </xdr:to>
    <xdr:sp macro="" textlink="">
      <xdr:nvSpPr>
        <xdr:cNvPr id="649" name="楕円 648"/>
        <xdr:cNvSpPr/>
      </xdr:nvSpPr>
      <xdr:spPr>
        <a:xfrm>
          <a:off x="12763500" y="1311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6838</xdr:rowOff>
    </xdr:from>
    <xdr:ext cx="534377" cy="259045"/>
    <xdr:sp macro="" textlink="">
      <xdr:nvSpPr>
        <xdr:cNvPr id="650" name="テキスト ボックス 649"/>
        <xdr:cNvSpPr txBox="1"/>
      </xdr:nvSpPr>
      <xdr:spPr>
        <a:xfrm>
          <a:off x="12547111" y="132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4" name="テキスト ボックス 66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6" name="テキスト ボックス 66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8" name="テキスト ボックス 66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2" name="直線コネクタ 671"/>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3"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4" name="直線コネクタ 673"/>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5"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76" name="直線コネクタ 675"/>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128155</xdr:rowOff>
    </xdr:from>
    <xdr:to>
      <xdr:col>85</xdr:col>
      <xdr:colOff>127000</xdr:colOff>
      <xdr:row>98</xdr:row>
      <xdr:rowOff>135196</xdr:rowOff>
    </xdr:to>
    <xdr:cxnSp macro="">
      <xdr:nvCxnSpPr>
        <xdr:cNvPr id="677" name="直線コネクタ 676"/>
        <xdr:cNvCxnSpPr/>
      </xdr:nvCxnSpPr>
      <xdr:spPr>
        <a:xfrm flipV="1">
          <a:off x="15481300" y="16930255"/>
          <a:ext cx="8382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79362</xdr:rowOff>
    </xdr:from>
    <xdr:ext cx="534377" cy="259045"/>
    <xdr:sp macro="" textlink="">
      <xdr:nvSpPr>
        <xdr:cNvPr id="678" name="積立金平均値テキスト"/>
        <xdr:cNvSpPr txBox="1"/>
      </xdr:nvSpPr>
      <xdr:spPr>
        <a:xfrm>
          <a:off x="16370300" y="16367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79" name="フローチャート: 判断 678"/>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101592</xdr:rowOff>
    </xdr:from>
    <xdr:to>
      <xdr:col>81</xdr:col>
      <xdr:colOff>50800</xdr:colOff>
      <xdr:row>98</xdr:row>
      <xdr:rowOff>135196</xdr:rowOff>
    </xdr:to>
    <xdr:cxnSp macro="">
      <xdr:nvCxnSpPr>
        <xdr:cNvPr id="680" name="直線コネクタ 679"/>
        <xdr:cNvCxnSpPr/>
      </xdr:nvCxnSpPr>
      <xdr:spPr>
        <a:xfrm>
          <a:off x="14592300" y="16903692"/>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1" name="フローチャート: 判断 680"/>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28901</xdr:rowOff>
    </xdr:from>
    <xdr:ext cx="534377" cy="259045"/>
    <xdr:sp macro="" textlink="">
      <xdr:nvSpPr>
        <xdr:cNvPr id="682" name="テキスト ボックス 681"/>
        <xdr:cNvSpPr txBox="1"/>
      </xdr:nvSpPr>
      <xdr:spPr>
        <a:xfrm>
          <a:off x="15214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101592</xdr:rowOff>
    </xdr:from>
    <xdr:to>
      <xdr:col>76</xdr:col>
      <xdr:colOff>114300</xdr:colOff>
      <xdr:row>98</xdr:row>
      <xdr:rowOff>137917</xdr:rowOff>
    </xdr:to>
    <xdr:cxnSp macro="">
      <xdr:nvCxnSpPr>
        <xdr:cNvPr id="683" name="直線コネクタ 682"/>
        <xdr:cNvCxnSpPr/>
      </xdr:nvCxnSpPr>
      <xdr:spPr>
        <a:xfrm flipV="1">
          <a:off x="13703300" y="16903692"/>
          <a:ext cx="889000" cy="3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4" name="フローチャート: 判断 683"/>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35668</xdr:rowOff>
    </xdr:from>
    <xdr:ext cx="534377" cy="259045"/>
    <xdr:sp macro="" textlink="">
      <xdr:nvSpPr>
        <xdr:cNvPr id="685" name="テキスト ボックス 684"/>
        <xdr:cNvSpPr txBox="1"/>
      </xdr:nvSpPr>
      <xdr:spPr>
        <a:xfrm>
          <a:off x="14325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129367</xdr:rowOff>
    </xdr:from>
    <xdr:to>
      <xdr:col>71</xdr:col>
      <xdr:colOff>177800</xdr:colOff>
      <xdr:row>98</xdr:row>
      <xdr:rowOff>137917</xdr:rowOff>
    </xdr:to>
    <xdr:cxnSp macro="">
      <xdr:nvCxnSpPr>
        <xdr:cNvPr id="686" name="直線コネクタ 685"/>
        <xdr:cNvCxnSpPr/>
      </xdr:nvCxnSpPr>
      <xdr:spPr>
        <a:xfrm>
          <a:off x="12814300" y="16931467"/>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87" name="フローチャート: 判断 686"/>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154929</xdr:rowOff>
    </xdr:from>
    <xdr:ext cx="534377" cy="259045"/>
    <xdr:sp macro="" textlink="">
      <xdr:nvSpPr>
        <xdr:cNvPr id="688" name="テキスト ボックス 687"/>
        <xdr:cNvSpPr txBox="1"/>
      </xdr:nvSpPr>
      <xdr:spPr>
        <a:xfrm>
          <a:off x="13436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89" name="フローチャート: 判断 688"/>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96316</xdr:rowOff>
    </xdr:from>
    <xdr:ext cx="534377" cy="259045"/>
    <xdr:sp macro="" textlink="">
      <xdr:nvSpPr>
        <xdr:cNvPr id="690" name="テキスト ボックス 689"/>
        <xdr:cNvSpPr txBox="1"/>
      </xdr:nvSpPr>
      <xdr:spPr>
        <a:xfrm>
          <a:off x="12547111" y="1621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77355</xdr:rowOff>
    </xdr:from>
    <xdr:to>
      <xdr:col>85</xdr:col>
      <xdr:colOff>177800</xdr:colOff>
      <xdr:row>99</xdr:row>
      <xdr:rowOff>7505</xdr:rowOff>
    </xdr:to>
    <xdr:sp macro="" textlink="">
      <xdr:nvSpPr>
        <xdr:cNvPr id="696" name="楕円 695"/>
        <xdr:cNvSpPr/>
      </xdr:nvSpPr>
      <xdr:spPr>
        <a:xfrm>
          <a:off x="16268700" y="1687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163732</xdr:rowOff>
    </xdr:from>
    <xdr:ext cx="378565" cy="259045"/>
    <xdr:sp macro="" textlink="">
      <xdr:nvSpPr>
        <xdr:cNvPr id="697" name="積立金該当値テキスト"/>
        <xdr:cNvSpPr txBox="1"/>
      </xdr:nvSpPr>
      <xdr:spPr>
        <a:xfrm>
          <a:off x="16370300" y="16794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84396</xdr:rowOff>
    </xdr:from>
    <xdr:to>
      <xdr:col>81</xdr:col>
      <xdr:colOff>101600</xdr:colOff>
      <xdr:row>99</xdr:row>
      <xdr:rowOff>14546</xdr:rowOff>
    </xdr:to>
    <xdr:sp macro="" textlink="">
      <xdr:nvSpPr>
        <xdr:cNvPr id="698" name="楕円 697"/>
        <xdr:cNvSpPr/>
      </xdr:nvSpPr>
      <xdr:spPr>
        <a:xfrm>
          <a:off x="15430500" y="1688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5673</xdr:rowOff>
    </xdr:from>
    <xdr:ext cx="378565" cy="259045"/>
    <xdr:sp macro="" textlink="">
      <xdr:nvSpPr>
        <xdr:cNvPr id="699" name="テキスト ボックス 698"/>
        <xdr:cNvSpPr txBox="1"/>
      </xdr:nvSpPr>
      <xdr:spPr>
        <a:xfrm>
          <a:off x="15292017" y="16979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50792</xdr:rowOff>
    </xdr:from>
    <xdr:to>
      <xdr:col>76</xdr:col>
      <xdr:colOff>165100</xdr:colOff>
      <xdr:row>98</xdr:row>
      <xdr:rowOff>152392</xdr:rowOff>
    </xdr:to>
    <xdr:sp macro="" textlink="">
      <xdr:nvSpPr>
        <xdr:cNvPr id="700" name="楕円 699"/>
        <xdr:cNvSpPr/>
      </xdr:nvSpPr>
      <xdr:spPr>
        <a:xfrm>
          <a:off x="14541500" y="1685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143519</xdr:rowOff>
    </xdr:from>
    <xdr:ext cx="469744" cy="259045"/>
    <xdr:sp macro="" textlink="">
      <xdr:nvSpPr>
        <xdr:cNvPr id="701" name="テキスト ボックス 700"/>
        <xdr:cNvSpPr txBox="1"/>
      </xdr:nvSpPr>
      <xdr:spPr>
        <a:xfrm>
          <a:off x="14357428" y="1694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87117</xdr:rowOff>
    </xdr:from>
    <xdr:to>
      <xdr:col>72</xdr:col>
      <xdr:colOff>38100</xdr:colOff>
      <xdr:row>99</xdr:row>
      <xdr:rowOff>17267</xdr:rowOff>
    </xdr:to>
    <xdr:sp macro="" textlink="">
      <xdr:nvSpPr>
        <xdr:cNvPr id="702" name="楕円 701"/>
        <xdr:cNvSpPr/>
      </xdr:nvSpPr>
      <xdr:spPr>
        <a:xfrm>
          <a:off x="13652500" y="1688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8394</xdr:rowOff>
    </xdr:from>
    <xdr:ext cx="313932" cy="259045"/>
    <xdr:sp macro="" textlink="">
      <xdr:nvSpPr>
        <xdr:cNvPr id="703" name="テキスト ボックス 702"/>
        <xdr:cNvSpPr txBox="1"/>
      </xdr:nvSpPr>
      <xdr:spPr>
        <a:xfrm>
          <a:off x="13546333" y="169819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78567</xdr:rowOff>
    </xdr:from>
    <xdr:to>
      <xdr:col>67</xdr:col>
      <xdr:colOff>101600</xdr:colOff>
      <xdr:row>99</xdr:row>
      <xdr:rowOff>8717</xdr:rowOff>
    </xdr:to>
    <xdr:sp macro="" textlink="">
      <xdr:nvSpPr>
        <xdr:cNvPr id="704" name="楕円 703"/>
        <xdr:cNvSpPr/>
      </xdr:nvSpPr>
      <xdr:spPr>
        <a:xfrm>
          <a:off x="12763500" y="1688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171294</xdr:rowOff>
    </xdr:from>
    <xdr:ext cx="378565" cy="259045"/>
    <xdr:sp macro="" textlink="">
      <xdr:nvSpPr>
        <xdr:cNvPr id="705" name="テキスト ボックス 704"/>
        <xdr:cNvSpPr txBox="1"/>
      </xdr:nvSpPr>
      <xdr:spPr>
        <a:xfrm>
          <a:off x="12625017" y="16973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1" name="テキスト ボックス 72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3" name="テキスト ボックス 72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29" name="直線コネクタ 728"/>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2"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3" name="直線コネクタ 732"/>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136017</xdr:rowOff>
    </xdr:from>
    <xdr:to>
      <xdr:col>116</xdr:col>
      <xdr:colOff>63500</xdr:colOff>
      <xdr:row>38</xdr:row>
      <xdr:rowOff>137033</xdr:rowOff>
    </xdr:to>
    <xdr:cxnSp macro="">
      <xdr:nvCxnSpPr>
        <xdr:cNvPr id="734" name="直線コネクタ 733"/>
        <xdr:cNvCxnSpPr/>
      </xdr:nvCxnSpPr>
      <xdr:spPr>
        <a:xfrm flipV="1">
          <a:off x="21323300" y="6651117"/>
          <a:ext cx="8382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130192</xdr:rowOff>
    </xdr:from>
    <xdr:ext cx="469744" cy="259045"/>
    <xdr:sp macro="" textlink="">
      <xdr:nvSpPr>
        <xdr:cNvPr id="735" name="投資及び出資金平均値テキスト"/>
        <xdr:cNvSpPr txBox="1"/>
      </xdr:nvSpPr>
      <xdr:spPr>
        <a:xfrm>
          <a:off x="22212300" y="6302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36" name="フローチャート: 判断 735"/>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137033</xdr:rowOff>
    </xdr:from>
    <xdr:to>
      <xdr:col>111</xdr:col>
      <xdr:colOff>177800</xdr:colOff>
      <xdr:row>38</xdr:row>
      <xdr:rowOff>144780</xdr:rowOff>
    </xdr:to>
    <xdr:cxnSp macro="">
      <xdr:nvCxnSpPr>
        <xdr:cNvPr id="737" name="直線コネクタ 736"/>
        <xdr:cNvCxnSpPr/>
      </xdr:nvCxnSpPr>
      <xdr:spPr>
        <a:xfrm flipV="1">
          <a:off x="20434300" y="6652133"/>
          <a:ext cx="8890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38" name="フローチャート: 判断 737"/>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64787</xdr:rowOff>
    </xdr:from>
    <xdr:ext cx="469744" cy="259045"/>
    <xdr:sp macro="" textlink="">
      <xdr:nvSpPr>
        <xdr:cNvPr id="739" name="テキスト ボックス 738"/>
        <xdr:cNvSpPr txBox="1"/>
      </xdr:nvSpPr>
      <xdr:spPr>
        <a:xfrm>
          <a:off x="21088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144780</xdr:rowOff>
    </xdr:from>
    <xdr:to>
      <xdr:col>107</xdr:col>
      <xdr:colOff>50800</xdr:colOff>
      <xdr:row>38</xdr:row>
      <xdr:rowOff>147193</xdr:rowOff>
    </xdr:to>
    <xdr:cxnSp macro="">
      <xdr:nvCxnSpPr>
        <xdr:cNvPr id="740" name="直線コネクタ 739"/>
        <xdr:cNvCxnSpPr/>
      </xdr:nvCxnSpPr>
      <xdr:spPr>
        <a:xfrm flipV="1">
          <a:off x="19545300" y="6659880"/>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1" name="フローチャート: 判断 740"/>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49928</xdr:rowOff>
    </xdr:from>
    <xdr:ext cx="469744" cy="259045"/>
    <xdr:sp macro="" textlink="">
      <xdr:nvSpPr>
        <xdr:cNvPr id="742" name="テキスト ボックス 741"/>
        <xdr:cNvSpPr txBox="1"/>
      </xdr:nvSpPr>
      <xdr:spPr>
        <a:xfrm>
          <a:off x="20199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124968</xdr:rowOff>
    </xdr:from>
    <xdr:to>
      <xdr:col>102</xdr:col>
      <xdr:colOff>114300</xdr:colOff>
      <xdr:row>38</xdr:row>
      <xdr:rowOff>147193</xdr:rowOff>
    </xdr:to>
    <xdr:cxnSp macro="">
      <xdr:nvCxnSpPr>
        <xdr:cNvPr id="743" name="直線コネクタ 742"/>
        <xdr:cNvCxnSpPr/>
      </xdr:nvCxnSpPr>
      <xdr:spPr>
        <a:xfrm>
          <a:off x="18656300" y="6640068"/>
          <a:ext cx="8890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4" name="フローチャート: 判断 743"/>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125112</xdr:rowOff>
    </xdr:from>
    <xdr:ext cx="469744" cy="259045"/>
    <xdr:sp macro="" textlink="">
      <xdr:nvSpPr>
        <xdr:cNvPr id="745" name="テキスト ボックス 744"/>
        <xdr:cNvSpPr txBox="1"/>
      </xdr:nvSpPr>
      <xdr:spPr>
        <a:xfrm>
          <a:off x="19310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46" name="フローチャート: 判断 745"/>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69232</xdr:rowOff>
    </xdr:from>
    <xdr:ext cx="469744" cy="259045"/>
    <xdr:sp macro="" textlink="">
      <xdr:nvSpPr>
        <xdr:cNvPr id="747" name="テキスト ボックス 746"/>
        <xdr:cNvSpPr txBox="1"/>
      </xdr:nvSpPr>
      <xdr:spPr>
        <a:xfrm>
          <a:off x="18421428"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85217</xdr:rowOff>
    </xdr:from>
    <xdr:to>
      <xdr:col>116</xdr:col>
      <xdr:colOff>114300</xdr:colOff>
      <xdr:row>39</xdr:row>
      <xdr:rowOff>15367</xdr:rowOff>
    </xdr:to>
    <xdr:sp macro="" textlink="">
      <xdr:nvSpPr>
        <xdr:cNvPr id="753" name="楕円 752"/>
        <xdr:cNvSpPr/>
      </xdr:nvSpPr>
      <xdr:spPr>
        <a:xfrm>
          <a:off x="22110700" y="660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144</xdr:rowOff>
    </xdr:from>
    <xdr:ext cx="378565" cy="259045"/>
    <xdr:sp macro="" textlink="">
      <xdr:nvSpPr>
        <xdr:cNvPr id="754" name="投資及び出資金該当値テキスト"/>
        <xdr:cNvSpPr txBox="1"/>
      </xdr:nvSpPr>
      <xdr:spPr>
        <a:xfrm>
          <a:off x="22212300" y="6515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86233</xdr:rowOff>
    </xdr:from>
    <xdr:to>
      <xdr:col>112</xdr:col>
      <xdr:colOff>38100</xdr:colOff>
      <xdr:row>39</xdr:row>
      <xdr:rowOff>16383</xdr:rowOff>
    </xdr:to>
    <xdr:sp macro="" textlink="">
      <xdr:nvSpPr>
        <xdr:cNvPr id="755" name="楕円 754"/>
        <xdr:cNvSpPr/>
      </xdr:nvSpPr>
      <xdr:spPr>
        <a:xfrm>
          <a:off x="21272500" y="660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7510</xdr:rowOff>
    </xdr:from>
    <xdr:ext cx="378565" cy="259045"/>
    <xdr:sp macro="" textlink="">
      <xdr:nvSpPr>
        <xdr:cNvPr id="756" name="テキスト ボックス 755"/>
        <xdr:cNvSpPr txBox="1"/>
      </xdr:nvSpPr>
      <xdr:spPr>
        <a:xfrm>
          <a:off x="21134017" y="6694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93980</xdr:rowOff>
    </xdr:from>
    <xdr:to>
      <xdr:col>107</xdr:col>
      <xdr:colOff>101600</xdr:colOff>
      <xdr:row>39</xdr:row>
      <xdr:rowOff>24130</xdr:rowOff>
    </xdr:to>
    <xdr:sp macro="" textlink="">
      <xdr:nvSpPr>
        <xdr:cNvPr id="757" name="楕円 756"/>
        <xdr:cNvSpPr/>
      </xdr:nvSpPr>
      <xdr:spPr>
        <a:xfrm>
          <a:off x="20383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15257</xdr:rowOff>
    </xdr:from>
    <xdr:ext cx="378565" cy="259045"/>
    <xdr:sp macro="" textlink="">
      <xdr:nvSpPr>
        <xdr:cNvPr id="758" name="テキスト ボックス 757"/>
        <xdr:cNvSpPr txBox="1"/>
      </xdr:nvSpPr>
      <xdr:spPr>
        <a:xfrm>
          <a:off x="20245017" y="6701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96393</xdr:rowOff>
    </xdr:from>
    <xdr:to>
      <xdr:col>102</xdr:col>
      <xdr:colOff>165100</xdr:colOff>
      <xdr:row>39</xdr:row>
      <xdr:rowOff>26543</xdr:rowOff>
    </xdr:to>
    <xdr:sp macro="" textlink="">
      <xdr:nvSpPr>
        <xdr:cNvPr id="759" name="楕円 758"/>
        <xdr:cNvSpPr/>
      </xdr:nvSpPr>
      <xdr:spPr>
        <a:xfrm>
          <a:off x="19494500" y="661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17670</xdr:rowOff>
    </xdr:from>
    <xdr:ext cx="378565" cy="259045"/>
    <xdr:sp macro="" textlink="">
      <xdr:nvSpPr>
        <xdr:cNvPr id="760" name="テキスト ボックス 759"/>
        <xdr:cNvSpPr txBox="1"/>
      </xdr:nvSpPr>
      <xdr:spPr>
        <a:xfrm>
          <a:off x="19356017" y="6704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74168</xdr:rowOff>
    </xdr:from>
    <xdr:to>
      <xdr:col>98</xdr:col>
      <xdr:colOff>38100</xdr:colOff>
      <xdr:row>39</xdr:row>
      <xdr:rowOff>4318</xdr:rowOff>
    </xdr:to>
    <xdr:sp macro="" textlink="">
      <xdr:nvSpPr>
        <xdr:cNvPr id="761" name="楕円 760"/>
        <xdr:cNvSpPr/>
      </xdr:nvSpPr>
      <xdr:spPr>
        <a:xfrm>
          <a:off x="18605500" y="658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166895</xdr:rowOff>
    </xdr:from>
    <xdr:ext cx="378565" cy="259045"/>
    <xdr:sp macro="" textlink="">
      <xdr:nvSpPr>
        <xdr:cNvPr id="762" name="テキスト ボックス 761"/>
        <xdr:cNvSpPr txBox="1"/>
      </xdr:nvSpPr>
      <xdr:spPr>
        <a:xfrm>
          <a:off x="18467017" y="6681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4" name="テキスト ボックス 77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6" name="テキスト ボックス 77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8" name="テキスト ボックス 77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0" name="テキスト ボックス 77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2" name="テキスト ボックス 78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86" name="直線コネクタ 785"/>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8" name="直線コネクタ 78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89"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0" name="直線コネクタ 789"/>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25743</xdr:rowOff>
    </xdr:from>
    <xdr:to>
      <xdr:col>116</xdr:col>
      <xdr:colOff>63500</xdr:colOff>
      <xdr:row>59</xdr:row>
      <xdr:rowOff>25933</xdr:rowOff>
    </xdr:to>
    <xdr:cxnSp macro="">
      <xdr:nvCxnSpPr>
        <xdr:cNvPr id="791" name="直線コネクタ 790"/>
        <xdr:cNvCxnSpPr/>
      </xdr:nvCxnSpPr>
      <xdr:spPr>
        <a:xfrm flipV="1">
          <a:off x="21323300" y="10141293"/>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143895</xdr:rowOff>
    </xdr:from>
    <xdr:ext cx="469744" cy="259045"/>
    <xdr:sp macro="" textlink="">
      <xdr:nvSpPr>
        <xdr:cNvPr id="792" name="貸付金平均値テキスト"/>
        <xdr:cNvSpPr txBox="1"/>
      </xdr:nvSpPr>
      <xdr:spPr>
        <a:xfrm>
          <a:off x="22212300" y="9745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3" name="フローチャート: 判断 792"/>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25933</xdr:rowOff>
    </xdr:from>
    <xdr:to>
      <xdr:col>111</xdr:col>
      <xdr:colOff>177800</xdr:colOff>
      <xdr:row>59</xdr:row>
      <xdr:rowOff>26124</xdr:rowOff>
    </xdr:to>
    <xdr:cxnSp macro="">
      <xdr:nvCxnSpPr>
        <xdr:cNvPr id="794" name="直線コネクタ 793"/>
        <xdr:cNvCxnSpPr/>
      </xdr:nvCxnSpPr>
      <xdr:spPr>
        <a:xfrm flipV="1">
          <a:off x="20434300" y="10141483"/>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5" name="フローチャート: 判断 794"/>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55046</xdr:rowOff>
    </xdr:from>
    <xdr:ext cx="469744" cy="259045"/>
    <xdr:sp macro="" textlink="">
      <xdr:nvSpPr>
        <xdr:cNvPr id="796" name="テキスト ボックス 795"/>
        <xdr:cNvSpPr txBox="1"/>
      </xdr:nvSpPr>
      <xdr:spPr>
        <a:xfrm>
          <a:off x="21088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23685</xdr:rowOff>
    </xdr:from>
    <xdr:to>
      <xdr:col>107</xdr:col>
      <xdr:colOff>50800</xdr:colOff>
      <xdr:row>59</xdr:row>
      <xdr:rowOff>26124</xdr:rowOff>
    </xdr:to>
    <xdr:cxnSp macro="">
      <xdr:nvCxnSpPr>
        <xdr:cNvPr id="797" name="直線コネクタ 796"/>
        <xdr:cNvCxnSpPr/>
      </xdr:nvCxnSpPr>
      <xdr:spPr>
        <a:xfrm>
          <a:off x="19545300" y="10139235"/>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798" name="フローチャート: 判断 797"/>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34167</xdr:rowOff>
    </xdr:from>
    <xdr:ext cx="469744" cy="259045"/>
    <xdr:sp macro="" textlink="">
      <xdr:nvSpPr>
        <xdr:cNvPr id="799" name="テキスト ボックス 798"/>
        <xdr:cNvSpPr txBox="1"/>
      </xdr:nvSpPr>
      <xdr:spPr>
        <a:xfrm>
          <a:off x="20199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23685</xdr:rowOff>
    </xdr:from>
    <xdr:to>
      <xdr:col>102</xdr:col>
      <xdr:colOff>114300</xdr:colOff>
      <xdr:row>59</xdr:row>
      <xdr:rowOff>23952</xdr:rowOff>
    </xdr:to>
    <xdr:cxnSp macro="">
      <xdr:nvCxnSpPr>
        <xdr:cNvPr id="800" name="直線コネクタ 799"/>
        <xdr:cNvCxnSpPr/>
      </xdr:nvCxnSpPr>
      <xdr:spPr>
        <a:xfrm flipV="1">
          <a:off x="18656300" y="10139235"/>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1" name="フローチャート: 判断 800"/>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802" name="テキスト ボックス 801"/>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3" name="フローチャート: 判断 802"/>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804" name="テキスト ボックス 803"/>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146393</xdr:rowOff>
    </xdr:from>
    <xdr:to>
      <xdr:col>116</xdr:col>
      <xdr:colOff>114300</xdr:colOff>
      <xdr:row>59</xdr:row>
      <xdr:rowOff>76543</xdr:rowOff>
    </xdr:to>
    <xdr:sp macro="" textlink="">
      <xdr:nvSpPr>
        <xdr:cNvPr id="810" name="楕円 809"/>
        <xdr:cNvSpPr/>
      </xdr:nvSpPr>
      <xdr:spPr>
        <a:xfrm>
          <a:off x="22110700" y="1009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61320</xdr:rowOff>
    </xdr:from>
    <xdr:ext cx="378565" cy="259045"/>
    <xdr:sp macro="" textlink="">
      <xdr:nvSpPr>
        <xdr:cNvPr id="811" name="貸付金該当値テキスト"/>
        <xdr:cNvSpPr txBox="1"/>
      </xdr:nvSpPr>
      <xdr:spPr>
        <a:xfrm>
          <a:off x="22212300" y="10005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146583</xdr:rowOff>
    </xdr:from>
    <xdr:to>
      <xdr:col>112</xdr:col>
      <xdr:colOff>38100</xdr:colOff>
      <xdr:row>59</xdr:row>
      <xdr:rowOff>76733</xdr:rowOff>
    </xdr:to>
    <xdr:sp macro="" textlink="">
      <xdr:nvSpPr>
        <xdr:cNvPr id="812" name="楕円 811"/>
        <xdr:cNvSpPr/>
      </xdr:nvSpPr>
      <xdr:spPr>
        <a:xfrm>
          <a:off x="21272500" y="1009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67860</xdr:rowOff>
    </xdr:from>
    <xdr:ext cx="378565" cy="259045"/>
    <xdr:sp macro="" textlink="">
      <xdr:nvSpPr>
        <xdr:cNvPr id="813" name="テキスト ボックス 812"/>
        <xdr:cNvSpPr txBox="1"/>
      </xdr:nvSpPr>
      <xdr:spPr>
        <a:xfrm>
          <a:off x="21134017" y="10183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146774</xdr:rowOff>
    </xdr:from>
    <xdr:to>
      <xdr:col>107</xdr:col>
      <xdr:colOff>101600</xdr:colOff>
      <xdr:row>59</xdr:row>
      <xdr:rowOff>76924</xdr:rowOff>
    </xdr:to>
    <xdr:sp macro="" textlink="">
      <xdr:nvSpPr>
        <xdr:cNvPr id="814" name="楕円 813"/>
        <xdr:cNvSpPr/>
      </xdr:nvSpPr>
      <xdr:spPr>
        <a:xfrm>
          <a:off x="20383500" y="1009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68051</xdr:rowOff>
    </xdr:from>
    <xdr:ext cx="378565" cy="259045"/>
    <xdr:sp macro="" textlink="">
      <xdr:nvSpPr>
        <xdr:cNvPr id="815" name="テキスト ボックス 814"/>
        <xdr:cNvSpPr txBox="1"/>
      </xdr:nvSpPr>
      <xdr:spPr>
        <a:xfrm>
          <a:off x="20245017" y="1018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144335</xdr:rowOff>
    </xdr:from>
    <xdr:to>
      <xdr:col>102</xdr:col>
      <xdr:colOff>165100</xdr:colOff>
      <xdr:row>59</xdr:row>
      <xdr:rowOff>74485</xdr:rowOff>
    </xdr:to>
    <xdr:sp macro="" textlink="">
      <xdr:nvSpPr>
        <xdr:cNvPr id="816" name="楕円 815"/>
        <xdr:cNvSpPr/>
      </xdr:nvSpPr>
      <xdr:spPr>
        <a:xfrm>
          <a:off x="19494500" y="1008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65612</xdr:rowOff>
    </xdr:from>
    <xdr:ext cx="378565" cy="259045"/>
    <xdr:sp macro="" textlink="">
      <xdr:nvSpPr>
        <xdr:cNvPr id="817" name="テキスト ボックス 816"/>
        <xdr:cNvSpPr txBox="1"/>
      </xdr:nvSpPr>
      <xdr:spPr>
        <a:xfrm>
          <a:off x="19356017" y="10181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144602</xdr:rowOff>
    </xdr:from>
    <xdr:to>
      <xdr:col>98</xdr:col>
      <xdr:colOff>38100</xdr:colOff>
      <xdr:row>59</xdr:row>
      <xdr:rowOff>74752</xdr:rowOff>
    </xdr:to>
    <xdr:sp macro="" textlink="">
      <xdr:nvSpPr>
        <xdr:cNvPr id="818" name="楕円 817"/>
        <xdr:cNvSpPr/>
      </xdr:nvSpPr>
      <xdr:spPr>
        <a:xfrm>
          <a:off x="18605500" y="1008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65879</xdr:rowOff>
    </xdr:from>
    <xdr:ext cx="378565" cy="259045"/>
    <xdr:sp macro="" textlink="">
      <xdr:nvSpPr>
        <xdr:cNvPr id="819" name="テキスト ボックス 818"/>
        <xdr:cNvSpPr txBox="1"/>
      </xdr:nvSpPr>
      <xdr:spPr>
        <a:xfrm>
          <a:off x="18467017" y="10181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4" name="直線コネクタ 843"/>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5"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46" name="直線コネクタ 845"/>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47"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48" name="直線コネクタ 847"/>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149854</xdr:rowOff>
    </xdr:from>
    <xdr:to>
      <xdr:col>116</xdr:col>
      <xdr:colOff>63500</xdr:colOff>
      <xdr:row>77</xdr:row>
      <xdr:rowOff>160122</xdr:rowOff>
    </xdr:to>
    <xdr:cxnSp macro="">
      <xdr:nvCxnSpPr>
        <xdr:cNvPr id="849" name="直線コネクタ 848"/>
        <xdr:cNvCxnSpPr/>
      </xdr:nvCxnSpPr>
      <xdr:spPr>
        <a:xfrm>
          <a:off x="21323300" y="13351504"/>
          <a:ext cx="838200" cy="1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128046</xdr:rowOff>
    </xdr:from>
    <xdr:ext cx="534377" cy="259045"/>
    <xdr:sp macro="" textlink="">
      <xdr:nvSpPr>
        <xdr:cNvPr id="850" name="繰出金平均値テキスト"/>
        <xdr:cNvSpPr txBox="1"/>
      </xdr:nvSpPr>
      <xdr:spPr>
        <a:xfrm>
          <a:off x="22212300" y="1281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1" name="フローチャート: 判断 850"/>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149854</xdr:rowOff>
    </xdr:from>
    <xdr:to>
      <xdr:col>111</xdr:col>
      <xdr:colOff>177800</xdr:colOff>
      <xdr:row>78</xdr:row>
      <xdr:rowOff>12694</xdr:rowOff>
    </xdr:to>
    <xdr:cxnSp macro="">
      <xdr:nvCxnSpPr>
        <xdr:cNvPr id="852" name="直線コネクタ 851"/>
        <xdr:cNvCxnSpPr/>
      </xdr:nvCxnSpPr>
      <xdr:spPr>
        <a:xfrm flipV="1">
          <a:off x="20434300" y="1335150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3" name="フローチャート: 判断 852"/>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41406</xdr:rowOff>
    </xdr:from>
    <xdr:ext cx="534377" cy="259045"/>
    <xdr:sp macro="" textlink="">
      <xdr:nvSpPr>
        <xdr:cNvPr id="854" name="テキスト ボックス 853"/>
        <xdr:cNvSpPr txBox="1"/>
      </xdr:nvSpPr>
      <xdr:spPr>
        <a:xfrm>
          <a:off x="21056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12694</xdr:rowOff>
    </xdr:from>
    <xdr:to>
      <xdr:col>107</xdr:col>
      <xdr:colOff>50800</xdr:colOff>
      <xdr:row>78</xdr:row>
      <xdr:rowOff>101733</xdr:rowOff>
    </xdr:to>
    <xdr:cxnSp macro="">
      <xdr:nvCxnSpPr>
        <xdr:cNvPr id="855" name="直線コネクタ 854"/>
        <xdr:cNvCxnSpPr/>
      </xdr:nvCxnSpPr>
      <xdr:spPr>
        <a:xfrm flipV="1">
          <a:off x="19545300" y="13385794"/>
          <a:ext cx="889000" cy="8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56" name="フローチャート: 判断 855"/>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24966</xdr:rowOff>
    </xdr:from>
    <xdr:ext cx="534377" cy="259045"/>
    <xdr:sp macro="" textlink="">
      <xdr:nvSpPr>
        <xdr:cNvPr id="857" name="テキスト ボックス 856"/>
        <xdr:cNvSpPr txBox="1"/>
      </xdr:nvSpPr>
      <xdr:spPr>
        <a:xfrm>
          <a:off x="20167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101733</xdr:rowOff>
    </xdr:from>
    <xdr:to>
      <xdr:col>102</xdr:col>
      <xdr:colOff>114300</xdr:colOff>
      <xdr:row>78</xdr:row>
      <xdr:rowOff>122346</xdr:rowOff>
    </xdr:to>
    <xdr:cxnSp macro="">
      <xdr:nvCxnSpPr>
        <xdr:cNvPr id="858" name="直線コネクタ 857"/>
        <xdr:cNvCxnSpPr/>
      </xdr:nvCxnSpPr>
      <xdr:spPr>
        <a:xfrm flipV="1">
          <a:off x="18656300" y="13474833"/>
          <a:ext cx="889000" cy="2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59" name="フローチャート: 判断 858"/>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21765</xdr:rowOff>
    </xdr:from>
    <xdr:ext cx="534377" cy="259045"/>
    <xdr:sp macro="" textlink="">
      <xdr:nvSpPr>
        <xdr:cNvPr id="860" name="テキスト ボックス 859"/>
        <xdr:cNvSpPr txBox="1"/>
      </xdr:nvSpPr>
      <xdr:spPr>
        <a:xfrm>
          <a:off x="19278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1" name="フローチャート: 判断 860"/>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48207</xdr:rowOff>
    </xdr:from>
    <xdr:ext cx="534377" cy="259045"/>
    <xdr:sp macro="" textlink="">
      <xdr:nvSpPr>
        <xdr:cNvPr id="862" name="テキスト ボックス 861"/>
        <xdr:cNvSpPr txBox="1"/>
      </xdr:nvSpPr>
      <xdr:spPr>
        <a:xfrm>
          <a:off x="18389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109322</xdr:rowOff>
    </xdr:from>
    <xdr:to>
      <xdr:col>116</xdr:col>
      <xdr:colOff>114300</xdr:colOff>
      <xdr:row>78</xdr:row>
      <xdr:rowOff>39472</xdr:rowOff>
    </xdr:to>
    <xdr:sp macro="" textlink="">
      <xdr:nvSpPr>
        <xdr:cNvPr id="868" name="楕円 867"/>
        <xdr:cNvSpPr/>
      </xdr:nvSpPr>
      <xdr:spPr>
        <a:xfrm>
          <a:off x="22110700" y="133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24249</xdr:rowOff>
    </xdr:from>
    <xdr:ext cx="534377" cy="259045"/>
    <xdr:sp macro="" textlink="">
      <xdr:nvSpPr>
        <xdr:cNvPr id="869" name="繰出金該当値テキスト"/>
        <xdr:cNvSpPr txBox="1"/>
      </xdr:nvSpPr>
      <xdr:spPr>
        <a:xfrm>
          <a:off x="22212300" y="1322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99054</xdr:rowOff>
    </xdr:from>
    <xdr:to>
      <xdr:col>112</xdr:col>
      <xdr:colOff>38100</xdr:colOff>
      <xdr:row>78</xdr:row>
      <xdr:rowOff>29204</xdr:rowOff>
    </xdr:to>
    <xdr:sp macro="" textlink="">
      <xdr:nvSpPr>
        <xdr:cNvPr id="870" name="楕円 869"/>
        <xdr:cNvSpPr/>
      </xdr:nvSpPr>
      <xdr:spPr>
        <a:xfrm>
          <a:off x="21272500" y="1330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20331</xdr:rowOff>
    </xdr:from>
    <xdr:ext cx="534377" cy="259045"/>
    <xdr:sp macro="" textlink="">
      <xdr:nvSpPr>
        <xdr:cNvPr id="871" name="テキスト ボックス 870"/>
        <xdr:cNvSpPr txBox="1"/>
      </xdr:nvSpPr>
      <xdr:spPr>
        <a:xfrm>
          <a:off x="21056111" y="1339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133344</xdr:rowOff>
    </xdr:from>
    <xdr:to>
      <xdr:col>107</xdr:col>
      <xdr:colOff>101600</xdr:colOff>
      <xdr:row>78</xdr:row>
      <xdr:rowOff>63494</xdr:rowOff>
    </xdr:to>
    <xdr:sp macro="" textlink="">
      <xdr:nvSpPr>
        <xdr:cNvPr id="872" name="楕円 871"/>
        <xdr:cNvSpPr/>
      </xdr:nvSpPr>
      <xdr:spPr>
        <a:xfrm>
          <a:off x="20383500" y="1333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54621</xdr:rowOff>
    </xdr:from>
    <xdr:ext cx="534377" cy="259045"/>
    <xdr:sp macro="" textlink="">
      <xdr:nvSpPr>
        <xdr:cNvPr id="873" name="テキスト ボックス 872"/>
        <xdr:cNvSpPr txBox="1"/>
      </xdr:nvSpPr>
      <xdr:spPr>
        <a:xfrm>
          <a:off x="20167111" y="1342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50933</xdr:rowOff>
    </xdr:from>
    <xdr:to>
      <xdr:col>102</xdr:col>
      <xdr:colOff>165100</xdr:colOff>
      <xdr:row>78</xdr:row>
      <xdr:rowOff>152533</xdr:rowOff>
    </xdr:to>
    <xdr:sp macro="" textlink="">
      <xdr:nvSpPr>
        <xdr:cNvPr id="874" name="楕円 873"/>
        <xdr:cNvSpPr/>
      </xdr:nvSpPr>
      <xdr:spPr>
        <a:xfrm>
          <a:off x="19494500" y="1342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143660</xdr:rowOff>
    </xdr:from>
    <xdr:ext cx="534377" cy="259045"/>
    <xdr:sp macro="" textlink="">
      <xdr:nvSpPr>
        <xdr:cNvPr id="875" name="テキスト ボックス 874"/>
        <xdr:cNvSpPr txBox="1"/>
      </xdr:nvSpPr>
      <xdr:spPr>
        <a:xfrm>
          <a:off x="19278111" y="1351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71546</xdr:rowOff>
    </xdr:from>
    <xdr:to>
      <xdr:col>98</xdr:col>
      <xdr:colOff>38100</xdr:colOff>
      <xdr:row>79</xdr:row>
      <xdr:rowOff>1696</xdr:rowOff>
    </xdr:to>
    <xdr:sp macro="" textlink="">
      <xdr:nvSpPr>
        <xdr:cNvPr id="876" name="楕円 875"/>
        <xdr:cNvSpPr/>
      </xdr:nvSpPr>
      <xdr:spPr>
        <a:xfrm>
          <a:off x="18605500" y="1344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164273</xdr:rowOff>
    </xdr:from>
    <xdr:ext cx="534377" cy="259045"/>
    <xdr:sp macro="" textlink="">
      <xdr:nvSpPr>
        <xdr:cNvPr id="877" name="テキスト ボックス 876"/>
        <xdr:cNvSpPr txBox="1"/>
      </xdr:nvSpPr>
      <xdr:spPr>
        <a:xfrm>
          <a:off x="18389111" y="1353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財政基盤の弱い本市では、歳入に見合った規模の予算を編成した結果、全体的に類似団体より低くなっている。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その中で、普通建設事業費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うち新規整備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、維持補修費は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年度から増加傾向にある。また、扶助費や繰出金も毎年増加傾向にあり、扶助費は過去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年で住民一人当たり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万円以上、繰出金は５千円以上増加している。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一方で減少傾向にあるのは公債費である。過去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年で住民一人当たり</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千円以上減少した。今後は大きな建設事業の影響で増加に転じると思われる。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他のものについてはほぼ横ばいの傾向がある。給与の削減を行った</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年度に関して変化の大きいものがいくつかある。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71,290
69,210
74.94
21,165,946
20,243,728
829,440
13,036,306
17,174,704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70206</xdr:rowOff>
    </xdr:from>
    <xdr:to>
      <xdr:col>24</xdr:col>
      <xdr:colOff>63500</xdr:colOff>
      <xdr:row>36</xdr:row>
      <xdr:rowOff>81636</xdr:rowOff>
    </xdr:to>
    <xdr:cxnSp macro="">
      <xdr:nvCxnSpPr>
        <xdr:cNvPr id="59" name="直線コネクタ 58"/>
        <xdr:cNvCxnSpPr/>
      </xdr:nvCxnSpPr>
      <xdr:spPr>
        <a:xfrm>
          <a:off x="3797300" y="624240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94861</xdr:rowOff>
    </xdr:from>
    <xdr:ext cx="469744" cy="259045"/>
    <xdr:sp macro="" textlink="">
      <xdr:nvSpPr>
        <xdr:cNvPr id="60" name="議会費平均値テキスト"/>
        <xdr:cNvSpPr txBox="1"/>
      </xdr:nvSpPr>
      <xdr:spPr>
        <a:xfrm>
          <a:off x="4686300" y="5752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101295</xdr:rowOff>
    </xdr:from>
    <xdr:to>
      <xdr:col>19</xdr:col>
      <xdr:colOff>177800</xdr:colOff>
      <xdr:row>36</xdr:row>
      <xdr:rowOff>70206</xdr:rowOff>
    </xdr:to>
    <xdr:cxnSp macro="">
      <xdr:nvCxnSpPr>
        <xdr:cNvPr id="62" name="直線コネクタ 61"/>
        <xdr:cNvCxnSpPr/>
      </xdr:nvCxnSpPr>
      <xdr:spPr>
        <a:xfrm>
          <a:off x="2908300" y="6102045"/>
          <a:ext cx="889000" cy="14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32834</xdr:rowOff>
    </xdr:from>
    <xdr:ext cx="469744" cy="259045"/>
    <xdr:sp macro="" textlink="">
      <xdr:nvSpPr>
        <xdr:cNvPr id="64" name="テキスト ボックス 63"/>
        <xdr:cNvSpPr txBox="1"/>
      </xdr:nvSpPr>
      <xdr:spPr>
        <a:xfrm>
          <a:off x="3562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101295</xdr:rowOff>
    </xdr:from>
    <xdr:to>
      <xdr:col>15</xdr:col>
      <xdr:colOff>50800</xdr:colOff>
      <xdr:row>35</xdr:row>
      <xdr:rowOff>105867</xdr:rowOff>
    </xdr:to>
    <xdr:cxnSp macro="">
      <xdr:nvCxnSpPr>
        <xdr:cNvPr id="65" name="直線コネクタ 64"/>
        <xdr:cNvCxnSpPr/>
      </xdr:nvCxnSpPr>
      <xdr:spPr>
        <a:xfrm flipV="1">
          <a:off x="2019300" y="610204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39692</xdr:rowOff>
    </xdr:from>
    <xdr:ext cx="469744" cy="259045"/>
    <xdr:sp macro="" textlink="">
      <xdr:nvSpPr>
        <xdr:cNvPr id="67" name="テキスト ボックス 66"/>
        <xdr:cNvSpPr txBox="1"/>
      </xdr:nvSpPr>
      <xdr:spPr>
        <a:xfrm>
          <a:off x="2673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105867</xdr:rowOff>
    </xdr:from>
    <xdr:to>
      <xdr:col>10</xdr:col>
      <xdr:colOff>114300</xdr:colOff>
      <xdr:row>35</xdr:row>
      <xdr:rowOff>130556</xdr:rowOff>
    </xdr:to>
    <xdr:cxnSp macro="">
      <xdr:nvCxnSpPr>
        <xdr:cNvPr id="68" name="直線コネクタ 67"/>
        <xdr:cNvCxnSpPr/>
      </xdr:nvCxnSpPr>
      <xdr:spPr>
        <a:xfrm flipV="1">
          <a:off x="1130300" y="6106617"/>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30836</xdr:rowOff>
    </xdr:from>
    <xdr:to>
      <xdr:col>24</xdr:col>
      <xdr:colOff>114300</xdr:colOff>
      <xdr:row>36</xdr:row>
      <xdr:rowOff>132436</xdr:rowOff>
    </xdr:to>
    <xdr:sp macro="" textlink="">
      <xdr:nvSpPr>
        <xdr:cNvPr id="78" name="楕円 77"/>
        <xdr:cNvSpPr/>
      </xdr:nvSpPr>
      <xdr:spPr>
        <a:xfrm>
          <a:off x="4584700" y="620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9263</xdr:rowOff>
    </xdr:from>
    <xdr:ext cx="469744" cy="259045"/>
    <xdr:sp macro="" textlink="">
      <xdr:nvSpPr>
        <xdr:cNvPr id="79" name="議会費該当値テキスト"/>
        <xdr:cNvSpPr txBox="1"/>
      </xdr:nvSpPr>
      <xdr:spPr>
        <a:xfrm>
          <a:off x="4686300" y="618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19406</xdr:rowOff>
    </xdr:from>
    <xdr:to>
      <xdr:col>20</xdr:col>
      <xdr:colOff>38100</xdr:colOff>
      <xdr:row>36</xdr:row>
      <xdr:rowOff>121006</xdr:rowOff>
    </xdr:to>
    <xdr:sp macro="" textlink="">
      <xdr:nvSpPr>
        <xdr:cNvPr id="80" name="楕円 79"/>
        <xdr:cNvSpPr/>
      </xdr:nvSpPr>
      <xdr:spPr>
        <a:xfrm>
          <a:off x="3746500" y="61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112133</xdr:rowOff>
    </xdr:from>
    <xdr:ext cx="469744" cy="259045"/>
    <xdr:sp macro="" textlink="">
      <xdr:nvSpPr>
        <xdr:cNvPr id="81" name="テキスト ボックス 80"/>
        <xdr:cNvSpPr txBox="1"/>
      </xdr:nvSpPr>
      <xdr:spPr>
        <a:xfrm>
          <a:off x="3562428" y="628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50495</xdr:rowOff>
    </xdr:from>
    <xdr:to>
      <xdr:col>15</xdr:col>
      <xdr:colOff>101600</xdr:colOff>
      <xdr:row>35</xdr:row>
      <xdr:rowOff>152095</xdr:rowOff>
    </xdr:to>
    <xdr:sp macro="" textlink="">
      <xdr:nvSpPr>
        <xdr:cNvPr id="82" name="楕円 81"/>
        <xdr:cNvSpPr/>
      </xdr:nvSpPr>
      <xdr:spPr>
        <a:xfrm>
          <a:off x="2857500" y="60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143222</xdr:rowOff>
    </xdr:from>
    <xdr:ext cx="469744" cy="259045"/>
    <xdr:sp macro="" textlink="">
      <xdr:nvSpPr>
        <xdr:cNvPr id="83" name="テキスト ボックス 82"/>
        <xdr:cNvSpPr txBox="1"/>
      </xdr:nvSpPr>
      <xdr:spPr>
        <a:xfrm>
          <a:off x="2673428" y="614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55067</xdr:rowOff>
    </xdr:from>
    <xdr:to>
      <xdr:col>10</xdr:col>
      <xdr:colOff>165100</xdr:colOff>
      <xdr:row>35</xdr:row>
      <xdr:rowOff>156667</xdr:rowOff>
    </xdr:to>
    <xdr:sp macro="" textlink="">
      <xdr:nvSpPr>
        <xdr:cNvPr id="84" name="楕円 83"/>
        <xdr:cNvSpPr/>
      </xdr:nvSpPr>
      <xdr:spPr>
        <a:xfrm>
          <a:off x="1968500" y="605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147794</xdr:rowOff>
    </xdr:from>
    <xdr:ext cx="469744" cy="259045"/>
    <xdr:sp macro="" textlink="">
      <xdr:nvSpPr>
        <xdr:cNvPr id="85" name="テキスト ボックス 84"/>
        <xdr:cNvSpPr txBox="1"/>
      </xdr:nvSpPr>
      <xdr:spPr>
        <a:xfrm>
          <a:off x="1784428" y="6148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79756</xdr:rowOff>
    </xdr:from>
    <xdr:to>
      <xdr:col>6</xdr:col>
      <xdr:colOff>38100</xdr:colOff>
      <xdr:row>36</xdr:row>
      <xdr:rowOff>9906</xdr:rowOff>
    </xdr:to>
    <xdr:sp macro="" textlink="">
      <xdr:nvSpPr>
        <xdr:cNvPr id="86" name="楕円 85"/>
        <xdr:cNvSpPr/>
      </xdr:nvSpPr>
      <xdr:spPr>
        <a:xfrm>
          <a:off x="1079500" y="60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1033</xdr:rowOff>
    </xdr:from>
    <xdr:ext cx="469744" cy="259045"/>
    <xdr:sp macro="" textlink="">
      <xdr:nvSpPr>
        <xdr:cNvPr id="87" name="テキスト ボックス 86"/>
        <xdr:cNvSpPr txBox="1"/>
      </xdr:nvSpPr>
      <xdr:spPr>
        <a:xfrm>
          <a:off x="895428" y="617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73711</xdr:rowOff>
    </xdr:from>
    <xdr:to>
      <xdr:col>24</xdr:col>
      <xdr:colOff>63500</xdr:colOff>
      <xdr:row>59</xdr:row>
      <xdr:rowOff>85674</xdr:rowOff>
    </xdr:to>
    <xdr:cxnSp macro="">
      <xdr:nvCxnSpPr>
        <xdr:cNvPr id="117" name="直線コネクタ 116"/>
        <xdr:cNvCxnSpPr/>
      </xdr:nvCxnSpPr>
      <xdr:spPr>
        <a:xfrm>
          <a:off x="3797300" y="10189261"/>
          <a:ext cx="83820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71162</xdr:rowOff>
    </xdr:from>
    <xdr:ext cx="534377" cy="259045"/>
    <xdr:sp macro="" textlink="">
      <xdr:nvSpPr>
        <xdr:cNvPr id="118" name="総務費平均値テキスト"/>
        <xdr:cNvSpPr txBox="1"/>
      </xdr:nvSpPr>
      <xdr:spPr>
        <a:xfrm>
          <a:off x="4686300" y="9500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73711</xdr:rowOff>
    </xdr:from>
    <xdr:to>
      <xdr:col>19</xdr:col>
      <xdr:colOff>177800</xdr:colOff>
      <xdr:row>59</xdr:row>
      <xdr:rowOff>75450</xdr:rowOff>
    </xdr:to>
    <xdr:cxnSp macro="">
      <xdr:nvCxnSpPr>
        <xdr:cNvPr id="120" name="直線コネクタ 119"/>
        <xdr:cNvCxnSpPr/>
      </xdr:nvCxnSpPr>
      <xdr:spPr>
        <a:xfrm flipV="1">
          <a:off x="2908300" y="10189261"/>
          <a:ext cx="889000" cy="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150004</xdr:rowOff>
    </xdr:from>
    <xdr:ext cx="534377" cy="259045"/>
    <xdr:sp macro="" textlink="">
      <xdr:nvSpPr>
        <xdr:cNvPr id="122" name="テキスト ボックス 121"/>
        <xdr:cNvSpPr txBox="1"/>
      </xdr:nvSpPr>
      <xdr:spPr>
        <a:xfrm>
          <a:off x="3530111" y="94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75450</xdr:rowOff>
    </xdr:from>
    <xdr:to>
      <xdr:col>15</xdr:col>
      <xdr:colOff>50800</xdr:colOff>
      <xdr:row>59</xdr:row>
      <xdr:rowOff>102070</xdr:rowOff>
    </xdr:to>
    <xdr:cxnSp macro="">
      <xdr:nvCxnSpPr>
        <xdr:cNvPr id="123" name="直線コネクタ 122"/>
        <xdr:cNvCxnSpPr/>
      </xdr:nvCxnSpPr>
      <xdr:spPr>
        <a:xfrm flipV="1">
          <a:off x="2019300" y="10191000"/>
          <a:ext cx="889000" cy="2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82796</xdr:rowOff>
    </xdr:from>
    <xdr:ext cx="534377" cy="259045"/>
    <xdr:sp macro="" textlink="">
      <xdr:nvSpPr>
        <xdr:cNvPr id="125" name="テキスト ボックス 124"/>
        <xdr:cNvSpPr txBox="1"/>
      </xdr:nvSpPr>
      <xdr:spPr>
        <a:xfrm>
          <a:off x="2641111" y="93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73546</xdr:rowOff>
    </xdr:from>
    <xdr:to>
      <xdr:col>10</xdr:col>
      <xdr:colOff>114300</xdr:colOff>
      <xdr:row>59</xdr:row>
      <xdr:rowOff>102070</xdr:rowOff>
    </xdr:to>
    <xdr:cxnSp macro="">
      <xdr:nvCxnSpPr>
        <xdr:cNvPr id="126" name="直線コネクタ 125"/>
        <xdr:cNvCxnSpPr/>
      </xdr:nvCxnSpPr>
      <xdr:spPr>
        <a:xfrm>
          <a:off x="1130300" y="10189096"/>
          <a:ext cx="889000" cy="2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34874</xdr:rowOff>
    </xdr:from>
    <xdr:to>
      <xdr:col>24</xdr:col>
      <xdr:colOff>114300</xdr:colOff>
      <xdr:row>59</xdr:row>
      <xdr:rowOff>136474</xdr:rowOff>
    </xdr:to>
    <xdr:sp macro="" textlink="">
      <xdr:nvSpPr>
        <xdr:cNvPr id="136" name="楕円 135"/>
        <xdr:cNvSpPr/>
      </xdr:nvSpPr>
      <xdr:spPr>
        <a:xfrm>
          <a:off x="4584700" y="1015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121251</xdr:rowOff>
    </xdr:from>
    <xdr:ext cx="534377" cy="259045"/>
    <xdr:sp macro="" textlink="">
      <xdr:nvSpPr>
        <xdr:cNvPr id="137" name="総務費該当値テキスト"/>
        <xdr:cNvSpPr txBox="1"/>
      </xdr:nvSpPr>
      <xdr:spPr>
        <a:xfrm>
          <a:off x="4686300" y="1006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22911</xdr:rowOff>
    </xdr:from>
    <xdr:to>
      <xdr:col>20</xdr:col>
      <xdr:colOff>38100</xdr:colOff>
      <xdr:row>59</xdr:row>
      <xdr:rowOff>124511</xdr:rowOff>
    </xdr:to>
    <xdr:sp macro="" textlink="">
      <xdr:nvSpPr>
        <xdr:cNvPr id="138" name="楕円 137"/>
        <xdr:cNvSpPr/>
      </xdr:nvSpPr>
      <xdr:spPr>
        <a:xfrm>
          <a:off x="3746500" y="1013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115638</xdr:rowOff>
    </xdr:from>
    <xdr:ext cx="534377" cy="259045"/>
    <xdr:sp macro="" textlink="">
      <xdr:nvSpPr>
        <xdr:cNvPr id="139" name="テキスト ボックス 138"/>
        <xdr:cNvSpPr txBox="1"/>
      </xdr:nvSpPr>
      <xdr:spPr>
        <a:xfrm>
          <a:off x="3530111" y="102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24650</xdr:rowOff>
    </xdr:from>
    <xdr:to>
      <xdr:col>15</xdr:col>
      <xdr:colOff>101600</xdr:colOff>
      <xdr:row>59</xdr:row>
      <xdr:rowOff>126250</xdr:rowOff>
    </xdr:to>
    <xdr:sp macro="" textlink="">
      <xdr:nvSpPr>
        <xdr:cNvPr id="140" name="楕円 139"/>
        <xdr:cNvSpPr/>
      </xdr:nvSpPr>
      <xdr:spPr>
        <a:xfrm>
          <a:off x="2857500" y="1014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117377</xdr:rowOff>
    </xdr:from>
    <xdr:ext cx="534377" cy="259045"/>
    <xdr:sp macro="" textlink="">
      <xdr:nvSpPr>
        <xdr:cNvPr id="141" name="テキスト ボックス 140"/>
        <xdr:cNvSpPr txBox="1"/>
      </xdr:nvSpPr>
      <xdr:spPr>
        <a:xfrm>
          <a:off x="2641111" y="1023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51270</xdr:rowOff>
    </xdr:from>
    <xdr:to>
      <xdr:col>10</xdr:col>
      <xdr:colOff>165100</xdr:colOff>
      <xdr:row>59</xdr:row>
      <xdr:rowOff>152870</xdr:rowOff>
    </xdr:to>
    <xdr:sp macro="" textlink="">
      <xdr:nvSpPr>
        <xdr:cNvPr id="142" name="楕円 141"/>
        <xdr:cNvSpPr/>
      </xdr:nvSpPr>
      <xdr:spPr>
        <a:xfrm>
          <a:off x="1968500" y="1016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143997</xdr:rowOff>
    </xdr:from>
    <xdr:ext cx="534377" cy="259045"/>
    <xdr:sp macro="" textlink="">
      <xdr:nvSpPr>
        <xdr:cNvPr id="143" name="テキスト ボックス 142"/>
        <xdr:cNvSpPr txBox="1"/>
      </xdr:nvSpPr>
      <xdr:spPr>
        <a:xfrm>
          <a:off x="1752111" y="1025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22746</xdr:rowOff>
    </xdr:from>
    <xdr:to>
      <xdr:col>6</xdr:col>
      <xdr:colOff>38100</xdr:colOff>
      <xdr:row>59</xdr:row>
      <xdr:rowOff>124346</xdr:rowOff>
    </xdr:to>
    <xdr:sp macro="" textlink="">
      <xdr:nvSpPr>
        <xdr:cNvPr id="144" name="楕円 143"/>
        <xdr:cNvSpPr/>
      </xdr:nvSpPr>
      <xdr:spPr>
        <a:xfrm>
          <a:off x="1079500" y="1013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115473</xdr:rowOff>
    </xdr:from>
    <xdr:ext cx="534377" cy="259045"/>
    <xdr:sp macro="" textlink="">
      <xdr:nvSpPr>
        <xdr:cNvPr id="145" name="テキスト ボックス 144"/>
        <xdr:cNvSpPr txBox="1"/>
      </xdr:nvSpPr>
      <xdr:spPr>
        <a:xfrm>
          <a:off x="863111" y="102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109318</xdr:rowOff>
    </xdr:from>
    <xdr:to>
      <xdr:col>24</xdr:col>
      <xdr:colOff>62865</xdr:colOff>
      <xdr:row>77</xdr:row>
      <xdr:rowOff>134703</xdr:rowOff>
    </xdr:to>
    <xdr:cxnSp macro="">
      <xdr:nvCxnSpPr>
        <xdr:cNvPr id="172" name="直線コネクタ 171"/>
        <xdr:cNvCxnSpPr/>
      </xdr:nvCxnSpPr>
      <xdr:spPr>
        <a:xfrm flipV="1">
          <a:off x="4633595" y="12110818"/>
          <a:ext cx="1270" cy="122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138530</xdr:rowOff>
    </xdr:from>
    <xdr:ext cx="599010" cy="259045"/>
    <xdr:sp macro="" textlink="">
      <xdr:nvSpPr>
        <xdr:cNvPr id="173" name="民生費最小値テキスト"/>
        <xdr:cNvSpPr txBox="1"/>
      </xdr:nvSpPr>
      <xdr:spPr>
        <a:xfrm>
          <a:off x="4686300" y="1334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134703</xdr:rowOff>
    </xdr:from>
    <xdr:to>
      <xdr:col>24</xdr:col>
      <xdr:colOff>152400</xdr:colOff>
      <xdr:row>77</xdr:row>
      <xdr:rowOff>134703</xdr:rowOff>
    </xdr:to>
    <xdr:cxnSp macro="">
      <xdr:nvCxnSpPr>
        <xdr:cNvPr id="174" name="直線コネクタ 173"/>
        <xdr:cNvCxnSpPr/>
      </xdr:nvCxnSpPr>
      <xdr:spPr>
        <a:xfrm>
          <a:off x="4546600" y="13336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55995</xdr:rowOff>
    </xdr:from>
    <xdr:ext cx="599010" cy="259045"/>
    <xdr:sp macro="" textlink="">
      <xdr:nvSpPr>
        <xdr:cNvPr id="175" name="民生費最大値テキスト"/>
        <xdr:cNvSpPr txBox="1"/>
      </xdr:nvSpPr>
      <xdr:spPr>
        <a:xfrm>
          <a:off x="4686300" y="11886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109318</xdr:rowOff>
    </xdr:from>
    <xdr:to>
      <xdr:col>24</xdr:col>
      <xdr:colOff>152400</xdr:colOff>
      <xdr:row>70</xdr:row>
      <xdr:rowOff>109318</xdr:rowOff>
    </xdr:to>
    <xdr:cxnSp macro="">
      <xdr:nvCxnSpPr>
        <xdr:cNvPr id="176" name="直線コネクタ 175"/>
        <xdr:cNvCxnSpPr/>
      </xdr:nvCxnSpPr>
      <xdr:spPr>
        <a:xfrm>
          <a:off x="4546600" y="12110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78184</xdr:rowOff>
    </xdr:from>
    <xdr:to>
      <xdr:col>24</xdr:col>
      <xdr:colOff>63500</xdr:colOff>
      <xdr:row>77</xdr:row>
      <xdr:rowOff>118081</xdr:rowOff>
    </xdr:to>
    <xdr:cxnSp macro="">
      <xdr:nvCxnSpPr>
        <xdr:cNvPr id="177" name="直線コネクタ 176"/>
        <xdr:cNvCxnSpPr/>
      </xdr:nvCxnSpPr>
      <xdr:spPr>
        <a:xfrm flipV="1">
          <a:off x="3797300" y="13279834"/>
          <a:ext cx="838200" cy="3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113726</xdr:rowOff>
    </xdr:from>
    <xdr:ext cx="599010" cy="259045"/>
    <xdr:sp macro="" textlink="">
      <xdr:nvSpPr>
        <xdr:cNvPr id="178" name="民生費平均値テキスト"/>
        <xdr:cNvSpPr txBox="1"/>
      </xdr:nvSpPr>
      <xdr:spPr>
        <a:xfrm>
          <a:off x="4686300" y="12629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90849</xdr:rowOff>
    </xdr:from>
    <xdr:to>
      <xdr:col>24</xdr:col>
      <xdr:colOff>114300</xdr:colOff>
      <xdr:row>75</xdr:row>
      <xdr:rowOff>20999</xdr:rowOff>
    </xdr:to>
    <xdr:sp macro="" textlink="">
      <xdr:nvSpPr>
        <xdr:cNvPr id="179" name="フローチャート: 判断 178"/>
        <xdr:cNvSpPr/>
      </xdr:nvSpPr>
      <xdr:spPr>
        <a:xfrm>
          <a:off x="4584700" y="1277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118081</xdr:rowOff>
    </xdr:from>
    <xdr:to>
      <xdr:col>19</xdr:col>
      <xdr:colOff>177800</xdr:colOff>
      <xdr:row>77</xdr:row>
      <xdr:rowOff>164911</xdr:rowOff>
    </xdr:to>
    <xdr:cxnSp macro="">
      <xdr:nvCxnSpPr>
        <xdr:cNvPr id="180" name="直線コネクタ 179"/>
        <xdr:cNvCxnSpPr/>
      </xdr:nvCxnSpPr>
      <xdr:spPr>
        <a:xfrm flipV="1">
          <a:off x="2908300" y="13319731"/>
          <a:ext cx="889000" cy="4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129101</xdr:rowOff>
    </xdr:from>
    <xdr:to>
      <xdr:col>20</xdr:col>
      <xdr:colOff>38100</xdr:colOff>
      <xdr:row>75</xdr:row>
      <xdr:rowOff>59251</xdr:rowOff>
    </xdr:to>
    <xdr:sp macro="" textlink="">
      <xdr:nvSpPr>
        <xdr:cNvPr id="181" name="フローチャート: 判断 180"/>
        <xdr:cNvSpPr/>
      </xdr:nvSpPr>
      <xdr:spPr>
        <a:xfrm>
          <a:off x="3746500" y="128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75778</xdr:rowOff>
    </xdr:from>
    <xdr:ext cx="599010" cy="259045"/>
    <xdr:sp macro="" textlink="">
      <xdr:nvSpPr>
        <xdr:cNvPr id="182" name="テキスト ボックス 181"/>
        <xdr:cNvSpPr txBox="1"/>
      </xdr:nvSpPr>
      <xdr:spPr>
        <a:xfrm>
          <a:off x="3497795" y="1259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164911</xdr:rowOff>
    </xdr:from>
    <xdr:to>
      <xdr:col>15</xdr:col>
      <xdr:colOff>50800</xdr:colOff>
      <xdr:row>78</xdr:row>
      <xdr:rowOff>67070</xdr:rowOff>
    </xdr:to>
    <xdr:cxnSp macro="">
      <xdr:nvCxnSpPr>
        <xdr:cNvPr id="183" name="直線コネクタ 182"/>
        <xdr:cNvCxnSpPr/>
      </xdr:nvCxnSpPr>
      <xdr:spPr>
        <a:xfrm flipV="1">
          <a:off x="2019300" y="13366561"/>
          <a:ext cx="889000" cy="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55687</xdr:rowOff>
    </xdr:from>
    <xdr:to>
      <xdr:col>15</xdr:col>
      <xdr:colOff>101600</xdr:colOff>
      <xdr:row>74</xdr:row>
      <xdr:rowOff>157287</xdr:rowOff>
    </xdr:to>
    <xdr:sp macro="" textlink="">
      <xdr:nvSpPr>
        <xdr:cNvPr id="184" name="フローチャート: 判断 183"/>
        <xdr:cNvSpPr/>
      </xdr:nvSpPr>
      <xdr:spPr>
        <a:xfrm>
          <a:off x="2857500" y="127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2364</xdr:rowOff>
    </xdr:from>
    <xdr:ext cx="599010" cy="259045"/>
    <xdr:sp macro="" textlink="">
      <xdr:nvSpPr>
        <xdr:cNvPr id="185" name="テキスト ボックス 184"/>
        <xdr:cNvSpPr txBox="1"/>
      </xdr:nvSpPr>
      <xdr:spPr>
        <a:xfrm>
          <a:off x="2608795" y="1251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67070</xdr:rowOff>
    </xdr:from>
    <xdr:to>
      <xdr:col>10</xdr:col>
      <xdr:colOff>114300</xdr:colOff>
      <xdr:row>78</xdr:row>
      <xdr:rowOff>130448</xdr:rowOff>
    </xdr:to>
    <xdr:cxnSp macro="">
      <xdr:nvCxnSpPr>
        <xdr:cNvPr id="186" name="直線コネクタ 185"/>
        <xdr:cNvCxnSpPr/>
      </xdr:nvCxnSpPr>
      <xdr:spPr>
        <a:xfrm flipV="1">
          <a:off x="1130300" y="13440170"/>
          <a:ext cx="889000" cy="6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143633</xdr:rowOff>
    </xdr:from>
    <xdr:to>
      <xdr:col>10</xdr:col>
      <xdr:colOff>165100</xdr:colOff>
      <xdr:row>76</xdr:row>
      <xdr:rowOff>73783</xdr:rowOff>
    </xdr:to>
    <xdr:sp macro="" textlink="">
      <xdr:nvSpPr>
        <xdr:cNvPr id="187" name="フローチャート: 判断 186"/>
        <xdr:cNvSpPr/>
      </xdr:nvSpPr>
      <xdr:spPr>
        <a:xfrm>
          <a:off x="1968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90310</xdr:rowOff>
    </xdr:from>
    <xdr:ext cx="599010" cy="259045"/>
    <xdr:sp macro="" textlink="">
      <xdr:nvSpPr>
        <xdr:cNvPr id="188" name="テキスト ボックス 187"/>
        <xdr:cNvSpPr txBox="1"/>
      </xdr:nvSpPr>
      <xdr:spPr>
        <a:xfrm>
          <a:off x="1719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43996</xdr:rowOff>
    </xdr:from>
    <xdr:to>
      <xdr:col>6</xdr:col>
      <xdr:colOff>38100</xdr:colOff>
      <xdr:row>76</xdr:row>
      <xdr:rowOff>145596</xdr:rowOff>
    </xdr:to>
    <xdr:sp macro="" textlink="">
      <xdr:nvSpPr>
        <xdr:cNvPr id="189" name="フローチャート: 判断 188"/>
        <xdr:cNvSpPr/>
      </xdr:nvSpPr>
      <xdr:spPr>
        <a:xfrm>
          <a:off x="1079500" y="1307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162124</xdr:rowOff>
    </xdr:from>
    <xdr:ext cx="599010" cy="259045"/>
    <xdr:sp macro="" textlink="">
      <xdr:nvSpPr>
        <xdr:cNvPr id="190" name="テキスト ボックス 189"/>
        <xdr:cNvSpPr txBox="1"/>
      </xdr:nvSpPr>
      <xdr:spPr>
        <a:xfrm>
          <a:off x="830795" y="1284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27384</xdr:rowOff>
    </xdr:from>
    <xdr:to>
      <xdr:col>24</xdr:col>
      <xdr:colOff>114300</xdr:colOff>
      <xdr:row>77</xdr:row>
      <xdr:rowOff>128984</xdr:rowOff>
    </xdr:to>
    <xdr:sp macro="" textlink="">
      <xdr:nvSpPr>
        <xdr:cNvPr id="196" name="楕円 195"/>
        <xdr:cNvSpPr/>
      </xdr:nvSpPr>
      <xdr:spPr>
        <a:xfrm>
          <a:off x="4584700" y="1322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113761</xdr:rowOff>
    </xdr:from>
    <xdr:ext cx="599010" cy="259045"/>
    <xdr:sp macro="" textlink="">
      <xdr:nvSpPr>
        <xdr:cNvPr id="197" name="民生費該当値テキスト"/>
        <xdr:cNvSpPr txBox="1"/>
      </xdr:nvSpPr>
      <xdr:spPr>
        <a:xfrm>
          <a:off x="4686300" y="13143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67281</xdr:rowOff>
    </xdr:from>
    <xdr:to>
      <xdr:col>20</xdr:col>
      <xdr:colOff>38100</xdr:colOff>
      <xdr:row>77</xdr:row>
      <xdr:rowOff>168881</xdr:rowOff>
    </xdr:to>
    <xdr:sp macro="" textlink="">
      <xdr:nvSpPr>
        <xdr:cNvPr id="198" name="楕円 197"/>
        <xdr:cNvSpPr/>
      </xdr:nvSpPr>
      <xdr:spPr>
        <a:xfrm>
          <a:off x="3746500" y="1326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160008</xdr:rowOff>
    </xdr:from>
    <xdr:ext cx="599010" cy="259045"/>
    <xdr:sp macro="" textlink="">
      <xdr:nvSpPr>
        <xdr:cNvPr id="199" name="テキスト ボックス 198"/>
        <xdr:cNvSpPr txBox="1"/>
      </xdr:nvSpPr>
      <xdr:spPr>
        <a:xfrm>
          <a:off x="3497795" y="13361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114111</xdr:rowOff>
    </xdr:from>
    <xdr:to>
      <xdr:col>15</xdr:col>
      <xdr:colOff>101600</xdr:colOff>
      <xdr:row>78</xdr:row>
      <xdr:rowOff>44261</xdr:rowOff>
    </xdr:to>
    <xdr:sp macro="" textlink="">
      <xdr:nvSpPr>
        <xdr:cNvPr id="200" name="楕円 199"/>
        <xdr:cNvSpPr/>
      </xdr:nvSpPr>
      <xdr:spPr>
        <a:xfrm>
          <a:off x="2857500" y="1331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35388</xdr:rowOff>
    </xdr:from>
    <xdr:ext cx="599010" cy="259045"/>
    <xdr:sp macro="" textlink="">
      <xdr:nvSpPr>
        <xdr:cNvPr id="201" name="テキスト ボックス 200"/>
        <xdr:cNvSpPr txBox="1"/>
      </xdr:nvSpPr>
      <xdr:spPr>
        <a:xfrm>
          <a:off x="2608795" y="13408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16270</xdr:rowOff>
    </xdr:from>
    <xdr:to>
      <xdr:col>10</xdr:col>
      <xdr:colOff>165100</xdr:colOff>
      <xdr:row>78</xdr:row>
      <xdr:rowOff>117870</xdr:rowOff>
    </xdr:to>
    <xdr:sp macro="" textlink="">
      <xdr:nvSpPr>
        <xdr:cNvPr id="202" name="楕円 201"/>
        <xdr:cNvSpPr/>
      </xdr:nvSpPr>
      <xdr:spPr>
        <a:xfrm>
          <a:off x="1968500" y="133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108997</xdr:rowOff>
    </xdr:from>
    <xdr:ext cx="599010" cy="259045"/>
    <xdr:sp macro="" textlink="">
      <xdr:nvSpPr>
        <xdr:cNvPr id="203" name="テキスト ボックス 202"/>
        <xdr:cNvSpPr txBox="1"/>
      </xdr:nvSpPr>
      <xdr:spPr>
        <a:xfrm>
          <a:off x="1719795" y="1348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79648</xdr:rowOff>
    </xdr:from>
    <xdr:to>
      <xdr:col>6</xdr:col>
      <xdr:colOff>38100</xdr:colOff>
      <xdr:row>79</xdr:row>
      <xdr:rowOff>9798</xdr:rowOff>
    </xdr:to>
    <xdr:sp macro="" textlink="">
      <xdr:nvSpPr>
        <xdr:cNvPr id="204" name="楕円 203"/>
        <xdr:cNvSpPr/>
      </xdr:nvSpPr>
      <xdr:spPr>
        <a:xfrm>
          <a:off x="1079500" y="1345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925</xdr:rowOff>
    </xdr:from>
    <xdr:ext cx="599010" cy="259045"/>
    <xdr:sp macro="" textlink="">
      <xdr:nvSpPr>
        <xdr:cNvPr id="205" name="テキスト ボックス 204"/>
        <xdr:cNvSpPr txBox="1"/>
      </xdr:nvSpPr>
      <xdr:spPr>
        <a:xfrm>
          <a:off x="830795" y="1354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9" name="直線コネクタ 228"/>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30"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31" name="直線コネクタ 230"/>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2"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3" name="直線コネクタ 232"/>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31674</xdr:rowOff>
    </xdr:from>
    <xdr:to>
      <xdr:col>24</xdr:col>
      <xdr:colOff>63500</xdr:colOff>
      <xdr:row>97</xdr:row>
      <xdr:rowOff>35801</xdr:rowOff>
    </xdr:to>
    <xdr:cxnSp macro="">
      <xdr:nvCxnSpPr>
        <xdr:cNvPr id="234" name="直線コネクタ 233"/>
        <xdr:cNvCxnSpPr/>
      </xdr:nvCxnSpPr>
      <xdr:spPr>
        <a:xfrm flipV="1">
          <a:off x="3797300" y="16662324"/>
          <a:ext cx="838200" cy="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34104</xdr:rowOff>
    </xdr:from>
    <xdr:ext cx="534377" cy="259045"/>
    <xdr:sp macro="" textlink="">
      <xdr:nvSpPr>
        <xdr:cNvPr id="235" name="衛生費平均値テキスト"/>
        <xdr:cNvSpPr txBox="1"/>
      </xdr:nvSpPr>
      <xdr:spPr>
        <a:xfrm>
          <a:off x="4686300" y="16321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6" name="フローチャート: 判断 235"/>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35801</xdr:rowOff>
    </xdr:from>
    <xdr:to>
      <xdr:col>19</xdr:col>
      <xdr:colOff>177800</xdr:colOff>
      <xdr:row>97</xdr:row>
      <xdr:rowOff>35992</xdr:rowOff>
    </xdr:to>
    <xdr:cxnSp macro="">
      <xdr:nvCxnSpPr>
        <xdr:cNvPr id="237" name="直線コネクタ 236"/>
        <xdr:cNvCxnSpPr/>
      </xdr:nvCxnSpPr>
      <xdr:spPr>
        <a:xfrm flipV="1">
          <a:off x="2908300" y="16666451"/>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8" name="フローチャート: 判断 237"/>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128871</xdr:rowOff>
    </xdr:from>
    <xdr:ext cx="534377" cy="259045"/>
    <xdr:sp macro="" textlink="">
      <xdr:nvSpPr>
        <xdr:cNvPr id="239" name="テキスト ボックス 238"/>
        <xdr:cNvSpPr txBox="1"/>
      </xdr:nvSpPr>
      <xdr:spPr>
        <a:xfrm>
          <a:off x="3530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20396</xdr:rowOff>
    </xdr:from>
    <xdr:to>
      <xdr:col>15</xdr:col>
      <xdr:colOff>50800</xdr:colOff>
      <xdr:row>97</xdr:row>
      <xdr:rowOff>35992</xdr:rowOff>
    </xdr:to>
    <xdr:cxnSp macro="">
      <xdr:nvCxnSpPr>
        <xdr:cNvPr id="240" name="直線コネクタ 239"/>
        <xdr:cNvCxnSpPr/>
      </xdr:nvCxnSpPr>
      <xdr:spPr>
        <a:xfrm>
          <a:off x="2019300" y="16651046"/>
          <a:ext cx="889000" cy="1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41" name="フローチャート: 判断 240"/>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90594</xdr:rowOff>
    </xdr:from>
    <xdr:ext cx="534377" cy="259045"/>
    <xdr:sp macro="" textlink="">
      <xdr:nvSpPr>
        <xdr:cNvPr id="242" name="テキスト ボックス 241"/>
        <xdr:cNvSpPr txBox="1"/>
      </xdr:nvSpPr>
      <xdr:spPr>
        <a:xfrm>
          <a:off x="2641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5080</xdr:rowOff>
    </xdr:from>
    <xdr:to>
      <xdr:col>10</xdr:col>
      <xdr:colOff>114300</xdr:colOff>
      <xdr:row>97</xdr:row>
      <xdr:rowOff>20396</xdr:rowOff>
    </xdr:to>
    <xdr:cxnSp macro="">
      <xdr:nvCxnSpPr>
        <xdr:cNvPr id="243" name="直線コネクタ 242"/>
        <xdr:cNvCxnSpPr/>
      </xdr:nvCxnSpPr>
      <xdr:spPr>
        <a:xfrm>
          <a:off x="1130300" y="16635730"/>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4" name="フローチャート: 判断 243"/>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159363</xdr:rowOff>
    </xdr:from>
    <xdr:ext cx="534377" cy="259045"/>
    <xdr:sp macro="" textlink="">
      <xdr:nvSpPr>
        <xdr:cNvPr id="245" name="テキスト ボックス 244"/>
        <xdr:cNvSpPr txBox="1"/>
      </xdr:nvSpPr>
      <xdr:spPr>
        <a:xfrm>
          <a:off x="1752111" y="1627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6" name="フローチャート: 判断 245"/>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147223</xdr:rowOff>
    </xdr:from>
    <xdr:ext cx="534377" cy="259045"/>
    <xdr:sp macro="" textlink="">
      <xdr:nvSpPr>
        <xdr:cNvPr id="247" name="テキスト ボックス 246"/>
        <xdr:cNvSpPr txBox="1"/>
      </xdr:nvSpPr>
      <xdr:spPr>
        <a:xfrm>
          <a:off x="863111" y="1626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152324</xdr:rowOff>
    </xdr:from>
    <xdr:to>
      <xdr:col>24</xdr:col>
      <xdr:colOff>114300</xdr:colOff>
      <xdr:row>97</xdr:row>
      <xdr:rowOff>82474</xdr:rowOff>
    </xdr:to>
    <xdr:sp macro="" textlink="">
      <xdr:nvSpPr>
        <xdr:cNvPr id="253" name="楕円 252"/>
        <xdr:cNvSpPr/>
      </xdr:nvSpPr>
      <xdr:spPr>
        <a:xfrm>
          <a:off x="4584700" y="1661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67251</xdr:rowOff>
    </xdr:from>
    <xdr:ext cx="534377" cy="259045"/>
    <xdr:sp macro="" textlink="">
      <xdr:nvSpPr>
        <xdr:cNvPr id="254" name="衛生費該当値テキスト"/>
        <xdr:cNvSpPr txBox="1"/>
      </xdr:nvSpPr>
      <xdr:spPr>
        <a:xfrm>
          <a:off x="4686300" y="1652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156451</xdr:rowOff>
    </xdr:from>
    <xdr:to>
      <xdr:col>20</xdr:col>
      <xdr:colOff>38100</xdr:colOff>
      <xdr:row>97</xdr:row>
      <xdr:rowOff>86601</xdr:rowOff>
    </xdr:to>
    <xdr:sp macro="" textlink="">
      <xdr:nvSpPr>
        <xdr:cNvPr id="255" name="楕円 254"/>
        <xdr:cNvSpPr/>
      </xdr:nvSpPr>
      <xdr:spPr>
        <a:xfrm>
          <a:off x="3746500" y="1661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77728</xdr:rowOff>
    </xdr:from>
    <xdr:ext cx="534377" cy="259045"/>
    <xdr:sp macro="" textlink="">
      <xdr:nvSpPr>
        <xdr:cNvPr id="256" name="テキスト ボックス 255"/>
        <xdr:cNvSpPr txBox="1"/>
      </xdr:nvSpPr>
      <xdr:spPr>
        <a:xfrm>
          <a:off x="3530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156642</xdr:rowOff>
    </xdr:from>
    <xdr:to>
      <xdr:col>15</xdr:col>
      <xdr:colOff>101600</xdr:colOff>
      <xdr:row>97</xdr:row>
      <xdr:rowOff>86792</xdr:rowOff>
    </xdr:to>
    <xdr:sp macro="" textlink="">
      <xdr:nvSpPr>
        <xdr:cNvPr id="257" name="楕円 256"/>
        <xdr:cNvSpPr/>
      </xdr:nvSpPr>
      <xdr:spPr>
        <a:xfrm>
          <a:off x="2857500" y="1661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77919</xdr:rowOff>
    </xdr:from>
    <xdr:ext cx="534377" cy="259045"/>
    <xdr:sp macro="" textlink="">
      <xdr:nvSpPr>
        <xdr:cNvPr id="258" name="テキスト ボックス 257"/>
        <xdr:cNvSpPr txBox="1"/>
      </xdr:nvSpPr>
      <xdr:spPr>
        <a:xfrm>
          <a:off x="2641111" y="1670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141046</xdr:rowOff>
    </xdr:from>
    <xdr:to>
      <xdr:col>10</xdr:col>
      <xdr:colOff>165100</xdr:colOff>
      <xdr:row>97</xdr:row>
      <xdr:rowOff>71196</xdr:rowOff>
    </xdr:to>
    <xdr:sp macro="" textlink="">
      <xdr:nvSpPr>
        <xdr:cNvPr id="259" name="楕円 258"/>
        <xdr:cNvSpPr/>
      </xdr:nvSpPr>
      <xdr:spPr>
        <a:xfrm>
          <a:off x="1968500" y="1660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62323</xdr:rowOff>
    </xdr:from>
    <xdr:ext cx="534377" cy="259045"/>
    <xdr:sp macro="" textlink="">
      <xdr:nvSpPr>
        <xdr:cNvPr id="260" name="テキスト ボックス 259"/>
        <xdr:cNvSpPr txBox="1"/>
      </xdr:nvSpPr>
      <xdr:spPr>
        <a:xfrm>
          <a:off x="1752111" y="166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125730</xdr:rowOff>
    </xdr:from>
    <xdr:to>
      <xdr:col>6</xdr:col>
      <xdr:colOff>38100</xdr:colOff>
      <xdr:row>97</xdr:row>
      <xdr:rowOff>55880</xdr:rowOff>
    </xdr:to>
    <xdr:sp macro="" textlink="">
      <xdr:nvSpPr>
        <xdr:cNvPr id="261" name="楕円 260"/>
        <xdr:cNvSpPr/>
      </xdr:nvSpPr>
      <xdr:spPr>
        <a:xfrm>
          <a:off x="1079500" y="1658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47007</xdr:rowOff>
    </xdr:from>
    <xdr:ext cx="534377" cy="259045"/>
    <xdr:sp macro="" textlink="">
      <xdr:nvSpPr>
        <xdr:cNvPr id="262" name="テキスト ボックス 261"/>
        <xdr:cNvSpPr txBox="1"/>
      </xdr:nvSpPr>
      <xdr:spPr>
        <a:xfrm>
          <a:off x="863111" y="1667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4" name="テキスト ボックス 283"/>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8" name="直線コネクタ 287"/>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91"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2" name="直線コネクタ 291"/>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3" name="直線コネクタ 292"/>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11520</xdr:rowOff>
    </xdr:from>
    <xdr:ext cx="378565" cy="259045"/>
    <xdr:sp macro="" textlink="">
      <xdr:nvSpPr>
        <xdr:cNvPr id="294" name="労働費平均値テキスト"/>
        <xdr:cNvSpPr txBox="1"/>
      </xdr:nvSpPr>
      <xdr:spPr>
        <a:xfrm>
          <a:off x="10528300" y="6355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5" name="フローチャート: 判断 294"/>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6" name="直線コネクタ 295"/>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7" name="フローチャート: 判断 296"/>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96972</xdr:rowOff>
    </xdr:from>
    <xdr:ext cx="378565" cy="259045"/>
    <xdr:sp macro="" textlink="">
      <xdr:nvSpPr>
        <xdr:cNvPr id="298" name="テキスト ボックス 297"/>
        <xdr:cNvSpPr txBox="1"/>
      </xdr:nvSpPr>
      <xdr:spPr>
        <a:xfrm>
          <a:off x="9450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9" name="直線コネクタ 298"/>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300" name="フローチャート: 判断 299"/>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108076</xdr:rowOff>
    </xdr:from>
    <xdr:ext cx="469744" cy="259045"/>
    <xdr:sp macro="" textlink="">
      <xdr:nvSpPr>
        <xdr:cNvPr id="301" name="テキスト ボックス 300"/>
        <xdr:cNvSpPr txBox="1"/>
      </xdr:nvSpPr>
      <xdr:spPr>
        <a:xfrm>
          <a:off x="8515428" y="610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38463</xdr:rowOff>
    </xdr:from>
    <xdr:to>
      <xdr:col>41</xdr:col>
      <xdr:colOff>50800</xdr:colOff>
      <xdr:row>39</xdr:row>
      <xdr:rowOff>98878</xdr:rowOff>
    </xdr:to>
    <xdr:cxnSp macro="">
      <xdr:nvCxnSpPr>
        <xdr:cNvPr id="302" name="直線コネクタ 301"/>
        <xdr:cNvCxnSpPr/>
      </xdr:nvCxnSpPr>
      <xdr:spPr>
        <a:xfrm>
          <a:off x="6972300" y="6382113"/>
          <a:ext cx="889000" cy="40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3" name="フローチャート: 判断 302"/>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104810</xdr:rowOff>
    </xdr:from>
    <xdr:ext cx="469744" cy="259045"/>
    <xdr:sp macro="" textlink="">
      <xdr:nvSpPr>
        <xdr:cNvPr id="304" name="テキスト ボックス 303"/>
        <xdr:cNvSpPr txBox="1"/>
      </xdr:nvSpPr>
      <xdr:spPr>
        <a:xfrm>
          <a:off x="7626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5" name="フローチャート: 判断 304"/>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1940</xdr:rowOff>
    </xdr:from>
    <xdr:ext cx="469744" cy="259045"/>
    <xdr:sp macro="" textlink="">
      <xdr:nvSpPr>
        <xdr:cNvPr id="306" name="テキスト ボックス 305"/>
        <xdr:cNvSpPr txBox="1"/>
      </xdr:nvSpPr>
      <xdr:spPr>
        <a:xfrm>
          <a:off x="6737428" y="600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2" name="楕円 311"/>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3"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4" name="楕円 313"/>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5" name="テキスト ボックス 314"/>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6" name="楕円 315"/>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7" name="テキスト ボックス 316"/>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8" name="楕円 317"/>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9" name="テキスト ボックス 318"/>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159113</xdr:rowOff>
    </xdr:from>
    <xdr:to>
      <xdr:col>36</xdr:col>
      <xdr:colOff>165100</xdr:colOff>
      <xdr:row>37</xdr:row>
      <xdr:rowOff>89263</xdr:rowOff>
    </xdr:to>
    <xdr:sp macro="" textlink="">
      <xdr:nvSpPr>
        <xdr:cNvPr id="320" name="楕円 319"/>
        <xdr:cNvSpPr/>
      </xdr:nvSpPr>
      <xdr:spPr>
        <a:xfrm>
          <a:off x="6921500" y="633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80390</xdr:rowOff>
    </xdr:from>
    <xdr:ext cx="469744" cy="259045"/>
    <xdr:sp macro="" textlink="">
      <xdr:nvSpPr>
        <xdr:cNvPr id="321" name="テキスト ボックス 320"/>
        <xdr:cNvSpPr txBox="1"/>
      </xdr:nvSpPr>
      <xdr:spPr>
        <a:xfrm>
          <a:off x="6737428" y="642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5" name="直線コネクタ 344"/>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6"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7" name="直線コネクタ 346"/>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8"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9" name="直線コネクタ 348"/>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128156</xdr:rowOff>
    </xdr:from>
    <xdr:to>
      <xdr:col>55</xdr:col>
      <xdr:colOff>0</xdr:colOff>
      <xdr:row>58</xdr:row>
      <xdr:rowOff>156826</xdr:rowOff>
    </xdr:to>
    <xdr:cxnSp macro="">
      <xdr:nvCxnSpPr>
        <xdr:cNvPr id="350" name="直線コネクタ 349"/>
        <xdr:cNvCxnSpPr/>
      </xdr:nvCxnSpPr>
      <xdr:spPr>
        <a:xfrm flipV="1">
          <a:off x="9639300" y="10072256"/>
          <a:ext cx="838200" cy="2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59218</xdr:rowOff>
    </xdr:from>
    <xdr:ext cx="534377" cy="259045"/>
    <xdr:sp macro="" textlink="">
      <xdr:nvSpPr>
        <xdr:cNvPr id="351" name="農林水産業費平均値テキスト"/>
        <xdr:cNvSpPr txBox="1"/>
      </xdr:nvSpPr>
      <xdr:spPr>
        <a:xfrm>
          <a:off x="10528300" y="94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2" name="フローチャート: 判断 351"/>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156616</xdr:rowOff>
    </xdr:from>
    <xdr:to>
      <xdr:col>50</xdr:col>
      <xdr:colOff>114300</xdr:colOff>
      <xdr:row>58</xdr:row>
      <xdr:rowOff>156826</xdr:rowOff>
    </xdr:to>
    <xdr:cxnSp macro="">
      <xdr:nvCxnSpPr>
        <xdr:cNvPr id="353" name="直線コネクタ 352"/>
        <xdr:cNvCxnSpPr/>
      </xdr:nvCxnSpPr>
      <xdr:spPr>
        <a:xfrm>
          <a:off x="8750300" y="10100716"/>
          <a:ext cx="8890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4" name="フローチャート: 判断 353"/>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22013</xdr:rowOff>
    </xdr:from>
    <xdr:ext cx="534377" cy="259045"/>
    <xdr:sp macro="" textlink="">
      <xdr:nvSpPr>
        <xdr:cNvPr id="355" name="テキスト ボックス 354"/>
        <xdr:cNvSpPr txBox="1"/>
      </xdr:nvSpPr>
      <xdr:spPr>
        <a:xfrm>
          <a:off x="9372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108572</xdr:rowOff>
    </xdr:from>
    <xdr:to>
      <xdr:col>45</xdr:col>
      <xdr:colOff>177800</xdr:colOff>
      <xdr:row>58</xdr:row>
      <xdr:rowOff>156616</xdr:rowOff>
    </xdr:to>
    <xdr:cxnSp macro="">
      <xdr:nvCxnSpPr>
        <xdr:cNvPr id="356" name="直線コネクタ 355"/>
        <xdr:cNvCxnSpPr/>
      </xdr:nvCxnSpPr>
      <xdr:spPr>
        <a:xfrm>
          <a:off x="7861300" y="10052672"/>
          <a:ext cx="889000" cy="4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7" name="フローチャート: 判断 356"/>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85202</xdr:rowOff>
    </xdr:from>
    <xdr:ext cx="534377" cy="259045"/>
    <xdr:sp macro="" textlink="">
      <xdr:nvSpPr>
        <xdr:cNvPr id="358" name="テキスト ボックス 357"/>
        <xdr:cNvSpPr txBox="1"/>
      </xdr:nvSpPr>
      <xdr:spPr>
        <a:xfrm>
          <a:off x="8483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87446</xdr:rowOff>
    </xdr:from>
    <xdr:to>
      <xdr:col>41</xdr:col>
      <xdr:colOff>50800</xdr:colOff>
      <xdr:row>58</xdr:row>
      <xdr:rowOff>108572</xdr:rowOff>
    </xdr:to>
    <xdr:cxnSp macro="">
      <xdr:nvCxnSpPr>
        <xdr:cNvPr id="359" name="直線コネクタ 358"/>
        <xdr:cNvCxnSpPr/>
      </xdr:nvCxnSpPr>
      <xdr:spPr>
        <a:xfrm>
          <a:off x="6972300" y="10031546"/>
          <a:ext cx="889000" cy="2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60" name="フローチャート: 判断 359"/>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10583</xdr:rowOff>
    </xdr:from>
    <xdr:ext cx="534377" cy="259045"/>
    <xdr:sp macro="" textlink="">
      <xdr:nvSpPr>
        <xdr:cNvPr id="361" name="テキスト ボックス 360"/>
        <xdr:cNvSpPr txBox="1"/>
      </xdr:nvSpPr>
      <xdr:spPr>
        <a:xfrm>
          <a:off x="7594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2" name="フローチャート: 判断 361"/>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18489</xdr:rowOff>
    </xdr:from>
    <xdr:ext cx="534377" cy="259045"/>
    <xdr:sp macro="" textlink="">
      <xdr:nvSpPr>
        <xdr:cNvPr id="363" name="テキスト ボックス 362"/>
        <xdr:cNvSpPr txBox="1"/>
      </xdr:nvSpPr>
      <xdr:spPr>
        <a:xfrm>
          <a:off x="6705111" y="961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77356</xdr:rowOff>
    </xdr:from>
    <xdr:to>
      <xdr:col>55</xdr:col>
      <xdr:colOff>50800</xdr:colOff>
      <xdr:row>59</xdr:row>
      <xdr:rowOff>7506</xdr:rowOff>
    </xdr:to>
    <xdr:sp macro="" textlink="">
      <xdr:nvSpPr>
        <xdr:cNvPr id="369" name="楕円 368"/>
        <xdr:cNvSpPr/>
      </xdr:nvSpPr>
      <xdr:spPr>
        <a:xfrm>
          <a:off x="10426700" y="1002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163733</xdr:rowOff>
    </xdr:from>
    <xdr:ext cx="469744" cy="259045"/>
    <xdr:sp macro="" textlink="">
      <xdr:nvSpPr>
        <xdr:cNvPr id="370" name="農林水産業費該当値テキスト"/>
        <xdr:cNvSpPr txBox="1"/>
      </xdr:nvSpPr>
      <xdr:spPr>
        <a:xfrm>
          <a:off x="10528300" y="993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106026</xdr:rowOff>
    </xdr:from>
    <xdr:to>
      <xdr:col>50</xdr:col>
      <xdr:colOff>165100</xdr:colOff>
      <xdr:row>59</xdr:row>
      <xdr:rowOff>36176</xdr:rowOff>
    </xdr:to>
    <xdr:sp macro="" textlink="">
      <xdr:nvSpPr>
        <xdr:cNvPr id="371" name="楕円 370"/>
        <xdr:cNvSpPr/>
      </xdr:nvSpPr>
      <xdr:spPr>
        <a:xfrm>
          <a:off x="9588500" y="1005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27303</xdr:rowOff>
    </xdr:from>
    <xdr:ext cx="469744" cy="259045"/>
    <xdr:sp macro="" textlink="">
      <xdr:nvSpPr>
        <xdr:cNvPr id="372" name="テキスト ボックス 371"/>
        <xdr:cNvSpPr txBox="1"/>
      </xdr:nvSpPr>
      <xdr:spPr>
        <a:xfrm>
          <a:off x="9404428"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105816</xdr:rowOff>
    </xdr:from>
    <xdr:to>
      <xdr:col>46</xdr:col>
      <xdr:colOff>38100</xdr:colOff>
      <xdr:row>59</xdr:row>
      <xdr:rowOff>35966</xdr:rowOff>
    </xdr:to>
    <xdr:sp macro="" textlink="">
      <xdr:nvSpPr>
        <xdr:cNvPr id="373" name="楕円 372"/>
        <xdr:cNvSpPr/>
      </xdr:nvSpPr>
      <xdr:spPr>
        <a:xfrm>
          <a:off x="8699500" y="100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27093</xdr:rowOff>
    </xdr:from>
    <xdr:ext cx="469744" cy="259045"/>
    <xdr:sp macro="" textlink="">
      <xdr:nvSpPr>
        <xdr:cNvPr id="374" name="テキスト ボックス 373"/>
        <xdr:cNvSpPr txBox="1"/>
      </xdr:nvSpPr>
      <xdr:spPr>
        <a:xfrm>
          <a:off x="8515428" y="1014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57772</xdr:rowOff>
    </xdr:from>
    <xdr:to>
      <xdr:col>41</xdr:col>
      <xdr:colOff>101600</xdr:colOff>
      <xdr:row>58</xdr:row>
      <xdr:rowOff>159372</xdr:rowOff>
    </xdr:to>
    <xdr:sp macro="" textlink="">
      <xdr:nvSpPr>
        <xdr:cNvPr id="375" name="楕円 374"/>
        <xdr:cNvSpPr/>
      </xdr:nvSpPr>
      <xdr:spPr>
        <a:xfrm>
          <a:off x="7810500" y="100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150499</xdr:rowOff>
    </xdr:from>
    <xdr:ext cx="469744" cy="259045"/>
    <xdr:sp macro="" textlink="">
      <xdr:nvSpPr>
        <xdr:cNvPr id="376" name="テキスト ボックス 375"/>
        <xdr:cNvSpPr txBox="1"/>
      </xdr:nvSpPr>
      <xdr:spPr>
        <a:xfrm>
          <a:off x="7626428" y="1009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36646</xdr:rowOff>
    </xdr:from>
    <xdr:to>
      <xdr:col>36</xdr:col>
      <xdr:colOff>165100</xdr:colOff>
      <xdr:row>58</xdr:row>
      <xdr:rowOff>138246</xdr:rowOff>
    </xdr:to>
    <xdr:sp macro="" textlink="">
      <xdr:nvSpPr>
        <xdr:cNvPr id="377" name="楕円 376"/>
        <xdr:cNvSpPr/>
      </xdr:nvSpPr>
      <xdr:spPr>
        <a:xfrm>
          <a:off x="6921500" y="998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129373</xdr:rowOff>
    </xdr:from>
    <xdr:ext cx="469744" cy="259045"/>
    <xdr:sp macro="" textlink="">
      <xdr:nvSpPr>
        <xdr:cNvPr id="378" name="テキスト ボックス 377"/>
        <xdr:cNvSpPr txBox="1"/>
      </xdr:nvSpPr>
      <xdr:spPr>
        <a:xfrm>
          <a:off x="6737428" y="10073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400" name="直線コネクタ 399"/>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401"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2" name="直線コネクタ 401"/>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3"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4" name="直線コネクタ 403"/>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99718</xdr:rowOff>
    </xdr:from>
    <xdr:to>
      <xdr:col>55</xdr:col>
      <xdr:colOff>0</xdr:colOff>
      <xdr:row>78</xdr:row>
      <xdr:rowOff>101707</xdr:rowOff>
    </xdr:to>
    <xdr:cxnSp macro="">
      <xdr:nvCxnSpPr>
        <xdr:cNvPr id="405" name="直線コネクタ 404"/>
        <xdr:cNvCxnSpPr/>
      </xdr:nvCxnSpPr>
      <xdr:spPr>
        <a:xfrm flipV="1">
          <a:off x="9639300" y="13472818"/>
          <a:ext cx="8382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152810</xdr:rowOff>
    </xdr:from>
    <xdr:ext cx="534377" cy="259045"/>
    <xdr:sp macro="" textlink="">
      <xdr:nvSpPr>
        <xdr:cNvPr id="406" name="商工費平均値テキスト"/>
        <xdr:cNvSpPr txBox="1"/>
      </xdr:nvSpPr>
      <xdr:spPr>
        <a:xfrm>
          <a:off x="10528300" y="1301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7" name="フローチャート: 判断 406"/>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52763</xdr:rowOff>
    </xdr:from>
    <xdr:to>
      <xdr:col>50</xdr:col>
      <xdr:colOff>114300</xdr:colOff>
      <xdr:row>78</xdr:row>
      <xdr:rowOff>101707</xdr:rowOff>
    </xdr:to>
    <xdr:cxnSp macro="">
      <xdr:nvCxnSpPr>
        <xdr:cNvPr id="408" name="直線コネクタ 407"/>
        <xdr:cNvCxnSpPr/>
      </xdr:nvCxnSpPr>
      <xdr:spPr>
        <a:xfrm>
          <a:off x="8750300" y="13425863"/>
          <a:ext cx="889000" cy="4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9" name="フローチャート: 判断 408"/>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88658</xdr:rowOff>
    </xdr:from>
    <xdr:ext cx="534377" cy="259045"/>
    <xdr:sp macro="" textlink="">
      <xdr:nvSpPr>
        <xdr:cNvPr id="410" name="テキスト ボックス 409"/>
        <xdr:cNvSpPr txBox="1"/>
      </xdr:nvSpPr>
      <xdr:spPr>
        <a:xfrm>
          <a:off x="9372111" y="129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52763</xdr:rowOff>
    </xdr:from>
    <xdr:to>
      <xdr:col>45</xdr:col>
      <xdr:colOff>177800</xdr:colOff>
      <xdr:row>78</xdr:row>
      <xdr:rowOff>100816</xdr:rowOff>
    </xdr:to>
    <xdr:cxnSp macro="">
      <xdr:nvCxnSpPr>
        <xdr:cNvPr id="411" name="直線コネクタ 410"/>
        <xdr:cNvCxnSpPr/>
      </xdr:nvCxnSpPr>
      <xdr:spPr>
        <a:xfrm flipV="1">
          <a:off x="7861300" y="13425863"/>
          <a:ext cx="889000" cy="4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2" name="フローチャート: 判断 411"/>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63764</xdr:rowOff>
    </xdr:from>
    <xdr:ext cx="534377" cy="259045"/>
    <xdr:sp macro="" textlink="">
      <xdr:nvSpPr>
        <xdr:cNvPr id="413" name="テキスト ボックス 412"/>
        <xdr:cNvSpPr txBox="1"/>
      </xdr:nvSpPr>
      <xdr:spPr>
        <a:xfrm>
          <a:off x="8483111" y="129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100746</xdr:rowOff>
    </xdr:from>
    <xdr:to>
      <xdr:col>41</xdr:col>
      <xdr:colOff>50800</xdr:colOff>
      <xdr:row>78</xdr:row>
      <xdr:rowOff>100816</xdr:rowOff>
    </xdr:to>
    <xdr:cxnSp macro="">
      <xdr:nvCxnSpPr>
        <xdr:cNvPr id="414" name="直線コネクタ 413"/>
        <xdr:cNvCxnSpPr/>
      </xdr:nvCxnSpPr>
      <xdr:spPr>
        <a:xfrm>
          <a:off x="6972300" y="13473846"/>
          <a:ext cx="889000" cy="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5" name="フローチャート: 判断 414"/>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533</xdr:rowOff>
    </xdr:from>
    <xdr:ext cx="469744" cy="259045"/>
    <xdr:sp macro="" textlink="">
      <xdr:nvSpPr>
        <xdr:cNvPr id="416" name="テキスト ボックス 415"/>
        <xdr:cNvSpPr txBox="1"/>
      </xdr:nvSpPr>
      <xdr:spPr>
        <a:xfrm>
          <a:off x="7626428"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7" name="フローチャート: 判断 416"/>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9906</xdr:rowOff>
    </xdr:from>
    <xdr:ext cx="469744" cy="259045"/>
    <xdr:sp macro="" textlink="">
      <xdr:nvSpPr>
        <xdr:cNvPr id="418" name="テキスト ボックス 417"/>
        <xdr:cNvSpPr txBox="1"/>
      </xdr:nvSpPr>
      <xdr:spPr>
        <a:xfrm>
          <a:off x="6737428"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48918</xdr:rowOff>
    </xdr:from>
    <xdr:to>
      <xdr:col>55</xdr:col>
      <xdr:colOff>50800</xdr:colOff>
      <xdr:row>78</xdr:row>
      <xdr:rowOff>150518</xdr:rowOff>
    </xdr:to>
    <xdr:sp macro="" textlink="">
      <xdr:nvSpPr>
        <xdr:cNvPr id="424" name="楕円 423"/>
        <xdr:cNvSpPr/>
      </xdr:nvSpPr>
      <xdr:spPr>
        <a:xfrm>
          <a:off x="10426700" y="1342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135295</xdr:rowOff>
    </xdr:from>
    <xdr:ext cx="469744" cy="259045"/>
    <xdr:sp macro="" textlink="">
      <xdr:nvSpPr>
        <xdr:cNvPr id="425" name="商工費該当値テキスト"/>
        <xdr:cNvSpPr txBox="1"/>
      </xdr:nvSpPr>
      <xdr:spPr>
        <a:xfrm>
          <a:off x="10528300" y="133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50907</xdr:rowOff>
    </xdr:from>
    <xdr:to>
      <xdr:col>50</xdr:col>
      <xdr:colOff>165100</xdr:colOff>
      <xdr:row>78</xdr:row>
      <xdr:rowOff>152507</xdr:rowOff>
    </xdr:to>
    <xdr:sp macro="" textlink="">
      <xdr:nvSpPr>
        <xdr:cNvPr id="426" name="楕円 425"/>
        <xdr:cNvSpPr/>
      </xdr:nvSpPr>
      <xdr:spPr>
        <a:xfrm>
          <a:off x="9588500" y="1342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143634</xdr:rowOff>
    </xdr:from>
    <xdr:ext cx="469744" cy="259045"/>
    <xdr:sp macro="" textlink="">
      <xdr:nvSpPr>
        <xdr:cNvPr id="427" name="テキスト ボックス 426"/>
        <xdr:cNvSpPr txBox="1"/>
      </xdr:nvSpPr>
      <xdr:spPr>
        <a:xfrm>
          <a:off x="9404428" y="1351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1963</xdr:rowOff>
    </xdr:from>
    <xdr:to>
      <xdr:col>46</xdr:col>
      <xdr:colOff>38100</xdr:colOff>
      <xdr:row>78</xdr:row>
      <xdr:rowOff>103563</xdr:rowOff>
    </xdr:to>
    <xdr:sp macro="" textlink="">
      <xdr:nvSpPr>
        <xdr:cNvPr id="428" name="楕円 427"/>
        <xdr:cNvSpPr/>
      </xdr:nvSpPr>
      <xdr:spPr>
        <a:xfrm>
          <a:off x="8699500" y="133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94690</xdr:rowOff>
    </xdr:from>
    <xdr:ext cx="469744" cy="259045"/>
    <xdr:sp macro="" textlink="">
      <xdr:nvSpPr>
        <xdr:cNvPr id="429" name="テキスト ボックス 428"/>
        <xdr:cNvSpPr txBox="1"/>
      </xdr:nvSpPr>
      <xdr:spPr>
        <a:xfrm>
          <a:off x="8515428" y="1346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50016</xdr:rowOff>
    </xdr:from>
    <xdr:to>
      <xdr:col>41</xdr:col>
      <xdr:colOff>101600</xdr:colOff>
      <xdr:row>78</xdr:row>
      <xdr:rowOff>151616</xdr:rowOff>
    </xdr:to>
    <xdr:sp macro="" textlink="">
      <xdr:nvSpPr>
        <xdr:cNvPr id="430" name="楕円 429"/>
        <xdr:cNvSpPr/>
      </xdr:nvSpPr>
      <xdr:spPr>
        <a:xfrm>
          <a:off x="7810500" y="1342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142743</xdr:rowOff>
    </xdr:from>
    <xdr:ext cx="469744" cy="259045"/>
    <xdr:sp macro="" textlink="">
      <xdr:nvSpPr>
        <xdr:cNvPr id="431" name="テキスト ボックス 430"/>
        <xdr:cNvSpPr txBox="1"/>
      </xdr:nvSpPr>
      <xdr:spPr>
        <a:xfrm>
          <a:off x="7626428"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49946</xdr:rowOff>
    </xdr:from>
    <xdr:to>
      <xdr:col>36</xdr:col>
      <xdr:colOff>165100</xdr:colOff>
      <xdr:row>78</xdr:row>
      <xdr:rowOff>151546</xdr:rowOff>
    </xdr:to>
    <xdr:sp macro="" textlink="">
      <xdr:nvSpPr>
        <xdr:cNvPr id="432" name="楕円 431"/>
        <xdr:cNvSpPr/>
      </xdr:nvSpPr>
      <xdr:spPr>
        <a:xfrm>
          <a:off x="6921500" y="1342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142673</xdr:rowOff>
    </xdr:from>
    <xdr:ext cx="469744" cy="259045"/>
    <xdr:sp macro="" textlink="">
      <xdr:nvSpPr>
        <xdr:cNvPr id="433" name="テキスト ボックス 432"/>
        <xdr:cNvSpPr txBox="1"/>
      </xdr:nvSpPr>
      <xdr:spPr>
        <a:xfrm>
          <a:off x="6737428" y="1351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9" name="直線コネクタ 458"/>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60"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61" name="直線コネクタ 460"/>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2"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3" name="直線コネクタ 462"/>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165119</xdr:rowOff>
    </xdr:from>
    <xdr:to>
      <xdr:col>55</xdr:col>
      <xdr:colOff>0</xdr:colOff>
      <xdr:row>98</xdr:row>
      <xdr:rowOff>82877</xdr:rowOff>
    </xdr:to>
    <xdr:cxnSp macro="">
      <xdr:nvCxnSpPr>
        <xdr:cNvPr id="464" name="直線コネクタ 463"/>
        <xdr:cNvCxnSpPr/>
      </xdr:nvCxnSpPr>
      <xdr:spPr>
        <a:xfrm flipV="1">
          <a:off x="9639300" y="16795769"/>
          <a:ext cx="838200" cy="8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40378</xdr:rowOff>
    </xdr:from>
    <xdr:ext cx="534377" cy="259045"/>
    <xdr:sp macro="" textlink="">
      <xdr:nvSpPr>
        <xdr:cNvPr id="465" name="土木費平均値テキスト"/>
        <xdr:cNvSpPr txBox="1"/>
      </xdr:nvSpPr>
      <xdr:spPr>
        <a:xfrm>
          <a:off x="10528300" y="1632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6" name="フローチャート: 判断 465"/>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82877</xdr:rowOff>
    </xdr:from>
    <xdr:to>
      <xdr:col>50</xdr:col>
      <xdr:colOff>114300</xdr:colOff>
      <xdr:row>98</xdr:row>
      <xdr:rowOff>122000</xdr:rowOff>
    </xdr:to>
    <xdr:cxnSp macro="">
      <xdr:nvCxnSpPr>
        <xdr:cNvPr id="467" name="直線コネクタ 466"/>
        <xdr:cNvCxnSpPr/>
      </xdr:nvCxnSpPr>
      <xdr:spPr>
        <a:xfrm flipV="1">
          <a:off x="8750300" y="16884977"/>
          <a:ext cx="889000" cy="3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8" name="フローチャート: 判断 467"/>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151685</xdr:rowOff>
    </xdr:from>
    <xdr:ext cx="534377" cy="259045"/>
    <xdr:sp macro="" textlink="">
      <xdr:nvSpPr>
        <xdr:cNvPr id="469" name="テキスト ボックス 468"/>
        <xdr:cNvSpPr txBox="1"/>
      </xdr:nvSpPr>
      <xdr:spPr>
        <a:xfrm>
          <a:off x="9372111" y="162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41576</xdr:rowOff>
    </xdr:from>
    <xdr:to>
      <xdr:col>45</xdr:col>
      <xdr:colOff>177800</xdr:colOff>
      <xdr:row>98</xdr:row>
      <xdr:rowOff>122000</xdr:rowOff>
    </xdr:to>
    <xdr:cxnSp macro="">
      <xdr:nvCxnSpPr>
        <xdr:cNvPr id="470" name="直線コネクタ 469"/>
        <xdr:cNvCxnSpPr/>
      </xdr:nvCxnSpPr>
      <xdr:spPr>
        <a:xfrm>
          <a:off x="7861300" y="16843676"/>
          <a:ext cx="889000" cy="8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71" name="フローチャート: 判断 470"/>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8788</xdr:rowOff>
    </xdr:from>
    <xdr:ext cx="534377" cy="259045"/>
    <xdr:sp macro="" textlink="">
      <xdr:nvSpPr>
        <xdr:cNvPr id="472" name="テキスト ボックス 471"/>
        <xdr:cNvSpPr txBox="1"/>
      </xdr:nvSpPr>
      <xdr:spPr>
        <a:xfrm>
          <a:off x="8483111" y="161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41576</xdr:rowOff>
    </xdr:from>
    <xdr:to>
      <xdr:col>41</xdr:col>
      <xdr:colOff>50800</xdr:colOff>
      <xdr:row>98</xdr:row>
      <xdr:rowOff>56076</xdr:rowOff>
    </xdr:to>
    <xdr:cxnSp macro="">
      <xdr:nvCxnSpPr>
        <xdr:cNvPr id="473" name="直線コネクタ 472"/>
        <xdr:cNvCxnSpPr/>
      </xdr:nvCxnSpPr>
      <xdr:spPr>
        <a:xfrm flipV="1">
          <a:off x="6972300" y="16843676"/>
          <a:ext cx="8890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4" name="フローチャート: 判断 473"/>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169101</xdr:rowOff>
    </xdr:from>
    <xdr:ext cx="534377" cy="259045"/>
    <xdr:sp macro="" textlink="">
      <xdr:nvSpPr>
        <xdr:cNvPr id="475" name="テキスト ボックス 474"/>
        <xdr:cNvSpPr txBox="1"/>
      </xdr:nvSpPr>
      <xdr:spPr>
        <a:xfrm>
          <a:off x="7594111" y="1628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6" name="フローチャート: 判断 475"/>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152240</xdr:rowOff>
    </xdr:from>
    <xdr:ext cx="534377" cy="259045"/>
    <xdr:sp macro="" textlink="">
      <xdr:nvSpPr>
        <xdr:cNvPr id="477" name="テキスト ボックス 476"/>
        <xdr:cNvSpPr txBox="1"/>
      </xdr:nvSpPr>
      <xdr:spPr>
        <a:xfrm>
          <a:off x="6705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114319</xdr:rowOff>
    </xdr:from>
    <xdr:to>
      <xdr:col>55</xdr:col>
      <xdr:colOff>50800</xdr:colOff>
      <xdr:row>98</xdr:row>
      <xdr:rowOff>44469</xdr:rowOff>
    </xdr:to>
    <xdr:sp macro="" textlink="">
      <xdr:nvSpPr>
        <xdr:cNvPr id="483" name="楕円 482"/>
        <xdr:cNvSpPr/>
      </xdr:nvSpPr>
      <xdr:spPr>
        <a:xfrm>
          <a:off x="10426700" y="1674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29246</xdr:rowOff>
    </xdr:from>
    <xdr:ext cx="534377" cy="259045"/>
    <xdr:sp macro="" textlink="">
      <xdr:nvSpPr>
        <xdr:cNvPr id="484" name="土木費該当値テキスト"/>
        <xdr:cNvSpPr txBox="1"/>
      </xdr:nvSpPr>
      <xdr:spPr>
        <a:xfrm>
          <a:off x="10528300" y="1665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32077</xdr:rowOff>
    </xdr:from>
    <xdr:to>
      <xdr:col>50</xdr:col>
      <xdr:colOff>165100</xdr:colOff>
      <xdr:row>98</xdr:row>
      <xdr:rowOff>133677</xdr:rowOff>
    </xdr:to>
    <xdr:sp macro="" textlink="">
      <xdr:nvSpPr>
        <xdr:cNvPr id="485" name="楕円 484"/>
        <xdr:cNvSpPr/>
      </xdr:nvSpPr>
      <xdr:spPr>
        <a:xfrm>
          <a:off x="9588500" y="1683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124804</xdr:rowOff>
    </xdr:from>
    <xdr:ext cx="534377" cy="259045"/>
    <xdr:sp macro="" textlink="">
      <xdr:nvSpPr>
        <xdr:cNvPr id="486" name="テキスト ボックス 485"/>
        <xdr:cNvSpPr txBox="1"/>
      </xdr:nvSpPr>
      <xdr:spPr>
        <a:xfrm>
          <a:off x="9372111" y="1692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71200</xdr:rowOff>
    </xdr:from>
    <xdr:to>
      <xdr:col>46</xdr:col>
      <xdr:colOff>38100</xdr:colOff>
      <xdr:row>99</xdr:row>
      <xdr:rowOff>1350</xdr:rowOff>
    </xdr:to>
    <xdr:sp macro="" textlink="">
      <xdr:nvSpPr>
        <xdr:cNvPr id="487" name="楕円 486"/>
        <xdr:cNvSpPr/>
      </xdr:nvSpPr>
      <xdr:spPr>
        <a:xfrm>
          <a:off x="8699500" y="1687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163927</xdr:rowOff>
    </xdr:from>
    <xdr:ext cx="534377" cy="259045"/>
    <xdr:sp macro="" textlink="">
      <xdr:nvSpPr>
        <xdr:cNvPr id="488" name="テキスト ボックス 487"/>
        <xdr:cNvSpPr txBox="1"/>
      </xdr:nvSpPr>
      <xdr:spPr>
        <a:xfrm>
          <a:off x="8483111" y="1696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162226</xdr:rowOff>
    </xdr:from>
    <xdr:to>
      <xdr:col>41</xdr:col>
      <xdr:colOff>101600</xdr:colOff>
      <xdr:row>98</xdr:row>
      <xdr:rowOff>92376</xdr:rowOff>
    </xdr:to>
    <xdr:sp macro="" textlink="">
      <xdr:nvSpPr>
        <xdr:cNvPr id="489" name="楕円 488"/>
        <xdr:cNvSpPr/>
      </xdr:nvSpPr>
      <xdr:spPr>
        <a:xfrm>
          <a:off x="7810500" y="1679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83503</xdr:rowOff>
    </xdr:from>
    <xdr:ext cx="534377" cy="259045"/>
    <xdr:sp macro="" textlink="">
      <xdr:nvSpPr>
        <xdr:cNvPr id="490" name="テキスト ボックス 489"/>
        <xdr:cNvSpPr txBox="1"/>
      </xdr:nvSpPr>
      <xdr:spPr>
        <a:xfrm>
          <a:off x="7594111" y="1688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5276</xdr:rowOff>
    </xdr:from>
    <xdr:to>
      <xdr:col>36</xdr:col>
      <xdr:colOff>165100</xdr:colOff>
      <xdr:row>98</xdr:row>
      <xdr:rowOff>106876</xdr:rowOff>
    </xdr:to>
    <xdr:sp macro="" textlink="">
      <xdr:nvSpPr>
        <xdr:cNvPr id="491" name="楕円 490"/>
        <xdr:cNvSpPr/>
      </xdr:nvSpPr>
      <xdr:spPr>
        <a:xfrm>
          <a:off x="6921500" y="1680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98003</xdr:rowOff>
    </xdr:from>
    <xdr:ext cx="534377" cy="259045"/>
    <xdr:sp macro="" textlink="">
      <xdr:nvSpPr>
        <xdr:cNvPr id="492" name="テキスト ボックス 491"/>
        <xdr:cNvSpPr txBox="1"/>
      </xdr:nvSpPr>
      <xdr:spPr>
        <a:xfrm>
          <a:off x="6705111" y="1690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5" name="直線コネクタ 514"/>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6"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7" name="直線コネクタ 516"/>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8"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9" name="直線コネクタ 518"/>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25674</xdr:rowOff>
    </xdr:from>
    <xdr:to>
      <xdr:col>85</xdr:col>
      <xdr:colOff>127000</xdr:colOff>
      <xdr:row>36</xdr:row>
      <xdr:rowOff>114600</xdr:rowOff>
    </xdr:to>
    <xdr:cxnSp macro="">
      <xdr:nvCxnSpPr>
        <xdr:cNvPr id="520" name="直線コネクタ 519"/>
        <xdr:cNvCxnSpPr/>
      </xdr:nvCxnSpPr>
      <xdr:spPr>
        <a:xfrm>
          <a:off x="15481300" y="6197874"/>
          <a:ext cx="838200" cy="8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54307</xdr:rowOff>
    </xdr:from>
    <xdr:ext cx="534377" cy="259045"/>
    <xdr:sp macro="" textlink="">
      <xdr:nvSpPr>
        <xdr:cNvPr id="521" name="消防費平均値テキスト"/>
        <xdr:cNvSpPr txBox="1"/>
      </xdr:nvSpPr>
      <xdr:spPr>
        <a:xfrm>
          <a:off x="16370300" y="6055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2" name="フローチャート: 判断 521"/>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25674</xdr:rowOff>
    </xdr:from>
    <xdr:to>
      <xdr:col>81</xdr:col>
      <xdr:colOff>50800</xdr:colOff>
      <xdr:row>37</xdr:row>
      <xdr:rowOff>17628</xdr:rowOff>
    </xdr:to>
    <xdr:cxnSp macro="">
      <xdr:nvCxnSpPr>
        <xdr:cNvPr id="523" name="直線コネクタ 522"/>
        <xdr:cNvCxnSpPr/>
      </xdr:nvCxnSpPr>
      <xdr:spPr>
        <a:xfrm flipV="1">
          <a:off x="14592300" y="6197874"/>
          <a:ext cx="889000" cy="16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4" name="フローチャート: 判断 523"/>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140433</xdr:rowOff>
    </xdr:from>
    <xdr:ext cx="534377" cy="259045"/>
    <xdr:sp macro="" textlink="">
      <xdr:nvSpPr>
        <xdr:cNvPr id="525" name="テキスト ボックス 524"/>
        <xdr:cNvSpPr txBox="1"/>
      </xdr:nvSpPr>
      <xdr:spPr>
        <a:xfrm>
          <a:off x="15214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17628</xdr:rowOff>
    </xdr:from>
    <xdr:to>
      <xdr:col>76</xdr:col>
      <xdr:colOff>114300</xdr:colOff>
      <xdr:row>37</xdr:row>
      <xdr:rowOff>50774</xdr:rowOff>
    </xdr:to>
    <xdr:cxnSp macro="">
      <xdr:nvCxnSpPr>
        <xdr:cNvPr id="526" name="直線コネクタ 525"/>
        <xdr:cNvCxnSpPr/>
      </xdr:nvCxnSpPr>
      <xdr:spPr>
        <a:xfrm flipV="1">
          <a:off x="13703300" y="6361278"/>
          <a:ext cx="889000" cy="3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7" name="フローチャート: 判断 526"/>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94464</xdr:rowOff>
    </xdr:from>
    <xdr:ext cx="534377" cy="259045"/>
    <xdr:sp macro="" textlink="">
      <xdr:nvSpPr>
        <xdr:cNvPr id="528" name="テキスト ボックス 527"/>
        <xdr:cNvSpPr txBox="1"/>
      </xdr:nvSpPr>
      <xdr:spPr>
        <a:xfrm>
          <a:off x="14325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165212</xdr:rowOff>
    </xdr:from>
    <xdr:to>
      <xdr:col>71</xdr:col>
      <xdr:colOff>177800</xdr:colOff>
      <xdr:row>37</xdr:row>
      <xdr:rowOff>50774</xdr:rowOff>
    </xdr:to>
    <xdr:cxnSp macro="">
      <xdr:nvCxnSpPr>
        <xdr:cNvPr id="529" name="直線コネクタ 528"/>
        <xdr:cNvCxnSpPr/>
      </xdr:nvCxnSpPr>
      <xdr:spPr>
        <a:xfrm>
          <a:off x="12814300" y="6337412"/>
          <a:ext cx="889000" cy="5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30" name="フローチャート: 判断 529"/>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31" name="テキスト ボックス 530"/>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2" name="フローチャート: 判断 531"/>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33" name="テキスト ボックス 532"/>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63800</xdr:rowOff>
    </xdr:from>
    <xdr:to>
      <xdr:col>85</xdr:col>
      <xdr:colOff>177800</xdr:colOff>
      <xdr:row>36</xdr:row>
      <xdr:rowOff>165400</xdr:rowOff>
    </xdr:to>
    <xdr:sp macro="" textlink="">
      <xdr:nvSpPr>
        <xdr:cNvPr id="539" name="楕円 538"/>
        <xdr:cNvSpPr/>
      </xdr:nvSpPr>
      <xdr:spPr>
        <a:xfrm>
          <a:off x="16268700" y="623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42227</xdr:rowOff>
    </xdr:from>
    <xdr:ext cx="534377" cy="259045"/>
    <xdr:sp macro="" textlink="">
      <xdr:nvSpPr>
        <xdr:cNvPr id="540" name="消防費該当値テキスト"/>
        <xdr:cNvSpPr txBox="1"/>
      </xdr:nvSpPr>
      <xdr:spPr>
        <a:xfrm>
          <a:off x="16370300" y="621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146324</xdr:rowOff>
    </xdr:from>
    <xdr:to>
      <xdr:col>81</xdr:col>
      <xdr:colOff>101600</xdr:colOff>
      <xdr:row>36</xdr:row>
      <xdr:rowOff>76474</xdr:rowOff>
    </xdr:to>
    <xdr:sp macro="" textlink="">
      <xdr:nvSpPr>
        <xdr:cNvPr id="541" name="楕円 540"/>
        <xdr:cNvSpPr/>
      </xdr:nvSpPr>
      <xdr:spPr>
        <a:xfrm>
          <a:off x="15430500" y="614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93001</xdr:rowOff>
    </xdr:from>
    <xdr:ext cx="534377" cy="259045"/>
    <xdr:sp macro="" textlink="">
      <xdr:nvSpPr>
        <xdr:cNvPr id="542" name="テキスト ボックス 541"/>
        <xdr:cNvSpPr txBox="1"/>
      </xdr:nvSpPr>
      <xdr:spPr>
        <a:xfrm>
          <a:off x="15214111" y="592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138278</xdr:rowOff>
    </xdr:from>
    <xdr:to>
      <xdr:col>76</xdr:col>
      <xdr:colOff>165100</xdr:colOff>
      <xdr:row>37</xdr:row>
      <xdr:rowOff>68428</xdr:rowOff>
    </xdr:to>
    <xdr:sp macro="" textlink="">
      <xdr:nvSpPr>
        <xdr:cNvPr id="543" name="楕円 542"/>
        <xdr:cNvSpPr/>
      </xdr:nvSpPr>
      <xdr:spPr>
        <a:xfrm>
          <a:off x="14541500" y="631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59555</xdr:rowOff>
    </xdr:from>
    <xdr:ext cx="534377" cy="259045"/>
    <xdr:sp macro="" textlink="">
      <xdr:nvSpPr>
        <xdr:cNvPr id="544" name="テキスト ボックス 543"/>
        <xdr:cNvSpPr txBox="1"/>
      </xdr:nvSpPr>
      <xdr:spPr>
        <a:xfrm>
          <a:off x="14325111" y="640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171424</xdr:rowOff>
    </xdr:from>
    <xdr:to>
      <xdr:col>72</xdr:col>
      <xdr:colOff>38100</xdr:colOff>
      <xdr:row>37</xdr:row>
      <xdr:rowOff>101574</xdr:rowOff>
    </xdr:to>
    <xdr:sp macro="" textlink="">
      <xdr:nvSpPr>
        <xdr:cNvPr id="545" name="楕円 544"/>
        <xdr:cNvSpPr/>
      </xdr:nvSpPr>
      <xdr:spPr>
        <a:xfrm>
          <a:off x="13652500" y="634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92701</xdr:rowOff>
    </xdr:from>
    <xdr:ext cx="534377" cy="259045"/>
    <xdr:sp macro="" textlink="">
      <xdr:nvSpPr>
        <xdr:cNvPr id="546" name="テキスト ボックス 545"/>
        <xdr:cNvSpPr txBox="1"/>
      </xdr:nvSpPr>
      <xdr:spPr>
        <a:xfrm>
          <a:off x="13436111" y="643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114412</xdr:rowOff>
    </xdr:from>
    <xdr:to>
      <xdr:col>67</xdr:col>
      <xdr:colOff>101600</xdr:colOff>
      <xdr:row>37</xdr:row>
      <xdr:rowOff>44562</xdr:rowOff>
    </xdr:to>
    <xdr:sp macro="" textlink="">
      <xdr:nvSpPr>
        <xdr:cNvPr id="547" name="楕円 546"/>
        <xdr:cNvSpPr/>
      </xdr:nvSpPr>
      <xdr:spPr>
        <a:xfrm>
          <a:off x="12763500" y="628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61089</xdr:rowOff>
    </xdr:from>
    <xdr:ext cx="534377" cy="259045"/>
    <xdr:sp macro="" textlink="">
      <xdr:nvSpPr>
        <xdr:cNvPr id="548" name="テキスト ボックス 547"/>
        <xdr:cNvSpPr txBox="1"/>
      </xdr:nvSpPr>
      <xdr:spPr>
        <a:xfrm>
          <a:off x="12547111" y="606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3" name="直線コネクタ 572"/>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4"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5" name="直線コネクタ 574"/>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6"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7" name="直線コネクタ 576"/>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71425</xdr:rowOff>
    </xdr:from>
    <xdr:to>
      <xdr:col>85</xdr:col>
      <xdr:colOff>127000</xdr:colOff>
      <xdr:row>58</xdr:row>
      <xdr:rowOff>103886</xdr:rowOff>
    </xdr:to>
    <xdr:cxnSp macro="">
      <xdr:nvCxnSpPr>
        <xdr:cNvPr id="578" name="直線コネクタ 577"/>
        <xdr:cNvCxnSpPr/>
      </xdr:nvCxnSpPr>
      <xdr:spPr>
        <a:xfrm>
          <a:off x="15481300" y="10015525"/>
          <a:ext cx="8382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74782</xdr:rowOff>
    </xdr:from>
    <xdr:ext cx="534377" cy="259045"/>
    <xdr:sp macro="" textlink="">
      <xdr:nvSpPr>
        <xdr:cNvPr id="579" name="教育費平均値テキスト"/>
        <xdr:cNvSpPr txBox="1"/>
      </xdr:nvSpPr>
      <xdr:spPr>
        <a:xfrm>
          <a:off x="16370300" y="933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80" name="フローチャート: 判断 579"/>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71425</xdr:rowOff>
    </xdr:from>
    <xdr:to>
      <xdr:col>81</xdr:col>
      <xdr:colOff>50800</xdr:colOff>
      <xdr:row>58</xdr:row>
      <xdr:rowOff>101619</xdr:rowOff>
    </xdr:to>
    <xdr:cxnSp macro="">
      <xdr:nvCxnSpPr>
        <xdr:cNvPr id="581" name="直線コネクタ 580"/>
        <xdr:cNvCxnSpPr/>
      </xdr:nvCxnSpPr>
      <xdr:spPr>
        <a:xfrm flipV="1">
          <a:off x="14592300" y="10015525"/>
          <a:ext cx="889000" cy="3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2" name="フローチャート: 判断 581"/>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68381</xdr:rowOff>
    </xdr:from>
    <xdr:ext cx="534377" cy="259045"/>
    <xdr:sp macro="" textlink="">
      <xdr:nvSpPr>
        <xdr:cNvPr id="583" name="テキスト ボックス 582"/>
        <xdr:cNvSpPr txBox="1"/>
      </xdr:nvSpPr>
      <xdr:spPr>
        <a:xfrm>
          <a:off x="15214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67158</xdr:rowOff>
    </xdr:from>
    <xdr:to>
      <xdr:col>76</xdr:col>
      <xdr:colOff>114300</xdr:colOff>
      <xdr:row>58</xdr:row>
      <xdr:rowOff>101619</xdr:rowOff>
    </xdr:to>
    <xdr:cxnSp macro="">
      <xdr:nvCxnSpPr>
        <xdr:cNvPr id="584" name="直線コネクタ 583"/>
        <xdr:cNvCxnSpPr/>
      </xdr:nvCxnSpPr>
      <xdr:spPr>
        <a:xfrm>
          <a:off x="13703300" y="9668358"/>
          <a:ext cx="889000" cy="37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5" name="フローチャート: 判断 584"/>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36110</xdr:rowOff>
    </xdr:from>
    <xdr:ext cx="534377" cy="259045"/>
    <xdr:sp macro="" textlink="">
      <xdr:nvSpPr>
        <xdr:cNvPr id="586" name="テキスト ボックス 585"/>
        <xdr:cNvSpPr txBox="1"/>
      </xdr:nvSpPr>
      <xdr:spPr>
        <a:xfrm>
          <a:off x="14325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67158</xdr:rowOff>
    </xdr:from>
    <xdr:to>
      <xdr:col>71</xdr:col>
      <xdr:colOff>177800</xdr:colOff>
      <xdr:row>58</xdr:row>
      <xdr:rowOff>67101</xdr:rowOff>
    </xdr:to>
    <xdr:cxnSp macro="">
      <xdr:nvCxnSpPr>
        <xdr:cNvPr id="587" name="直線コネクタ 586"/>
        <xdr:cNvCxnSpPr/>
      </xdr:nvCxnSpPr>
      <xdr:spPr>
        <a:xfrm flipV="1">
          <a:off x="12814300" y="9668358"/>
          <a:ext cx="889000" cy="34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8" name="フローチャート: 判断 587"/>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121817</xdr:rowOff>
    </xdr:from>
    <xdr:ext cx="534377" cy="259045"/>
    <xdr:sp macro="" textlink="">
      <xdr:nvSpPr>
        <xdr:cNvPr id="589" name="テキスト ボックス 588"/>
        <xdr:cNvSpPr txBox="1"/>
      </xdr:nvSpPr>
      <xdr:spPr>
        <a:xfrm>
          <a:off x="13436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90" name="フローチャート: 判断 589"/>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130141</xdr:rowOff>
    </xdr:from>
    <xdr:ext cx="534377" cy="259045"/>
    <xdr:sp macro="" textlink="">
      <xdr:nvSpPr>
        <xdr:cNvPr id="591" name="テキスト ボックス 590"/>
        <xdr:cNvSpPr txBox="1"/>
      </xdr:nvSpPr>
      <xdr:spPr>
        <a:xfrm>
          <a:off x="12547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53086</xdr:rowOff>
    </xdr:from>
    <xdr:to>
      <xdr:col>85</xdr:col>
      <xdr:colOff>177800</xdr:colOff>
      <xdr:row>58</xdr:row>
      <xdr:rowOff>154686</xdr:rowOff>
    </xdr:to>
    <xdr:sp macro="" textlink="">
      <xdr:nvSpPr>
        <xdr:cNvPr id="597" name="楕円 596"/>
        <xdr:cNvSpPr/>
      </xdr:nvSpPr>
      <xdr:spPr>
        <a:xfrm>
          <a:off x="16268700" y="999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139463</xdr:rowOff>
    </xdr:from>
    <xdr:ext cx="534377" cy="259045"/>
    <xdr:sp macro="" textlink="">
      <xdr:nvSpPr>
        <xdr:cNvPr id="598" name="教育費該当値テキスト"/>
        <xdr:cNvSpPr txBox="1"/>
      </xdr:nvSpPr>
      <xdr:spPr>
        <a:xfrm>
          <a:off x="16370300" y="991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20625</xdr:rowOff>
    </xdr:from>
    <xdr:to>
      <xdr:col>81</xdr:col>
      <xdr:colOff>101600</xdr:colOff>
      <xdr:row>58</xdr:row>
      <xdr:rowOff>122225</xdr:rowOff>
    </xdr:to>
    <xdr:sp macro="" textlink="">
      <xdr:nvSpPr>
        <xdr:cNvPr id="599" name="楕円 598"/>
        <xdr:cNvSpPr/>
      </xdr:nvSpPr>
      <xdr:spPr>
        <a:xfrm>
          <a:off x="15430500" y="99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113352</xdr:rowOff>
    </xdr:from>
    <xdr:ext cx="534377" cy="259045"/>
    <xdr:sp macro="" textlink="">
      <xdr:nvSpPr>
        <xdr:cNvPr id="600" name="テキスト ボックス 599"/>
        <xdr:cNvSpPr txBox="1"/>
      </xdr:nvSpPr>
      <xdr:spPr>
        <a:xfrm>
          <a:off x="15214111" y="1005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50819</xdr:rowOff>
    </xdr:from>
    <xdr:to>
      <xdr:col>76</xdr:col>
      <xdr:colOff>165100</xdr:colOff>
      <xdr:row>58</xdr:row>
      <xdr:rowOff>152419</xdr:rowOff>
    </xdr:to>
    <xdr:sp macro="" textlink="">
      <xdr:nvSpPr>
        <xdr:cNvPr id="601" name="楕円 600"/>
        <xdr:cNvSpPr/>
      </xdr:nvSpPr>
      <xdr:spPr>
        <a:xfrm>
          <a:off x="14541500" y="999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143546</xdr:rowOff>
    </xdr:from>
    <xdr:ext cx="534377" cy="259045"/>
    <xdr:sp macro="" textlink="">
      <xdr:nvSpPr>
        <xdr:cNvPr id="602" name="テキスト ボックス 601"/>
        <xdr:cNvSpPr txBox="1"/>
      </xdr:nvSpPr>
      <xdr:spPr>
        <a:xfrm>
          <a:off x="14325111" y="1008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16358</xdr:rowOff>
    </xdr:from>
    <xdr:to>
      <xdr:col>72</xdr:col>
      <xdr:colOff>38100</xdr:colOff>
      <xdr:row>56</xdr:row>
      <xdr:rowOff>117958</xdr:rowOff>
    </xdr:to>
    <xdr:sp macro="" textlink="">
      <xdr:nvSpPr>
        <xdr:cNvPr id="603" name="楕円 602"/>
        <xdr:cNvSpPr/>
      </xdr:nvSpPr>
      <xdr:spPr>
        <a:xfrm>
          <a:off x="13652500" y="961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109085</xdr:rowOff>
    </xdr:from>
    <xdr:ext cx="534377" cy="259045"/>
    <xdr:sp macro="" textlink="">
      <xdr:nvSpPr>
        <xdr:cNvPr id="604" name="テキスト ボックス 603"/>
        <xdr:cNvSpPr txBox="1"/>
      </xdr:nvSpPr>
      <xdr:spPr>
        <a:xfrm>
          <a:off x="13436111" y="971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16301</xdr:rowOff>
    </xdr:from>
    <xdr:to>
      <xdr:col>67</xdr:col>
      <xdr:colOff>101600</xdr:colOff>
      <xdr:row>58</xdr:row>
      <xdr:rowOff>117901</xdr:rowOff>
    </xdr:to>
    <xdr:sp macro="" textlink="">
      <xdr:nvSpPr>
        <xdr:cNvPr id="605" name="楕円 604"/>
        <xdr:cNvSpPr/>
      </xdr:nvSpPr>
      <xdr:spPr>
        <a:xfrm>
          <a:off x="12763500" y="996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109028</xdr:rowOff>
    </xdr:from>
    <xdr:ext cx="534377" cy="259045"/>
    <xdr:sp macro="" textlink="">
      <xdr:nvSpPr>
        <xdr:cNvPr id="606" name="テキスト ボックス 605"/>
        <xdr:cNvSpPr txBox="1"/>
      </xdr:nvSpPr>
      <xdr:spPr>
        <a:xfrm>
          <a:off x="12547111" y="10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2" name="直線コネクタ 631"/>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5"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6" name="直線コネクタ 635"/>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95058</xdr:rowOff>
    </xdr:from>
    <xdr:to>
      <xdr:col>85</xdr:col>
      <xdr:colOff>127000</xdr:colOff>
      <xdr:row>79</xdr:row>
      <xdr:rowOff>98879</xdr:rowOff>
    </xdr:to>
    <xdr:cxnSp macro="">
      <xdr:nvCxnSpPr>
        <xdr:cNvPr id="637" name="直線コネクタ 636"/>
        <xdr:cNvCxnSpPr/>
      </xdr:nvCxnSpPr>
      <xdr:spPr>
        <a:xfrm>
          <a:off x="15481300" y="13639608"/>
          <a:ext cx="8382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10720</xdr:rowOff>
    </xdr:from>
    <xdr:ext cx="469744" cy="259045"/>
    <xdr:sp macro="" textlink="">
      <xdr:nvSpPr>
        <xdr:cNvPr id="638" name="災害復旧費平均値テキスト"/>
        <xdr:cNvSpPr txBox="1"/>
      </xdr:nvSpPr>
      <xdr:spPr>
        <a:xfrm>
          <a:off x="16370300" y="13383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9" name="フローチャート: 判断 638"/>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95058</xdr:rowOff>
    </xdr:from>
    <xdr:to>
      <xdr:col>81</xdr:col>
      <xdr:colOff>50800</xdr:colOff>
      <xdr:row>79</xdr:row>
      <xdr:rowOff>98879</xdr:rowOff>
    </xdr:to>
    <xdr:cxnSp macro="">
      <xdr:nvCxnSpPr>
        <xdr:cNvPr id="640" name="直線コネクタ 639"/>
        <xdr:cNvCxnSpPr/>
      </xdr:nvCxnSpPr>
      <xdr:spPr>
        <a:xfrm flipV="1">
          <a:off x="14592300" y="13639608"/>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41" name="フローチャート: 判断 640"/>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124992</xdr:rowOff>
    </xdr:from>
    <xdr:ext cx="469744" cy="259045"/>
    <xdr:sp macro="" textlink="">
      <xdr:nvSpPr>
        <xdr:cNvPr id="642" name="テキスト ボックス 641"/>
        <xdr:cNvSpPr txBox="1"/>
      </xdr:nvSpPr>
      <xdr:spPr>
        <a:xfrm>
          <a:off x="15246428" y="133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94585</xdr:rowOff>
    </xdr:from>
    <xdr:to>
      <xdr:col>76</xdr:col>
      <xdr:colOff>114300</xdr:colOff>
      <xdr:row>79</xdr:row>
      <xdr:rowOff>98879</xdr:rowOff>
    </xdr:to>
    <xdr:cxnSp macro="">
      <xdr:nvCxnSpPr>
        <xdr:cNvPr id="643" name="直線コネクタ 642"/>
        <xdr:cNvCxnSpPr/>
      </xdr:nvCxnSpPr>
      <xdr:spPr>
        <a:xfrm>
          <a:off x="13703300" y="13639135"/>
          <a:ext cx="889000" cy="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4" name="フローチャート: 判断 643"/>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65687</xdr:rowOff>
    </xdr:from>
    <xdr:ext cx="469744" cy="259045"/>
    <xdr:sp macro="" textlink="">
      <xdr:nvSpPr>
        <xdr:cNvPr id="645" name="テキスト ボックス 644"/>
        <xdr:cNvSpPr txBox="1"/>
      </xdr:nvSpPr>
      <xdr:spPr>
        <a:xfrm>
          <a:off x="14357428"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94585</xdr:rowOff>
    </xdr:from>
    <xdr:to>
      <xdr:col>71</xdr:col>
      <xdr:colOff>177800</xdr:colOff>
      <xdr:row>79</xdr:row>
      <xdr:rowOff>97622</xdr:rowOff>
    </xdr:to>
    <xdr:cxnSp macro="">
      <xdr:nvCxnSpPr>
        <xdr:cNvPr id="646" name="直線コネクタ 645"/>
        <xdr:cNvCxnSpPr/>
      </xdr:nvCxnSpPr>
      <xdr:spPr>
        <a:xfrm flipV="1">
          <a:off x="12814300" y="13639135"/>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7" name="フローチャート: 判断 646"/>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102605</xdr:rowOff>
    </xdr:from>
    <xdr:ext cx="469744" cy="259045"/>
    <xdr:sp macro="" textlink="">
      <xdr:nvSpPr>
        <xdr:cNvPr id="648" name="テキスト ボックス 647"/>
        <xdr:cNvSpPr txBox="1"/>
      </xdr:nvSpPr>
      <xdr:spPr>
        <a:xfrm>
          <a:off x="13468428" y="1330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9" name="フローチャート: 判断 648"/>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97919</xdr:rowOff>
    </xdr:from>
    <xdr:ext cx="469744" cy="259045"/>
    <xdr:sp macro="" textlink="">
      <xdr:nvSpPr>
        <xdr:cNvPr id="650" name="テキスト ボックス 649"/>
        <xdr:cNvSpPr txBox="1"/>
      </xdr:nvSpPr>
      <xdr:spPr>
        <a:xfrm>
          <a:off x="12579428" y="132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6" name="楕円 655"/>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137720</xdr:rowOff>
    </xdr:from>
    <xdr:ext cx="249299" cy="259045"/>
    <xdr:sp macro="" textlink="">
      <xdr:nvSpPr>
        <xdr:cNvPr id="657" name="災害復旧費該当値テキスト"/>
        <xdr:cNvSpPr txBox="1"/>
      </xdr:nvSpPr>
      <xdr:spPr>
        <a:xfrm>
          <a:off x="16370300" y="135108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44258</xdr:rowOff>
    </xdr:from>
    <xdr:to>
      <xdr:col>81</xdr:col>
      <xdr:colOff>101600</xdr:colOff>
      <xdr:row>79</xdr:row>
      <xdr:rowOff>145858</xdr:rowOff>
    </xdr:to>
    <xdr:sp macro="" textlink="">
      <xdr:nvSpPr>
        <xdr:cNvPr id="658" name="楕円 657"/>
        <xdr:cNvSpPr/>
      </xdr:nvSpPr>
      <xdr:spPr>
        <a:xfrm>
          <a:off x="15430500" y="1358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136985</xdr:rowOff>
    </xdr:from>
    <xdr:ext cx="378565" cy="259045"/>
    <xdr:sp macro="" textlink="">
      <xdr:nvSpPr>
        <xdr:cNvPr id="659" name="テキスト ボックス 658"/>
        <xdr:cNvSpPr txBox="1"/>
      </xdr:nvSpPr>
      <xdr:spPr>
        <a:xfrm>
          <a:off x="15292017" y="13681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0" name="楕円 659"/>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1" name="テキスト ボックス 660"/>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43785</xdr:rowOff>
    </xdr:from>
    <xdr:to>
      <xdr:col>72</xdr:col>
      <xdr:colOff>38100</xdr:colOff>
      <xdr:row>79</xdr:row>
      <xdr:rowOff>145385</xdr:rowOff>
    </xdr:to>
    <xdr:sp macro="" textlink="">
      <xdr:nvSpPr>
        <xdr:cNvPr id="662" name="楕円 661"/>
        <xdr:cNvSpPr/>
      </xdr:nvSpPr>
      <xdr:spPr>
        <a:xfrm>
          <a:off x="13652500" y="1358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136512</xdr:rowOff>
    </xdr:from>
    <xdr:ext cx="378565" cy="259045"/>
    <xdr:sp macro="" textlink="">
      <xdr:nvSpPr>
        <xdr:cNvPr id="663" name="テキスト ボックス 662"/>
        <xdr:cNvSpPr txBox="1"/>
      </xdr:nvSpPr>
      <xdr:spPr>
        <a:xfrm>
          <a:off x="13514017" y="13681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46822</xdr:rowOff>
    </xdr:from>
    <xdr:to>
      <xdr:col>67</xdr:col>
      <xdr:colOff>101600</xdr:colOff>
      <xdr:row>79</xdr:row>
      <xdr:rowOff>148422</xdr:rowOff>
    </xdr:to>
    <xdr:sp macro="" textlink="">
      <xdr:nvSpPr>
        <xdr:cNvPr id="664" name="楕円 663"/>
        <xdr:cNvSpPr/>
      </xdr:nvSpPr>
      <xdr:spPr>
        <a:xfrm>
          <a:off x="12763500" y="135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139549</xdr:rowOff>
    </xdr:from>
    <xdr:ext cx="313932" cy="259045"/>
    <xdr:sp macro="" textlink="">
      <xdr:nvSpPr>
        <xdr:cNvPr id="665" name="テキスト ボックス 664"/>
        <xdr:cNvSpPr txBox="1"/>
      </xdr:nvSpPr>
      <xdr:spPr>
        <a:xfrm>
          <a:off x="12657333" y="136840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9" name="直線コネクタ 688"/>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90"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91" name="直線コネクタ 690"/>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2"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3" name="直線コネクタ 692"/>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10579</xdr:rowOff>
    </xdr:from>
    <xdr:to>
      <xdr:col>85</xdr:col>
      <xdr:colOff>127000</xdr:colOff>
      <xdr:row>97</xdr:row>
      <xdr:rowOff>41593</xdr:rowOff>
    </xdr:to>
    <xdr:cxnSp macro="">
      <xdr:nvCxnSpPr>
        <xdr:cNvPr id="694" name="直線コネクタ 693"/>
        <xdr:cNvCxnSpPr/>
      </xdr:nvCxnSpPr>
      <xdr:spPr>
        <a:xfrm>
          <a:off x="15481300" y="16641229"/>
          <a:ext cx="838200" cy="3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1210</xdr:rowOff>
    </xdr:from>
    <xdr:ext cx="534377" cy="259045"/>
    <xdr:sp macro="" textlink="">
      <xdr:nvSpPr>
        <xdr:cNvPr id="695" name="公債費平均値テキスト"/>
        <xdr:cNvSpPr txBox="1"/>
      </xdr:nvSpPr>
      <xdr:spPr>
        <a:xfrm>
          <a:off x="16370300" y="1611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6" name="フローチャート: 判断 695"/>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9728</xdr:rowOff>
    </xdr:from>
    <xdr:to>
      <xdr:col>81</xdr:col>
      <xdr:colOff>50800</xdr:colOff>
      <xdr:row>97</xdr:row>
      <xdr:rowOff>10579</xdr:rowOff>
    </xdr:to>
    <xdr:cxnSp macro="">
      <xdr:nvCxnSpPr>
        <xdr:cNvPr id="697" name="直線コネクタ 696"/>
        <xdr:cNvCxnSpPr/>
      </xdr:nvCxnSpPr>
      <xdr:spPr>
        <a:xfrm>
          <a:off x="14592300" y="16640378"/>
          <a:ext cx="8890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8" name="フローチャート: 判断 697"/>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94111</xdr:rowOff>
    </xdr:from>
    <xdr:ext cx="534377" cy="259045"/>
    <xdr:sp macro="" textlink="">
      <xdr:nvSpPr>
        <xdr:cNvPr id="699" name="テキスト ボックス 698"/>
        <xdr:cNvSpPr txBox="1"/>
      </xdr:nvSpPr>
      <xdr:spPr>
        <a:xfrm>
          <a:off x="15214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148856</xdr:rowOff>
    </xdr:from>
    <xdr:to>
      <xdr:col>76</xdr:col>
      <xdr:colOff>114300</xdr:colOff>
      <xdr:row>97</xdr:row>
      <xdr:rowOff>9728</xdr:rowOff>
    </xdr:to>
    <xdr:cxnSp macro="">
      <xdr:nvCxnSpPr>
        <xdr:cNvPr id="700" name="直線コネクタ 699"/>
        <xdr:cNvCxnSpPr/>
      </xdr:nvCxnSpPr>
      <xdr:spPr>
        <a:xfrm>
          <a:off x="13703300" y="16608056"/>
          <a:ext cx="889000" cy="3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701" name="フローチャート: 判断 700"/>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132478</xdr:rowOff>
    </xdr:from>
    <xdr:ext cx="534377" cy="259045"/>
    <xdr:sp macro="" textlink="">
      <xdr:nvSpPr>
        <xdr:cNvPr id="702" name="テキスト ボックス 701"/>
        <xdr:cNvSpPr txBox="1"/>
      </xdr:nvSpPr>
      <xdr:spPr>
        <a:xfrm>
          <a:off x="14325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136361</xdr:rowOff>
    </xdr:from>
    <xdr:to>
      <xdr:col>71</xdr:col>
      <xdr:colOff>177800</xdr:colOff>
      <xdr:row>96</xdr:row>
      <xdr:rowOff>148856</xdr:rowOff>
    </xdr:to>
    <xdr:cxnSp macro="">
      <xdr:nvCxnSpPr>
        <xdr:cNvPr id="703" name="直線コネクタ 702"/>
        <xdr:cNvCxnSpPr/>
      </xdr:nvCxnSpPr>
      <xdr:spPr>
        <a:xfrm>
          <a:off x="12814300" y="16595561"/>
          <a:ext cx="889000" cy="1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4" name="フローチャート: 判断 703"/>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705" name="テキスト ボックス 704"/>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6" name="フローチャート: 判断 705"/>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707" name="テキスト ボックス 706"/>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162243</xdr:rowOff>
    </xdr:from>
    <xdr:to>
      <xdr:col>85</xdr:col>
      <xdr:colOff>177800</xdr:colOff>
      <xdr:row>97</xdr:row>
      <xdr:rowOff>92393</xdr:rowOff>
    </xdr:to>
    <xdr:sp macro="" textlink="">
      <xdr:nvSpPr>
        <xdr:cNvPr id="713" name="楕円 712"/>
        <xdr:cNvSpPr/>
      </xdr:nvSpPr>
      <xdr:spPr>
        <a:xfrm>
          <a:off x="16268700" y="166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140670</xdr:rowOff>
    </xdr:from>
    <xdr:ext cx="534377" cy="259045"/>
    <xdr:sp macro="" textlink="">
      <xdr:nvSpPr>
        <xdr:cNvPr id="714" name="公債費該当値テキスト"/>
        <xdr:cNvSpPr txBox="1"/>
      </xdr:nvSpPr>
      <xdr:spPr>
        <a:xfrm>
          <a:off x="16370300" y="1659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131229</xdr:rowOff>
    </xdr:from>
    <xdr:to>
      <xdr:col>81</xdr:col>
      <xdr:colOff>101600</xdr:colOff>
      <xdr:row>97</xdr:row>
      <xdr:rowOff>61379</xdr:rowOff>
    </xdr:to>
    <xdr:sp macro="" textlink="">
      <xdr:nvSpPr>
        <xdr:cNvPr id="715" name="楕円 714"/>
        <xdr:cNvSpPr/>
      </xdr:nvSpPr>
      <xdr:spPr>
        <a:xfrm>
          <a:off x="15430500" y="1659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52506</xdr:rowOff>
    </xdr:from>
    <xdr:ext cx="534377" cy="259045"/>
    <xdr:sp macro="" textlink="">
      <xdr:nvSpPr>
        <xdr:cNvPr id="716" name="テキスト ボックス 715"/>
        <xdr:cNvSpPr txBox="1"/>
      </xdr:nvSpPr>
      <xdr:spPr>
        <a:xfrm>
          <a:off x="15214111" y="1668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130378</xdr:rowOff>
    </xdr:from>
    <xdr:to>
      <xdr:col>76</xdr:col>
      <xdr:colOff>165100</xdr:colOff>
      <xdr:row>97</xdr:row>
      <xdr:rowOff>60528</xdr:rowOff>
    </xdr:to>
    <xdr:sp macro="" textlink="">
      <xdr:nvSpPr>
        <xdr:cNvPr id="717" name="楕円 716"/>
        <xdr:cNvSpPr/>
      </xdr:nvSpPr>
      <xdr:spPr>
        <a:xfrm>
          <a:off x="14541500" y="1658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51655</xdr:rowOff>
    </xdr:from>
    <xdr:ext cx="534377" cy="259045"/>
    <xdr:sp macro="" textlink="">
      <xdr:nvSpPr>
        <xdr:cNvPr id="718" name="テキスト ボックス 717"/>
        <xdr:cNvSpPr txBox="1"/>
      </xdr:nvSpPr>
      <xdr:spPr>
        <a:xfrm>
          <a:off x="14325111" y="1668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98056</xdr:rowOff>
    </xdr:from>
    <xdr:to>
      <xdr:col>72</xdr:col>
      <xdr:colOff>38100</xdr:colOff>
      <xdr:row>97</xdr:row>
      <xdr:rowOff>28206</xdr:rowOff>
    </xdr:to>
    <xdr:sp macro="" textlink="">
      <xdr:nvSpPr>
        <xdr:cNvPr id="719" name="楕円 718"/>
        <xdr:cNvSpPr/>
      </xdr:nvSpPr>
      <xdr:spPr>
        <a:xfrm>
          <a:off x="13652500" y="1655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19333</xdr:rowOff>
    </xdr:from>
    <xdr:ext cx="534377" cy="259045"/>
    <xdr:sp macro="" textlink="">
      <xdr:nvSpPr>
        <xdr:cNvPr id="720" name="テキスト ボックス 719"/>
        <xdr:cNvSpPr txBox="1"/>
      </xdr:nvSpPr>
      <xdr:spPr>
        <a:xfrm>
          <a:off x="13436111" y="1664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85561</xdr:rowOff>
    </xdr:from>
    <xdr:to>
      <xdr:col>67</xdr:col>
      <xdr:colOff>101600</xdr:colOff>
      <xdr:row>97</xdr:row>
      <xdr:rowOff>15711</xdr:rowOff>
    </xdr:to>
    <xdr:sp macro="" textlink="">
      <xdr:nvSpPr>
        <xdr:cNvPr id="721" name="楕円 720"/>
        <xdr:cNvSpPr/>
      </xdr:nvSpPr>
      <xdr:spPr>
        <a:xfrm>
          <a:off x="12763500" y="1654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6838</xdr:rowOff>
    </xdr:from>
    <xdr:ext cx="534377" cy="259045"/>
    <xdr:sp macro="" textlink="">
      <xdr:nvSpPr>
        <xdr:cNvPr id="722" name="テキスト ボックス 721"/>
        <xdr:cNvSpPr txBox="1"/>
      </xdr:nvSpPr>
      <xdr:spPr>
        <a:xfrm>
          <a:off x="12547111" y="1663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2" name="テキスト ボックス 74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4" name="テキスト ボックス 74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8" name="直線コネクタ 747"/>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51"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2" name="直線コネクタ 751"/>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4" name="諸支出金平均値テキスト"/>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5" name="フローチャート: 判断 754"/>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7" name="フローチャート: 判断 756"/>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8" name="テキスト ボックス 757"/>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60" name="フローチャート: 判断 759"/>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61" name="テキスト ボックス 760"/>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3" name="フローチャート: 判断 762"/>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4" name="テキスト ボックス 763"/>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5" name="フローチャート: 判断 764"/>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6" name="テキスト ボックス 765"/>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3"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全体的に類似団体平均より住民一人あたりのコストは低くなっている。消防費に関しては類似団体平均に近い数値となっている。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消防費の支出の大半は消防組合への負担金であるため、他の費目より経費を削減することが困難であることが要因である。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今後、消防組合の予算を精査し、コスト削減を図る必要がある。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財政調整基金は２６年度以降毎年増加しており、２９年度末には１８％に到達した。３０年度末は目標としている標準財政規模の２割を達成できると思われる。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実質収支額については２７年度以降減少が見られる。これは２６年度以降、形式収支が毎年減少していることが主な要因と考えられる。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一般会計については、実質収支が８～９億で推移しており、基金残高が増加している。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国民健康保険特別会計については、４年連続で赤字決算となっていたが、２９年度は黒字となった。これは国民健康保険税の収納強化や税率の見直しといった歳入確保策と特定健康診査の推進やジェネリック医薬品の普及促進といった歳出抑制策を行ったことによるものである。また、国保の被給付者が前年に比べ大きく減少したことも要因と考えら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21165946</v>
      </c>
      <c r="BO4" s="410"/>
      <c r="BP4" s="410"/>
      <c r="BQ4" s="410"/>
      <c r="BR4" s="410"/>
      <c r="BS4" s="410"/>
      <c r="BT4" s="410"/>
      <c r="BU4" s="411"/>
      <c r="BV4" s="409">
        <v>20917664</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6.4</v>
      </c>
      <c r="CU4" s="416"/>
      <c r="CV4" s="416"/>
      <c r="CW4" s="416"/>
      <c r="CX4" s="416"/>
      <c r="CY4" s="416"/>
      <c r="CZ4" s="416"/>
      <c r="DA4" s="417"/>
      <c r="DB4" s="415">
        <v>6.8</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20243728</v>
      </c>
      <c r="BO5" s="447"/>
      <c r="BP5" s="447"/>
      <c r="BQ5" s="447"/>
      <c r="BR5" s="447"/>
      <c r="BS5" s="447"/>
      <c r="BT5" s="447"/>
      <c r="BU5" s="448"/>
      <c r="BV5" s="446">
        <v>19979915</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93</v>
      </c>
      <c r="CU5" s="444"/>
      <c r="CV5" s="444"/>
      <c r="CW5" s="444"/>
      <c r="CX5" s="444"/>
      <c r="CY5" s="444"/>
      <c r="CZ5" s="444"/>
      <c r="DA5" s="445"/>
      <c r="DB5" s="443">
        <v>92.8</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922218</v>
      </c>
      <c r="BO6" s="447"/>
      <c r="BP6" s="447"/>
      <c r="BQ6" s="447"/>
      <c r="BR6" s="447"/>
      <c r="BS6" s="447"/>
      <c r="BT6" s="447"/>
      <c r="BU6" s="448"/>
      <c r="BV6" s="446">
        <v>937749</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99.3</v>
      </c>
      <c r="CU6" s="484"/>
      <c r="CV6" s="484"/>
      <c r="CW6" s="484"/>
      <c r="CX6" s="484"/>
      <c r="CY6" s="484"/>
      <c r="CZ6" s="484"/>
      <c r="DA6" s="485"/>
      <c r="DB6" s="483">
        <v>99.3</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96</v>
      </c>
      <c r="AV7" s="479"/>
      <c r="AW7" s="479"/>
      <c r="AX7" s="479"/>
      <c r="AY7" s="480" t="s">
        <v>100</v>
      </c>
      <c r="AZ7" s="481"/>
      <c r="BA7" s="481"/>
      <c r="BB7" s="481"/>
      <c r="BC7" s="481"/>
      <c r="BD7" s="481"/>
      <c r="BE7" s="481"/>
      <c r="BF7" s="481"/>
      <c r="BG7" s="481"/>
      <c r="BH7" s="481"/>
      <c r="BI7" s="481"/>
      <c r="BJ7" s="481"/>
      <c r="BK7" s="481"/>
      <c r="BL7" s="481"/>
      <c r="BM7" s="482"/>
      <c r="BN7" s="446">
        <v>92778</v>
      </c>
      <c r="BO7" s="447"/>
      <c r="BP7" s="447"/>
      <c r="BQ7" s="447"/>
      <c r="BR7" s="447"/>
      <c r="BS7" s="447"/>
      <c r="BT7" s="447"/>
      <c r="BU7" s="448"/>
      <c r="BV7" s="446">
        <v>52236</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13036306</v>
      </c>
      <c r="CU7" s="447"/>
      <c r="CV7" s="447"/>
      <c r="CW7" s="447"/>
      <c r="CX7" s="447"/>
      <c r="CY7" s="447"/>
      <c r="CZ7" s="447"/>
      <c r="DA7" s="448"/>
      <c r="DB7" s="446">
        <v>13026373</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829440</v>
      </c>
      <c r="BO8" s="447"/>
      <c r="BP8" s="447"/>
      <c r="BQ8" s="447"/>
      <c r="BR8" s="447"/>
      <c r="BS8" s="447"/>
      <c r="BT8" s="447"/>
      <c r="BU8" s="448"/>
      <c r="BV8" s="446">
        <v>885513</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0.65</v>
      </c>
      <c r="CU8" s="487"/>
      <c r="CV8" s="487"/>
      <c r="CW8" s="487"/>
      <c r="CX8" s="487"/>
      <c r="CY8" s="487"/>
      <c r="CZ8" s="487"/>
      <c r="DA8" s="488"/>
      <c r="DB8" s="486">
        <v>0.64</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70734</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-56073</v>
      </c>
      <c r="BO9" s="447"/>
      <c r="BP9" s="447"/>
      <c r="BQ9" s="447"/>
      <c r="BR9" s="447"/>
      <c r="BS9" s="447"/>
      <c r="BT9" s="447"/>
      <c r="BU9" s="448"/>
      <c r="BV9" s="446">
        <v>-87168</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13.5</v>
      </c>
      <c r="CU9" s="444"/>
      <c r="CV9" s="444"/>
      <c r="CW9" s="444"/>
      <c r="CX9" s="444"/>
      <c r="CY9" s="444"/>
      <c r="CZ9" s="444"/>
      <c r="DA9" s="445"/>
      <c r="DB9" s="443">
        <v>14.8</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73212</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1771</v>
      </c>
      <c r="BO10" s="447"/>
      <c r="BP10" s="447"/>
      <c r="BQ10" s="447"/>
      <c r="BR10" s="447"/>
      <c r="BS10" s="447"/>
      <c r="BT10" s="447"/>
      <c r="BU10" s="448"/>
      <c r="BV10" s="446">
        <v>261</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115</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71290</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88</v>
      </c>
      <c r="AV12" s="479"/>
      <c r="AW12" s="479"/>
      <c r="AX12" s="479"/>
      <c r="AY12" s="480" t="s">
        <v>129</v>
      </c>
      <c r="AZ12" s="481"/>
      <c r="BA12" s="481"/>
      <c r="BB12" s="481"/>
      <c r="BC12" s="481"/>
      <c r="BD12" s="481"/>
      <c r="BE12" s="481"/>
      <c r="BF12" s="481"/>
      <c r="BG12" s="481"/>
      <c r="BH12" s="481"/>
      <c r="BI12" s="481"/>
      <c r="BJ12" s="481"/>
      <c r="BK12" s="481"/>
      <c r="BL12" s="481"/>
      <c r="BM12" s="482"/>
      <c r="BN12" s="446">
        <v>172138</v>
      </c>
      <c r="BO12" s="447"/>
      <c r="BP12" s="447"/>
      <c r="BQ12" s="447"/>
      <c r="BR12" s="447"/>
      <c r="BS12" s="447"/>
      <c r="BT12" s="447"/>
      <c r="BU12" s="448"/>
      <c r="BV12" s="446">
        <v>198795</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123</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69210</v>
      </c>
      <c r="S13" s="528"/>
      <c r="T13" s="528"/>
      <c r="U13" s="528"/>
      <c r="V13" s="529"/>
      <c r="W13" s="462" t="s">
        <v>133</v>
      </c>
      <c r="X13" s="463"/>
      <c r="Y13" s="463"/>
      <c r="Z13" s="463"/>
      <c r="AA13" s="463"/>
      <c r="AB13" s="453"/>
      <c r="AC13" s="497">
        <v>2811</v>
      </c>
      <c r="AD13" s="498"/>
      <c r="AE13" s="498"/>
      <c r="AF13" s="498"/>
      <c r="AG13" s="537"/>
      <c r="AH13" s="497">
        <v>2898</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-226440</v>
      </c>
      <c r="BO13" s="447"/>
      <c r="BP13" s="447"/>
      <c r="BQ13" s="447"/>
      <c r="BR13" s="447"/>
      <c r="BS13" s="447"/>
      <c r="BT13" s="447"/>
      <c r="BU13" s="448"/>
      <c r="BV13" s="446">
        <v>-285702</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6.9</v>
      </c>
      <c r="CU13" s="444"/>
      <c r="CV13" s="444"/>
      <c r="CW13" s="444"/>
      <c r="CX13" s="444"/>
      <c r="CY13" s="444"/>
      <c r="CZ13" s="444"/>
      <c r="DA13" s="445"/>
      <c r="DB13" s="443">
        <v>7.9</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72006</v>
      </c>
      <c r="S14" s="528"/>
      <c r="T14" s="528"/>
      <c r="U14" s="528"/>
      <c r="V14" s="529"/>
      <c r="W14" s="436"/>
      <c r="X14" s="437"/>
      <c r="Y14" s="437"/>
      <c r="Z14" s="437"/>
      <c r="AA14" s="437"/>
      <c r="AB14" s="426"/>
      <c r="AC14" s="530">
        <v>8.1</v>
      </c>
      <c r="AD14" s="531"/>
      <c r="AE14" s="531"/>
      <c r="AF14" s="531"/>
      <c r="AG14" s="532"/>
      <c r="AH14" s="530">
        <v>8.3000000000000007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20.3</v>
      </c>
      <c r="CU14" s="542"/>
      <c r="CV14" s="542"/>
      <c r="CW14" s="542"/>
      <c r="CX14" s="542"/>
      <c r="CY14" s="542"/>
      <c r="CZ14" s="542"/>
      <c r="DA14" s="543"/>
      <c r="DB14" s="541">
        <v>23.6</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140</v>
      </c>
      <c r="N15" s="535"/>
      <c r="O15" s="535"/>
      <c r="P15" s="535"/>
      <c r="Q15" s="536"/>
      <c r="R15" s="527">
        <v>70132</v>
      </c>
      <c r="S15" s="528"/>
      <c r="T15" s="528"/>
      <c r="U15" s="528"/>
      <c r="V15" s="529"/>
      <c r="W15" s="462" t="s">
        <v>141</v>
      </c>
      <c r="X15" s="463"/>
      <c r="Y15" s="463"/>
      <c r="Z15" s="463"/>
      <c r="AA15" s="463"/>
      <c r="AB15" s="453"/>
      <c r="AC15" s="497">
        <v>8979</v>
      </c>
      <c r="AD15" s="498"/>
      <c r="AE15" s="498"/>
      <c r="AF15" s="498"/>
      <c r="AG15" s="537"/>
      <c r="AH15" s="497">
        <v>9052</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6874480</v>
      </c>
      <c r="BO15" s="410"/>
      <c r="BP15" s="410"/>
      <c r="BQ15" s="410"/>
      <c r="BR15" s="410"/>
      <c r="BS15" s="410"/>
      <c r="BT15" s="410"/>
      <c r="BU15" s="411"/>
      <c r="BV15" s="409">
        <v>6757233</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25.8</v>
      </c>
      <c r="AD16" s="531"/>
      <c r="AE16" s="531"/>
      <c r="AF16" s="531"/>
      <c r="AG16" s="532"/>
      <c r="AH16" s="530">
        <v>25.8</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10373998</v>
      </c>
      <c r="BO16" s="447"/>
      <c r="BP16" s="447"/>
      <c r="BQ16" s="447"/>
      <c r="BR16" s="447"/>
      <c r="BS16" s="447"/>
      <c r="BT16" s="447"/>
      <c r="BU16" s="448"/>
      <c r="BV16" s="446">
        <v>10412154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22989</v>
      </c>
      <c r="AD17" s="498"/>
      <c r="AE17" s="498"/>
      <c r="AF17" s="498"/>
      <c r="AG17" s="537"/>
      <c r="AH17" s="497">
        <v>23111</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8696628</v>
      </c>
      <c r="BO17" s="447"/>
      <c r="BP17" s="447"/>
      <c r="BQ17" s="447"/>
      <c r="BR17" s="447"/>
      <c r="BS17" s="447"/>
      <c r="BT17" s="447"/>
      <c r="BU17" s="448"/>
      <c r="BV17" s="446">
        <v>8529316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151</v>
      </c>
      <c r="C18" s="489"/>
      <c r="D18" s="489"/>
      <c r="E18" s="558"/>
      <c r="F18" s="558"/>
      <c r="G18" s="558"/>
      <c r="H18" s="558"/>
      <c r="I18" s="558"/>
      <c r="J18" s="558"/>
      <c r="K18" s="558"/>
      <c r="L18" s="559">
        <v>74.94</v>
      </c>
      <c r="M18" s="559"/>
      <c r="N18" s="559"/>
      <c r="O18" s="559"/>
      <c r="P18" s="559"/>
      <c r="Q18" s="559"/>
      <c r="R18" s="560"/>
      <c r="S18" s="560"/>
      <c r="T18" s="560"/>
      <c r="U18" s="560"/>
      <c r="V18" s="561"/>
      <c r="W18" s="464"/>
      <c r="X18" s="465"/>
      <c r="Y18" s="465"/>
      <c r="Z18" s="465"/>
      <c r="AA18" s="465"/>
      <c r="AB18" s="456"/>
      <c r="AC18" s="562">
        <v>66.099999999999994</v>
      </c>
      <c r="AD18" s="563"/>
      <c r="AE18" s="563"/>
      <c r="AF18" s="563"/>
      <c r="AG18" s="564"/>
      <c r="AH18" s="562">
        <v>65.900000000000006</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12338695</v>
      </c>
      <c r="BO18" s="447"/>
      <c r="BP18" s="447"/>
      <c r="BQ18" s="447"/>
      <c r="BR18" s="447"/>
      <c r="BS18" s="447"/>
      <c r="BT18" s="447"/>
      <c r="BU18" s="448"/>
      <c r="BV18" s="446">
        <v>12189531</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153</v>
      </c>
      <c r="C19" s="489"/>
      <c r="D19" s="489"/>
      <c r="E19" s="558"/>
      <c r="F19" s="558"/>
      <c r="G19" s="558"/>
      <c r="H19" s="558"/>
      <c r="I19" s="558"/>
      <c r="J19" s="558"/>
      <c r="K19" s="558"/>
      <c r="L19" s="566">
        <v>944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14358725</v>
      </c>
      <c r="BO19" s="447"/>
      <c r="BP19" s="447"/>
      <c r="BQ19" s="447"/>
      <c r="BR19" s="447"/>
      <c r="BS19" s="447"/>
      <c r="BT19" s="447"/>
      <c r="BU19" s="448"/>
      <c r="BV19" s="446">
        <v>14387832</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155</v>
      </c>
      <c r="C20" s="489"/>
      <c r="D20" s="489"/>
      <c r="E20" s="558"/>
      <c r="F20" s="558"/>
      <c r="G20" s="558"/>
      <c r="H20" s="558"/>
      <c r="I20" s="558"/>
      <c r="J20" s="558"/>
      <c r="K20" s="558"/>
      <c r="L20" s="566">
        <v>27074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17174704</v>
      </c>
      <c r="BO23" s="447"/>
      <c r="BP23" s="447"/>
      <c r="BQ23" s="447"/>
      <c r="BR23" s="447"/>
      <c r="BS23" s="447"/>
      <c r="BT23" s="447"/>
      <c r="BU23" s="448"/>
      <c r="BV23" s="446">
        <v>17405219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164</v>
      </c>
      <c r="F24" s="476"/>
      <c r="G24" s="476"/>
      <c r="H24" s="476"/>
      <c r="I24" s="476"/>
      <c r="J24" s="476"/>
      <c r="K24" s="477"/>
      <c r="L24" s="497">
        <v>1</v>
      </c>
      <c r="M24" s="498"/>
      <c r="N24" s="498"/>
      <c r="O24" s="498"/>
      <c r="P24" s="537"/>
      <c r="Q24" s="497">
        <v>7885</v>
      </c>
      <c r="R24" s="498"/>
      <c r="S24" s="498"/>
      <c r="T24" s="498"/>
      <c r="U24" s="498"/>
      <c r="V24" s="537"/>
      <c r="W24" s="596"/>
      <c r="X24" s="584"/>
      <c r="Y24" s="585"/>
      <c r="Z24" s="496" t="s">
        <v>165</v>
      </c>
      <c r="AA24" s="476"/>
      <c r="AB24" s="476"/>
      <c r="AC24" s="476"/>
      <c r="AD24" s="476"/>
      <c r="AE24" s="476"/>
      <c r="AF24" s="476"/>
      <c r="AG24" s="477"/>
      <c r="AH24" s="497">
        <v>459</v>
      </c>
      <c r="AI24" s="498"/>
      <c r="AJ24" s="498"/>
      <c r="AK24" s="498"/>
      <c r="AL24" s="537"/>
      <c r="AM24" s="497">
        <v>1460997</v>
      </c>
      <c r="AN24" s="498"/>
      <c r="AO24" s="498"/>
      <c r="AP24" s="498"/>
      <c r="AQ24" s="498"/>
      <c r="AR24" s="537"/>
      <c r="AS24" s="497">
        <v>3183</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14614393</v>
      </c>
      <c r="BO24" s="447"/>
      <c r="BP24" s="447"/>
      <c r="BQ24" s="447"/>
      <c r="BR24" s="447"/>
      <c r="BS24" s="447"/>
      <c r="BT24" s="447"/>
      <c r="BU24" s="448"/>
      <c r="BV24" s="446">
        <v>15262660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167</v>
      </c>
      <c r="F25" s="476"/>
      <c r="G25" s="476"/>
      <c r="H25" s="476"/>
      <c r="I25" s="476"/>
      <c r="J25" s="476"/>
      <c r="K25" s="477"/>
      <c r="L25" s="497">
        <v>1</v>
      </c>
      <c r="M25" s="498"/>
      <c r="N25" s="498"/>
      <c r="O25" s="498"/>
      <c r="P25" s="537"/>
      <c r="Q25" s="497">
        <v>6762</v>
      </c>
      <c r="R25" s="498"/>
      <c r="S25" s="498"/>
      <c r="T25" s="498"/>
      <c r="U25" s="498"/>
      <c r="V25" s="537"/>
      <c r="W25" s="596"/>
      <c r="X25" s="584"/>
      <c r="Y25" s="585"/>
      <c r="Z25" s="496" t="s">
        <v>168</v>
      </c>
      <c r="AA25" s="476"/>
      <c r="AB25" s="476"/>
      <c r="AC25" s="476"/>
      <c r="AD25" s="476"/>
      <c r="AE25" s="476"/>
      <c r="AF25" s="476"/>
      <c r="AG25" s="477"/>
      <c r="AH25" s="497" t="s">
        <v>169</v>
      </c>
      <c r="AI25" s="498"/>
      <c r="AJ25" s="498"/>
      <c r="AK25" s="498"/>
      <c r="AL25" s="537"/>
      <c r="AM25" s="497" t="s">
        <v>169</v>
      </c>
      <c r="AN25" s="498"/>
      <c r="AO25" s="498"/>
      <c r="AP25" s="498"/>
      <c r="AQ25" s="498"/>
      <c r="AR25" s="537"/>
      <c r="AS25" s="497" t="s">
        <v>169</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3427966</v>
      </c>
      <c r="BO25" s="410"/>
      <c r="BP25" s="410"/>
      <c r="BQ25" s="410"/>
      <c r="BR25" s="410"/>
      <c r="BS25" s="410"/>
      <c r="BT25" s="410"/>
      <c r="BU25" s="411"/>
      <c r="BV25" s="409">
        <v>3788763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171</v>
      </c>
      <c r="F26" s="476"/>
      <c r="G26" s="476"/>
      <c r="H26" s="476"/>
      <c r="I26" s="476"/>
      <c r="J26" s="476"/>
      <c r="K26" s="477"/>
      <c r="L26" s="497">
        <v>1</v>
      </c>
      <c r="M26" s="498"/>
      <c r="N26" s="498"/>
      <c r="O26" s="498"/>
      <c r="P26" s="537"/>
      <c r="Q26" s="497">
        <v>6370</v>
      </c>
      <c r="R26" s="498"/>
      <c r="S26" s="498"/>
      <c r="T26" s="498"/>
      <c r="U26" s="498"/>
      <c r="V26" s="537"/>
      <c r="W26" s="596"/>
      <c r="X26" s="584"/>
      <c r="Y26" s="585"/>
      <c r="Z26" s="496" t="s">
        <v>172</v>
      </c>
      <c r="AA26" s="606"/>
      <c r="AB26" s="606"/>
      <c r="AC26" s="606"/>
      <c r="AD26" s="606"/>
      <c r="AE26" s="606"/>
      <c r="AF26" s="606"/>
      <c r="AG26" s="607"/>
      <c r="AH26" s="497">
        <v>19</v>
      </c>
      <c r="AI26" s="498"/>
      <c r="AJ26" s="498"/>
      <c r="AK26" s="498"/>
      <c r="AL26" s="537"/>
      <c r="AM26" s="497">
        <v>49818</v>
      </c>
      <c r="AN26" s="498"/>
      <c r="AO26" s="498"/>
      <c r="AP26" s="498"/>
      <c r="AQ26" s="498"/>
      <c r="AR26" s="537"/>
      <c r="AS26" s="497">
        <v>2622</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169</v>
      </c>
      <c r="BO26" s="447"/>
      <c r="BP26" s="447"/>
      <c r="BQ26" s="447"/>
      <c r="BR26" s="447"/>
      <c r="BS26" s="447"/>
      <c r="BT26" s="447"/>
      <c r="BU26" s="448"/>
      <c r="BV26" s="446" t="s">
        <v>169</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4450</v>
      </c>
      <c r="R27" s="498"/>
      <c r="S27" s="498"/>
      <c r="T27" s="498"/>
      <c r="U27" s="498"/>
      <c r="V27" s="537"/>
      <c r="W27" s="596"/>
      <c r="X27" s="584"/>
      <c r="Y27" s="585"/>
      <c r="Z27" s="496" t="s">
        <v>175</v>
      </c>
      <c r="AA27" s="476"/>
      <c r="AB27" s="476"/>
      <c r="AC27" s="476"/>
      <c r="AD27" s="476"/>
      <c r="AE27" s="476"/>
      <c r="AF27" s="476"/>
      <c r="AG27" s="477"/>
      <c r="AH27" s="497">
        <v>26</v>
      </c>
      <c r="AI27" s="498"/>
      <c r="AJ27" s="498"/>
      <c r="AK27" s="498"/>
      <c r="AL27" s="537"/>
      <c r="AM27" s="497">
        <v>83352</v>
      </c>
      <c r="AN27" s="498"/>
      <c r="AO27" s="498"/>
      <c r="AP27" s="498"/>
      <c r="AQ27" s="498"/>
      <c r="AR27" s="537"/>
      <c r="AS27" s="497">
        <v>3206</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t="s">
        <v>169</v>
      </c>
      <c r="BO27" s="620"/>
      <c r="BP27" s="620"/>
      <c r="BQ27" s="620"/>
      <c r="BR27" s="620"/>
      <c r="BS27" s="620"/>
      <c r="BT27" s="620"/>
      <c r="BU27" s="621"/>
      <c r="BV27" s="619" t="s">
        <v>169</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177</v>
      </c>
      <c r="F28" s="476"/>
      <c r="G28" s="476"/>
      <c r="H28" s="476"/>
      <c r="I28" s="476"/>
      <c r="J28" s="476"/>
      <c r="K28" s="477"/>
      <c r="L28" s="497">
        <v>1</v>
      </c>
      <c r="M28" s="498"/>
      <c r="N28" s="498"/>
      <c r="O28" s="498"/>
      <c r="P28" s="537"/>
      <c r="Q28" s="497">
        <v>4000</v>
      </c>
      <c r="R28" s="498"/>
      <c r="S28" s="498"/>
      <c r="T28" s="498"/>
      <c r="U28" s="498"/>
      <c r="V28" s="537"/>
      <c r="W28" s="596"/>
      <c r="X28" s="584"/>
      <c r="Y28" s="585"/>
      <c r="Z28" s="496" t="s">
        <v>178</v>
      </c>
      <c r="AA28" s="476"/>
      <c r="AB28" s="476"/>
      <c r="AC28" s="476"/>
      <c r="AD28" s="476"/>
      <c r="AE28" s="476"/>
      <c r="AF28" s="476"/>
      <c r="AG28" s="477"/>
      <c r="AH28" s="497" t="s">
        <v>169</v>
      </c>
      <c r="AI28" s="498"/>
      <c r="AJ28" s="498"/>
      <c r="AK28" s="498"/>
      <c r="AL28" s="537"/>
      <c r="AM28" s="497" t="s">
        <v>169</v>
      </c>
      <c r="AN28" s="498"/>
      <c r="AO28" s="498"/>
      <c r="AP28" s="498"/>
      <c r="AQ28" s="498"/>
      <c r="AR28" s="537"/>
      <c r="AS28" s="497" t="s">
        <v>169</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2407400</v>
      </c>
      <c r="BO28" s="410"/>
      <c r="BP28" s="410"/>
      <c r="BQ28" s="410"/>
      <c r="BR28" s="410"/>
      <c r="BS28" s="410"/>
      <c r="BT28" s="410"/>
      <c r="BU28" s="411"/>
      <c r="BV28" s="409">
        <v>2007767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6"/>
      <c r="G29" s="476"/>
      <c r="H29" s="476"/>
      <c r="I29" s="476"/>
      <c r="J29" s="476"/>
      <c r="K29" s="477"/>
      <c r="L29" s="497">
        <v>18</v>
      </c>
      <c r="M29" s="498"/>
      <c r="N29" s="498"/>
      <c r="O29" s="498"/>
      <c r="P29" s="537"/>
      <c r="Q29" s="497">
        <v>3550</v>
      </c>
      <c r="R29" s="498"/>
      <c r="S29" s="498"/>
      <c r="T29" s="498"/>
      <c r="U29" s="498"/>
      <c r="V29" s="537"/>
      <c r="W29" s="597"/>
      <c r="X29" s="598"/>
      <c r="Y29" s="599"/>
      <c r="Z29" s="496" t="s">
        <v>181</v>
      </c>
      <c r="AA29" s="476"/>
      <c r="AB29" s="476"/>
      <c r="AC29" s="476"/>
      <c r="AD29" s="476"/>
      <c r="AE29" s="476"/>
      <c r="AF29" s="476"/>
      <c r="AG29" s="477"/>
      <c r="AH29" s="497">
        <v>485</v>
      </c>
      <c r="AI29" s="498"/>
      <c r="AJ29" s="498"/>
      <c r="AK29" s="498"/>
      <c r="AL29" s="537"/>
      <c r="AM29" s="497">
        <v>1544349</v>
      </c>
      <c r="AN29" s="498"/>
      <c r="AO29" s="498"/>
      <c r="AP29" s="498"/>
      <c r="AQ29" s="498"/>
      <c r="AR29" s="537"/>
      <c r="AS29" s="497">
        <v>3184</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122303</v>
      </c>
      <c r="BO29" s="447"/>
      <c r="BP29" s="447"/>
      <c r="BQ29" s="447"/>
      <c r="BR29" s="447"/>
      <c r="BS29" s="447"/>
      <c r="BT29" s="447"/>
      <c r="BU29" s="448"/>
      <c r="BV29" s="446">
        <v>122171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99.2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82250</v>
      </c>
      <c r="BO30" s="620"/>
      <c r="BP30" s="620"/>
      <c r="BQ30" s="620"/>
      <c r="BR30" s="620"/>
      <c r="BS30" s="620"/>
      <c r="BT30" s="620"/>
      <c r="BU30" s="621"/>
      <c r="BV30" s="619">
        <v>94534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190</v>
      </c>
      <c r="V33" s="470"/>
      <c r="W33" s="435" t="s">
        <v>191</v>
      </c>
      <c r="X33" s="435"/>
      <c r="Y33" s="435"/>
      <c r="Z33" s="435"/>
      <c r="AA33" s="435"/>
      <c r="AB33" s="435"/>
      <c r="AC33" s="435"/>
      <c r="AD33" s="435"/>
      <c r="AE33" s="435"/>
      <c r="AF33" s="435"/>
      <c r="AG33" s="435"/>
      <c r="AH33" s="435"/>
      <c r="AI33" s="435"/>
      <c r="AJ33" s="435"/>
      <c r="AK33" s="435"/>
      <c r="AL33" s="195"/>
      <c r="AM33" s="470" t="s">
        <v>190</v>
      </c>
      <c r="AN33" s="470"/>
      <c r="AO33" s="435" t="s">
        <v>191</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190</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千葉県市町村総合事務組合(一般会計)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千葉県市町村総合事務組合(千葉県自治会館管理運営特別会計)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千葉県市町村総合事務組合(千葉県自治研修センター特別会計)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千葉県市町村総合事務組合(千葉県市町村交通災害共済特別会計)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千葉県後期高齢者医療広域連合(一般会計)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千葉県後期高齢者医療広域連合(特別会計)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IF('各会計、関係団体の財政状況及び健全化判断比率'!B74="","",'各会計、関係団体の財政状況及び健全化判断比率'!B74)</f>
        <v>印旛郡市広域市町村圏事務組合(一般会計)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14</v>
      </c>
      <c r="BX41" s="632"/>
      <c r="BY41" s="633" t="str">
        <f>IF('各会計、関係団体の財政状況及び健全化判断比率'!B75="","",'各会計、関係団体の財政状況及び健全化判断比率'!B75)</f>
        <v>印旛郡市広域市町村圏事務組合(水道用水供給事業会計)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15</v>
      </c>
      <c r="BX42" s="632"/>
      <c r="BY42" s="633" t="str">
        <f>IF('各会計、関係団体の財政状況及び健全化判断比率'!B76="","",'各会計、関係団体の財政状況及び健全化判断比率'!B76)</f>
        <v>印旛衛生施設管理組合(一般会計)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16</v>
      </c>
      <c r="BX43" s="632"/>
      <c r="BY43" s="633" t="str">
        <f>IF('各会計、関係団体の財政状況及び健全化判断比率'!B77="","",'各会計、関係団体の財政状況及び健全化判断比率'!B77)</f>
        <v>佐倉市八街市酒々井町消防組合(一般会計)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5ddzTH4yZjCcguKz0xutHqnQL7Jv/YkbIpIDm7E/wwyg/x7DTRZq/albkGbJRQ84pBTxeh3L1K50naxTj3gSw==" saltValue="6skMcAGP+r8fyqn1c7urp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23" t="s">
        <v>561</v>
      </c>
      <c r="D34" s="1223"/>
      <c r="E34" s="1224"/>
      <c r="F34" s="32">
        <v>4.0599999999999996</v>
      </c>
      <c r="G34" s="33">
        <v>7.09</v>
      </c>
      <c r="H34" s="33">
        <v>7.42</v>
      </c>
      <c r="I34" s="33">
        <v>6.79</v>
      </c>
      <c r="J34" s="34">
        <v>6.36</v>
      </c>
      <c r="K34" s="22"/>
      <c r="L34" s="22"/>
      <c r="M34" s="22"/>
      <c r="N34" s="22"/>
      <c r="O34" s="22"/>
      <c r="P34" s="22"/>
    </row>
    <row r="35" spans="1:16" ht="39" customHeight="1" x14ac:dyDescent="0.15">
      <c r="A35" s="22"/>
      <c r="B35" s="35"/>
      <c r="C35" s="1217" t="s">
        <v>562</v>
      </c>
      <c r="D35" s="1218"/>
      <c r="E35" s="1219"/>
      <c r="F35" s="36">
        <v>4.8600000000000003</v>
      </c>
      <c r="G35" s="37">
        <v>3.68</v>
      </c>
      <c r="H35" s="37">
        <v>2.61</v>
      </c>
      <c r="I35" s="37">
        <v>1.91</v>
      </c>
      <c r="J35" s="38">
        <v>1.99</v>
      </c>
      <c r="K35" s="22"/>
      <c r="L35" s="22"/>
      <c r="M35" s="22"/>
      <c r="N35" s="22"/>
      <c r="O35" s="22"/>
      <c r="P35" s="22"/>
    </row>
    <row r="36" spans="1:16" ht="39" customHeight="1" x14ac:dyDescent="0.15">
      <c r="A36" s="22"/>
      <c r="B36" s="35"/>
      <c r="C36" s="1217" t="s">
        <v>563</v>
      </c>
      <c r="D36" s="1218"/>
      <c r="E36" s="1219"/>
      <c r="F36" s="36">
        <v>0.55000000000000004</v>
      </c>
      <c r="G36" s="37">
        <v>0.53</v>
      </c>
      <c r="H36" s="37">
        <v>1</v>
      </c>
      <c r="I36" s="37">
        <v>1.56</v>
      </c>
      <c r="J36" s="38">
        <v>0.71</v>
      </c>
      <c r="K36" s="22"/>
      <c r="L36" s="22"/>
      <c r="M36" s="22"/>
      <c r="N36" s="22"/>
      <c r="O36" s="22"/>
      <c r="P36" s="22"/>
    </row>
    <row r="37" spans="1:16" ht="39" customHeight="1" x14ac:dyDescent="0.15">
      <c r="A37" s="22"/>
      <c r="B37" s="35"/>
      <c r="C37" s="1217" t="s">
        <v>564</v>
      </c>
      <c r="D37" s="1218"/>
      <c r="E37" s="1219"/>
      <c r="F37" s="36">
        <v>0.12</v>
      </c>
      <c r="G37" s="37">
        <v>0.06</v>
      </c>
      <c r="H37" s="37">
        <v>0.14000000000000001</v>
      </c>
      <c r="I37" s="37">
        <v>0.33</v>
      </c>
      <c r="J37" s="38">
        <v>0.46</v>
      </c>
      <c r="K37" s="22"/>
      <c r="L37" s="22"/>
      <c r="M37" s="22"/>
      <c r="N37" s="22"/>
      <c r="O37" s="22"/>
      <c r="P37" s="22"/>
    </row>
    <row r="38" spans="1:16" ht="39" customHeight="1" x14ac:dyDescent="0.15">
      <c r="A38" s="22"/>
      <c r="B38" s="35"/>
      <c r="C38" s="1217" t="s">
        <v>565</v>
      </c>
      <c r="D38" s="1218"/>
      <c r="E38" s="1219"/>
      <c r="F38" s="36" t="s">
        <v>566</v>
      </c>
      <c r="G38" s="37" t="s">
        <v>567</v>
      </c>
      <c r="H38" s="37" t="s">
        <v>568</v>
      </c>
      <c r="I38" s="37" t="s">
        <v>569</v>
      </c>
      <c r="J38" s="38">
        <v>0.22</v>
      </c>
      <c r="K38" s="22"/>
      <c r="L38" s="22"/>
      <c r="M38" s="22"/>
      <c r="N38" s="22"/>
      <c r="O38" s="22"/>
      <c r="P38" s="22"/>
    </row>
    <row r="39" spans="1:16" ht="39" customHeight="1" x14ac:dyDescent="0.15">
      <c r="A39" s="22"/>
      <c r="B39" s="35"/>
      <c r="C39" s="1217" t="s">
        <v>570</v>
      </c>
      <c r="D39" s="1218"/>
      <c r="E39" s="1219"/>
      <c r="F39" s="36">
        <v>0.02</v>
      </c>
      <c r="G39" s="37">
        <v>0.03</v>
      </c>
      <c r="H39" s="37">
        <v>0.03</v>
      </c>
      <c r="I39" s="37">
        <v>0.04</v>
      </c>
      <c r="J39" s="38">
        <v>0.03</v>
      </c>
      <c r="K39" s="22"/>
      <c r="L39" s="22"/>
      <c r="M39" s="22"/>
      <c r="N39" s="22"/>
      <c r="O39" s="22"/>
      <c r="P39" s="22"/>
    </row>
    <row r="40" spans="1:16" ht="39" customHeight="1" x14ac:dyDescent="0.15">
      <c r="A40" s="22"/>
      <c r="B40" s="35"/>
      <c r="C40" s="1217"/>
      <c r="D40" s="1218"/>
      <c r="E40" s="1219"/>
      <c r="F40" s="36"/>
      <c r="G40" s="37"/>
      <c r="H40" s="37"/>
      <c r="I40" s="37"/>
      <c r="J40" s="38"/>
      <c r="K40" s="22"/>
      <c r="L40" s="22"/>
      <c r="M40" s="22"/>
      <c r="N40" s="22"/>
      <c r="O40" s="22"/>
      <c r="P40" s="22"/>
    </row>
    <row r="41" spans="1:16" ht="39" customHeight="1" x14ac:dyDescent="0.15">
      <c r="A41" s="22"/>
      <c r="B41" s="35"/>
      <c r="C41" s="1217"/>
      <c r="D41" s="1218"/>
      <c r="E41" s="1219"/>
      <c r="F41" s="36"/>
      <c r="G41" s="37"/>
      <c r="H41" s="37"/>
      <c r="I41" s="37"/>
      <c r="J41" s="38"/>
      <c r="K41" s="22"/>
      <c r="L41" s="22"/>
      <c r="M41" s="22"/>
      <c r="N41" s="22"/>
      <c r="O41" s="22"/>
      <c r="P41" s="22"/>
    </row>
    <row r="42" spans="1:16" ht="39" customHeight="1" x14ac:dyDescent="0.15">
      <c r="A42" s="22"/>
      <c r="B42" s="39"/>
      <c r="C42" s="1217" t="s">
        <v>571</v>
      </c>
      <c r="D42" s="1218"/>
      <c r="E42" s="1219"/>
      <c r="F42" s="36" t="s">
        <v>510</v>
      </c>
      <c r="G42" s="37" t="s">
        <v>510</v>
      </c>
      <c r="H42" s="37" t="s">
        <v>510</v>
      </c>
      <c r="I42" s="37" t="s">
        <v>510</v>
      </c>
      <c r="J42" s="38" t="s">
        <v>510</v>
      </c>
      <c r="K42" s="22"/>
      <c r="L42" s="22"/>
      <c r="M42" s="22"/>
      <c r="N42" s="22"/>
      <c r="O42" s="22"/>
      <c r="P42" s="22"/>
    </row>
    <row r="43" spans="1:16" ht="39" customHeight="1" thickBot="1" x14ac:dyDescent="0.2">
      <c r="A43" s="22"/>
      <c r="B43" s="40"/>
      <c r="C43" s="1220" t="s">
        <v>572</v>
      </c>
      <c r="D43" s="1221"/>
      <c r="E43" s="1222"/>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CuagE9aaXAnpoNQga2tzwzvGCDokyWXOKqSabrv0Ut1bpPxCy/HCt78Pcd8KtQiG27wA4hiTnu2TvwPsYieFg==" saltValue="cbrVDQUSBQEJWAqc4cYZ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33" t="s">
        <v>11</v>
      </c>
      <c r="C45" s="1234"/>
      <c r="D45" s="58"/>
      <c r="E45" s="1239" t="s">
        <v>12</v>
      </c>
      <c r="F45" s="1239"/>
      <c r="G45" s="1239"/>
      <c r="H45" s="1239"/>
      <c r="I45" s="1239"/>
      <c r="J45" s="1240"/>
      <c r="K45" s="59">
        <v>2471</v>
      </c>
      <c r="L45" s="60">
        <v>2371</v>
      </c>
      <c r="M45" s="60">
        <v>2162</v>
      </c>
      <c r="N45" s="60">
        <v>2136</v>
      </c>
      <c r="O45" s="61">
        <v>1941</v>
      </c>
      <c r="P45" s="48"/>
      <c r="Q45" s="48"/>
      <c r="R45" s="48"/>
      <c r="S45" s="48"/>
      <c r="T45" s="48"/>
      <c r="U45" s="48"/>
    </row>
    <row r="46" spans="1:21" ht="30.75" customHeight="1" x14ac:dyDescent="0.15">
      <c r="A46" s="48"/>
      <c r="B46" s="1235"/>
      <c r="C46" s="1236"/>
      <c r="D46" s="62"/>
      <c r="E46" s="1227" t="s">
        <v>13</v>
      </c>
      <c r="F46" s="1227"/>
      <c r="G46" s="1227"/>
      <c r="H46" s="1227"/>
      <c r="I46" s="1227"/>
      <c r="J46" s="1228"/>
      <c r="K46" s="63" t="s">
        <v>510</v>
      </c>
      <c r="L46" s="64" t="s">
        <v>510</v>
      </c>
      <c r="M46" s="64" t="s">
        <v>510</v>
      </c>
      <c r="N46" s="64" t="s">
        <v>510</v>
      </c>
      <c r="O46" s="65" t="s">
        <v>510</v>
      </c>
      <c r="P46" s="48"/>
      <c r="Q46" s="48"/>
      <c r="R46" s="48"/>
      <c r="S46" s="48"/>
      <c r="T46" s="48"/>
      <c r="U46" s="48"/>
    </row>
    <row r="47" spans="1:21" ht="30.75" customHeight="1" x14ac:dyDescent="0.15">
      <c r="A47" s="48"/>
      <c r="B47" s="1235"/>
      <c r="C47" s="1236"/>
      <c r="D47" s="62"/>
      <c r="E47" s="1227" t="s">
        <v>14</v>
      </c>
      <c r="F47" s="1227"/>
      <c r="G47" s="1227"/>
      <c r="H47" s="1227"/>
      <c r="I47" s="1227"/>
      <c r="J47" s="1228"/>
      <c r="K47" s="63" t="s">
        <v>510</v>
      </c>
      <c r="L47" s="64" t="s">
        <v>510</v>
      </c>
      <c r="M47" s="64" t="s">
        <v>510</v>
      </c>
      <c r="N47" s="64" t="s">
        <v>510</v>
      </c>
      <c r="O47" s="65" t="s">
        <v>510</v>
      </c>
      <c r="P47" s="48"/>
      <c r="Q47" s="48"/>
      <c r="R47" s="48"/>
      <c r="S47" s="48"/>
      <c r="T47" s="48"/>
      <c r="U47" s="48"/>
    </row>
    <row r="48" spans="1:21" ht="30.75" customHeight="1" x14ac:dyDescent="0.15">
      <c r="A48" s="48"/>
      <c r="B48" s="1235"/>
      <c r="C48" s="1236"/>
      <c r="D48" s="62"/>
      <c r="E48" s="1227" t="s">
        <v>15</v>
      </c>
      <c r="F48" s="1227"/>
      <c r="G48" s="1227"/>
      <c r="H48" s="1227"/>
      <c r="I48" s="1227"/>
      <c r="J48" s="1228"/>
      <c r="K48" s="63">
        <v>193</v>
      </c>
      <c r="L48" s="64">
        <v>224</v>
      </c>
      <c r="M48" s="64">
        <v>216</v>
      </c>
      <c r="N48" s="64">
        <v>225</v>
      </c>
      <c r="O48" s="65">
        <v>274</v>
      </c>
      <c r="P48" s="48"/>
      <c r="Q48" s="48"/>
      <c r="R48" s="48"/>
      <c r="S48" s="48"/>
      <c r="T48" s="48"/>
      <c r="U48" s="48"/>
    </row>
    <row r="49" spans="1:21" ht="30.75" customHeight="1" x14ac:dyDescent="0.15">
      <c r="A49" s="48"/>
      <c r="B49" s="1235"/>
      <c r="C49" s="1236"/>
      <c r="D49" s="62"/>
      <c r="E49" s="1227" t="s">
        <v>16</v>
      </c>
      <c r="F49" s="1227"/>
      <c r="G49" s="1227"/>
      <c r="H49" s="1227"/>
      <c r="I49" s="1227"/>
      <c r="J49" s="1228"/>
      <c r="K49" s="63">
        <v>158</v>
      </c>
      <c r="L49" s="64">
        <v>162</v>
      </c>
      <c r="M49" s="64">
        <v>177</v>
      </c>
      <c r="N49" s="64">
        <v>172</v>
      </c>
      <c r="O49" s="65">
        <v>112</v>
      </c>
      <c r="P49" s="48"/>
      <c r="Q49" s="48"/>
      <c r="R49" s="48"/>
      <c r="S49" s="48"/>
      <c r="T49" s="48"/>
      <c r="U49" s="48"/>
    </row>
    <row r="50" spans="1:21" ht="30.75" customHeight="1" x14ac:dyDescent="0.15">
      <c r="A50" s="48"/>
      <c r="B50" s="1235"/>
      <c r="C50" s="1236"/>
      <c r="D50" s="62"/>
      <c r="E50" s="1227" t="s">
        <v>17</v>
      </c>
      <c r="F50" s="1227"/>
      <c r="G50" s="1227"/>
      <c r="H50" s="1227"/>
      <c r="I50" s="1227"/>
      <c r="J50" s="1228"/>
      <c r="K50" s="63" t="s">
        <v>510</v>
      </c>
      <c r="L50" s="64">
        <v>0</v>
      </c>
      <c r="M50" s="64">
        <v>0</v>
      </c>
      <c r="N50" s="64">
        <v>0</v>
      </c>
      <c r="O50" s="65">
        <v>0</v>
      </c>
      <c r="P50" s="48"/>
      <c r="Q50" s="48"/>
      <c r="R50" s="48"/>
      <c r="S50" s="48"/>
      <c r="T50" s="48"/>
      <c r="U50" s="48"/>
    </row>
    <row r="51" spans="1:21" ht="30.75" customHeight="1" x14ac:dyDescent="0.15">
      <c r="A51" s="48"/>
      <c r="B51" s="1237"/>
      <c r="C51" s="1238"/>
      <c r="D51" s="66"/>
      <c r="E51" s="1227" t="s">
        <v>18</v>
      </c>
      <c r="F51" s="1227"/>
      <c r="G51" s="1227"/>
      <c r="H51" s="1227"/>
      <c r="I51" s="1227"/>
      <c r="J51" s="1228"/>
      <c r="K51" s="63" t="s">
        <v>510</v>
      </c>
      <c r="L51" s="64">
        <v>0</v>
      </c>
      <c r="M51" s="64" t="s">
        <v>510</v>
      </c>
      <c r="N51" s="64" t="s">
        <v>510</v>
      </c>
      <c r="O51" s="65" t="s">
        <v>510</v>
      </c>
      <c r="P51" s="48"/>
      <c r="Q51" s="48"/>
      <c r="R51" s="48"/>
      <c r="S51" s="48"/>
      <c r="T51" s="48"/>
      <c r="U51" s="48"/>
    </row>
    <row r="52" spans="1:21" ht="30.75" customHeight="1" x14ac:dyDescent="0.15">
      <c r="A52" s="48"/>
      <c r="B52" s="1225" t="s">
        <v>19</v>
      </c>
      <c r="C52" s="1226"/>
      <c r="D52" s="66"/>
      <c r="E52" s="1227" t="s">
        <v>20</v>
      </c>
      <c r="F52" s="1227"/>
      <c r="G52" s="1227"/>
      <c r="H52" s="1227"/>
      <c r="I52" s="1227"/>
      <c r="J52" s="1228"/>
      <c r="K52" s="63">
        <v>1696</v>
      </c>
      <c r="L52" s="64">
        <v>1756</v>
      </c>
      <c r="M52" s="64">
        <v>1685</v>
      </c>
      <c r="N52" s="64">
        <v>1705</v>
      </c>
      <c r="O52" s="65">
        <v>1629</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1126</v>
      </c>
      <c r="L53" s="69">
        <v>1001</v>
      </c>
      <c r="M53" s="69">
        <v>870</v>
      </c>
      <c r="N53" s="69">
        <v>828</v>
      </c>
      <c r="O53" s="70">
        <v>698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kdOjHQJJR+XF8ucDyCoZLZRsJGbZtabRSKnHQapP4cIkEUuhXlQYdBJPA87/rLtFsFKKtxT8B3MSz6wWP2GBsQ==" saltValue="TVzEhLNPgaw4DLms5gMRD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2"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552</v>
      </c>
      <c r="J40" s="79" t="s">
        <v>553</v>
      </c>
      <c r="K40" s="79" t="s">
        <v>554</v>
      </c>
      <c r="L40" s="79" t="s">
        <v>555</v>
      </c>
      <c r="M40" s="80" t="s">
        <v>556</v>
      </c>
    </row>
    <row r="41" spans="2:13" ht="27.75" customHeight="1" x14ac:dyDescent="0.15">
      <c r="B41" s="1241" t="s">
        <v>24</v>
      </c>
      <c r="C41" s="1242"/>
      <c r="D41" s="81"/>
      <c r="E41" s="1247" t="s">
        <v>25</v>
      </c>
      <c r="F41" s="1247"/>
      <c r="G41" s="1247"/>
      <c r="H41" s="1248"/>
      <c r="I41" s="82">
        <v>18490</v>
      </c>
      <c r="J41" s="83">
        <v>18720</v>
      </c>
      <c r="K41" s="83">
        <v>17982</v>
      </c>
      <c r="L41" s="83">
        <v>17405</v>
      </c>
      <c r="M41" s="84">
        <v>17175</v>
      </c>
    </row>
    <row r="42" spans="2:13" ht="27.75" customHeight="1" x14ac:dyDescent="0.15">
      <c r="B42" s="1243"/>
      <c r="C42" s="1244"/>
      <c r="D42" s="85"/>
      <c r="E42" s="1249" t="s">
        <v>26</v>
      </c>
      <c r="F42" s="1249"/>
      <c r="G42" s="1249"/>
      <c r="H42" s="1250"/>
      <c r="I42" s="86" t="s">
        <v>510</v>
      </c>
      <c r="J42" s="87" t="s">
        <v>510</v>
      </c>
      <c r="K42" s="87" t="s">
        <v>510</v>
      </c>
      <c r="L42" s="87" t="s">
        <v>510</v>
      </c>
      <c r="M42" s="88" t="s">
        <v>510</v>
      </c>
    </row>
    <row r="43" spans="2:13" ht="27.75" customHeight="1" x14ac:dyDescent="0.15">
      <c r="B43" s="1243"/>
      <c r="C43" s="1244"/>
      <c r="D43" s="85"/>
      <c r="E43" s="1249" t="s">
        <v>27</v>
      </c>
      <c r="F43" s="1249"/>
      <c r="G43" s="1249"/>
      <c r="H43" s="1250"/>
      <c r="I43" s="86">
        <v>2979</v>
      </c>
      <c r="J43" s="87">
        <v>2815</v>
      </c>
      <c r="K43" s="87">
        <v>2817</v>
      </c>
      <c r="L43" s="87">
        <v>2869</v>
      </c>
      <c r="M43" s="88">
        <v>3172</v>
      </c>
    </row>
    <row r="44" spans="2:13" ht="27.75" customHeight="1" x14ac:dyDescent="0.15">
      <c r="B44" s="1243"/>
      <c r="C44" s="1244"/>
      <c r="D44" s="85"/>
      <c r="E44" s="1249" t="s">
        <v>28</v>
      </c>
      <c r="F44" s="1249"/>
      <c r="G44" s="1249"/>
      <c r="H44" s="1250"/>
      <c r="I44" s="86">
        <v>817</v>
      </c>
      <c r="J44" s="87">
        <v>739</v>
      </c>
      <c r="K44" s="87">
        <v>676</v>
      </c>
      <c r="L44" s="87">
        <v>569</v>
      </c>
      <c r="M44" s="88">
        <v>521</v>
      </c>
    </row>
    <row r="45" spans="2:13" ht="27.75" customHeight="1" x14ac:dyDescent="0.15">
      <c r="B45" s="1243"/>
      <c r="C45" s="1244"/>
      <c r="D45" s="85"/>
      <c r="E45" s="1249" t="s">
        <v>29</v>
      </c>
      <c r="F45" s="1249"/>
      <c r="G45" s="1249"/>
      <c r="H45" s="1250"/>
      <c r="I45" s="86">
        <v>2262</v>
      </c>
      <c r="J45" s="87">
        <v>2031</v>
      </c>
      <c r="K45" s="87">
        <v>1756</v>
      </c>
      <c r="L45" s="87">
        <v>1726</v>
      </c>
      <c r="M45" s="88">
        <v>1767</v>
      </c>
    </row>
    <row r="46" spans="2:13" ht="27.75" customHeight="1" x14ac:dyDescent="0.15">
      <c r="B46" s="1243"/>
      <c r="C46" s="1244"/>
      <c r="D46" s="89"/>
      <c r="E46" s="1249" t="s">
        <v>30</v>
      </c>
      <c r="F46" s="1249"/>
      <c r="G46" s="1249"/>
      <c r="H46" s="1250"/>
      <c r="I46" s="86">
        <v>226</v>
      </c>
      <c r="J46" s="87">
        <v>204</v>
      </c>
      <c r="K46" s="87">
        <v>187</v>
      </c>
      <c r="L46" s="87">
        <v>118</v>
      </c>
      <c r="M46" s="88">
        <v>79</v>
      </c>
    </row>
    <row r="47" spans="2:13" ht="27.75" customHeight="1" x14ac:dyDescent="0.15">
      <c r="B47" s="1243"/>
      <c r="C47" s="1244"/>
      <c r="D47" s="90"/>
      <c r="E47" s="1251" t="s">
        <v>31</v>
      </c>
      <c r="F47" s="1252"/>
      <c r="G47" s="1252"/>
      <c r="H47" s="1253"/>
      <c r="I47" s="86" t="s">
        <v>510</v>
      </c>
      <c r="J47" s="87" t="s">
        <v>510</v>
      </c>
      <c r="K47" s="87" t="s">
        <v>510</v>
      </c>
      <c r="L47" s="87" t="s">
        <v>510</v>
      </c>
      <c r="M47" s="88" t="s">
        <v>510</v>
      </c>
    </row>
    <row r="48" spans="2:13" ht="27.75" customHeight="1" x14ac:dyDescent="0.15">
      <c r="B48" s="1243"/>
      <c r="C48" s="1244"/>
      <c r="D48" s="85"/>
      <c r="E48" s="1249" t="s">
        <v>32</v>
      </c>
      <c r="F48" s="1249"/>
      <c r="G48" s="1249"/>
      <c r="H48" s="1250"/>
      <c r="I48" s="86" t="s">
        <v>510</v>
      </c>
      <c r="J48" s="87" t="s">
        <v>510</v>
      </c>
      <c r="K48" s="87" t="s">
        <v>510</v>
      </c>
      <c r="L48" s="87" t="s">
        <v>510</v>
      </c>
      <c r="M48" s="88" t="s">
        <v>510</v>
      </c>
    </row>
    <row r="49" spans="2:13" ht="27.75" customHeight="1" x14ac:dyDescent="0.15">
      <c r="B49" s="1245"/>
      <c r="C49" s="1246"/>
      <c r="D49" s="85"/>
      <c r="E49" s="1249" t="s">
        <v>33</v>
      </c>
      <c r="F49" s="1249"/>
      <c r="G49" s="1249"/>
      <c r="H49" s="1250"/>
      <c r="I49" s="86" t="s">
        <v>510</v>
      </c>
      <c r="J49" s="87" t="s">
        <v>510</v>
      </c>
      <c r="K49" s="87" t="s">
        <v>510</v>
      </c>
      <c r="L49" s="87" t="s">
        <v>510</v>
      </c>
      <c r="M49" s="88" t="s">
        <v>510</v>
      </c>
    </row>
    <row r="50" spans="2:13" ht="27.75" customHeight="1" x14ac:dyDescent="0.15">
      <c r="B50" s="1254" t="s">
        <v>34</v>
      </c>
      <c r="C50" s="1255"/>
      <c r="D50" s="91"/>
      <c r="E50" s="1249" t="s">
        <v>35</v>
      </c>
      <c r="F50" s="1249"/>
      <c r="G50" s="1249"/>
      <c r="H50" s="1250"/>
      <c r="I50" s="86">
        <v>1526</v>
      </c>
      <c r="J50" s="87">
        <v>1223</v>
      </c>
      <c r="K50" s="87">
        <v>1905</v>
      </c>
      <c r="L50" s="87">
        <v>2401</v>
      </c>
      <c r="M50" s="88">
        <v>3026</v>
      </c>
    </row>
    <row r="51" spans="2:13" ht="27.75" customHeight="1" x14ac:dyDescent="0.15">
      <c r="B51" s="1243"/>
      <c r="C51" s="1244"/>
      <c r="D51" s="85"/>
      <c r="E51" s="1249" t="s">
        <v>36</v>
      </c>
      <c r="F51" s="1249"/>
      <c r="G51" s="1249"/>
      <c r="H51" s="1250"/>
      <c r="I51" s="86">
        <v>721</v>
      </c>
      <c r="J51" s="87">
        <v>640</v>
      </c>
      <c r="K51" s="87">
        <v>624</v>
      </c>
      <c r="L51" s="87">
        <v>650</v>
      </c>
      <c r="M51" s="88">
        <v>751</v>
      </c>
    </row>
    <row r="52" spans="2:13" ht="27.75" customHeight="1" x14ac:dyDescent="0.15">
      <c r="B52" s="1245"/>
      <c r="C52" s="1246"/>
      <c r="D52" s="85"/>
      <c r="E52" s="1249" t="s">
        <v>37</v>
      </c>
      <c r="F52" s="1249"/>
      <c r="G52" s="1249"/>
      <c r="H52" s="1250"/>
      <c r="I52" s="86">
        <v>17172</v>
      </c>
      <c r="J52" s="87">
        <v>17356</v>
      </c>
      <c r="K52" s="87">
        <v>17312</v>
      </c>
      <c r="L52" s="87">
        <v>16941</v>
      </c>
      <c r="M52" s="88">
        <v>16598</v>
      </c>
    </row>
    <row r="53" spans="2:13" ht="27.75" customHeight="1" thickBot="1" x14ac:dyDescent="0.2">
      <c r="B53" s="1256" t="s">
        <v>38</v>
      </c>
      <c r="C53" s="1257"/>
      <c r="D53" s="92"/>
      <c r="E53" s="1258" t="s">
        <v>39</v>
      </c>
      <c r="F53" s="1258"/>
      <c r="G53" s="1258"/>
      <c r="H53" s="1259"/>
      <c r="I53" s="93">
        <v>5354</v>
      </c>
      <c r="J53" s="94">
        <v>5290</v>
      </c>
      <c r="K53" s="94">
        <v>3578</v>
      </c>
      <c r="L53" s="94">
        <v>2695</v>
      </c>
      <c r="M53" s="95">
        <v>2339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7RIgn4SGtRQ26KkmhPRrzB3IH4Vy5fT35HLrWJLExhDjPtSXwpLPQSHtO5qQSmSgrugRwmepxMMphb1Twv2EA==" saltValue="+q1S6SllvfiTsSjxYIPvZ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554</v>
      </c>
      <c r="G54" s="104" t="s">
        <v>555</v>
      </c>
      <c r="H54" s="105" t="s">
        <v>556</v>
      </c>
    </row>
    <row r="55" spans="2:8" ht="52.5" customHeight="1" x14ac:dyDescent="0.15">
      <c r="B55" s="106"/>
      <c r="C55" s="1268" t="s">
        <v>42</v>
      </c>
      <c r="D55" s="1268"/>
      <c r="E55" s="1269"/>
      <c r="F55" s="107">
        <v>1606</v>
      </c>
      <c r="G55" s="107">
        <v>2008</v>
      </c>
      <c r="H55" s="108">
        <v>2407</v>
      </c>
    </row>
    <row r="56" spans="2:8" ht="52.5" customHeight="1" x14ac:dyDescent="0.15">
      <c r="B56" s="109"/>
      <c r="C56" s="1270" t="s">
        <v>43</v>
      </c>
      <c r="D56" s="1270"/>
      <c r="E56" s="1271"/>
      <c r="F56" s="110">
        <v>122</v>
      </c>
      <c r="G56" s="110">
        <v>122</v>
      </c>
      <c r="H56" s="111">
        <v>122</v>
      </c>
    </row>
    <row r="57" spans="2:8" ht="53.25" customHeight="1" x14ac:dyDescent="0.15">
      <c r="B57" s="109"/>
      <c r="C57" s="1272" t="s">
        <v>44</v>
      </c>
      <c r="D57" s="1272"/>
      <c r="E57" s="1273"/>
      <c r="F57" s="112">
        <v>114</v>
      </c>
      <c r="G57" s="112">
        <v>95</v>
      </c>
      <c r="H57" s="113">
        <v>82</v>
      </c>
    </row>
    <row r="58" spans="2:8" ht="45.75" customHeight="1" x14ac:dyDescent="0.15">
      <c r="B58" s="114"/>
      <c r="C58" s="1260" t="s">
        <v>592</v>
      </c>
      <c r="D58" s="1261"/>
      <c r="E58" s="1262"/>
      <c r="F58" s="115">
        <v>7</v>
      </c>
      <c r="G58" s="115">
        <v>13</v>
      </c>
      <c r="H58" s="116">
        <v>36</v>
      </c>
    </row>
    <row r="59" spans="2:8" ht="45.75" customHeight="1" x14ac:dyDescent="0.15">
      <c r="B59" s="114"/>
      <c r="C59" s="1260" t="s">
        <v>588</v>
      </c>
      <c r="D59" s="1261"/>
      <c r="E59" s="1262"/>
      <c r="F59" s="115">
        <v>23</v>
      </c>
      <c r="G59" s="115">
        <v>23</v>
      </c>
      <c r="H59" s="116">
        <v>23</v>
      </c>
    </row>
    <row r="60" spans="2:8" ht="45.75" customHeight="1" x14ac:dyDescent="0.15">
      <c r="B60" s="114"/>
      <c r="C60" s="1260" t="s">
        <v>589</v>
      </c>
      <c r="D60" s="1261"/>
      <c r="E60" s="1262"/>
      <c r="F60" s="115">
        <v>10</v>
      </c>
      <c r="G60" s="115">
        <v>10</v>
      </c>
      <c r="H60" s="116">
        <v>10</v>
      </c>
    </row>
    <row r="61" spans="2:8" ht="45.75" customHeight="1" x14ac:dyDescent="0.15">
      <c r="B61" s="114"/>
      <c r="C61" s="1260" t="s">
        <v>590</v>
      </c>
      <c r="D61" s="1261"/>
      <c r="E61" s="1262"/>
      <c r="F61" s="115">
        <v>7</v>
      </c>
      <c r="G61" s="115">
        <v>7</v>
      </c>
      <c r="H61" s="116">
        <v>7</v>
      </c>
    </row>
    <row r="62" spans="2:8" ht="45.75" customHeight="1" thickBot="1" x14ac:dyDescent="0.2">
      <c r="B62" s="117"/>
      <c r="C62" s="1263" t="s">
        <v>591</v>
      </c>
      <c r="D62" s="1264"/>
      <c r="E62" s="1265"/>
      <c r="F62" s="118">
        <v>2</v>
      </c>
      <c r="G62" s="118">
        <v>2</v>
      </c>
      <c r="H62" s="119">
        <v>3</v>
      </c>
    </row>
    <row r="63" spans="2:8" ht="52.5" customHeight="1" thickBot="1" x14ac:dyDescent="0.2">
      <c r="B63" s="120"/>
      <c r="C63" s="1266" t="s">
        <v>45</v>
      </c>
      <c r="D63" s="1266"/>
      <c r="E63" s="1267"/>
      <c r="F63" s="121">
        <v>1842</v>
      </c>
      <c r="G63" s="121">
        <v>2224</v>
      </c>
      <c r="H63" s="122">
        <v>2612</v>
      </c>
    </row>
    <row r="64" spans="2:8" ht="15" customHeight="1" x14ac:dyDescent="0.15"/>
    <row r="65" ht="0" hidden="1" customHeight="1" x14ac:dyDescent="0.15"/>
    <row r="66" ht="0" hidden="1" customHeight="1" x14ac:dyDescent="0.15"/>
  </sheetData>
  <sheetProtection algorithmName="SHA-512" hashValue="VT9Bu6BFDISPm84dhOLP/VOlnDsNfnGCv1JOmRmq8TKE6rVLG3z208anFt8DrbO0EBEn6qzUHpVmBNgRaKwHHQ==" saltValue="4mootO7Tf+BNCuzeIzeb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4" t="s">
        <v>608</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6"/>
    </row>
    <row r="44" spans="2:109" x14ac:dyDescent="0.15">
      <c r="B44" s="374"/>
      <c r="AN44" s="1277"/>
      <c r="AO44" s="1278"/>
      <c r="AP44" s="1278"/>
      <c r="AQ44" s="1278"/>
      <c r="AR44" s="1278"/>
      <c r="AS44" s="1278"/>
      <c r="AT44" s="1278"/>
      <c r="AU44" s="1278"/>
      <c r="AV44" s="1278"/>
      <c r="AW44" s="1278"/>
      <c r="AX44" s="1278"/>
      <c r="AY44" s="1278"/>
      <c r="AZ44" s="1278"/>
      <c r="BA44" s="1278"/>
      <c r="BB44" s="1278"/>
      <c r="BC44" s="1278"/>
      <c r="BD44" s="1278"/>
      <c r="BE44" s="1278"/>
      <c r="BF44" s="1278"/>
      <c r="BG44" s="1278"/>
      <c r="BH44" s="1278"/>
      <c r="BI44" s="1278"/>
      <c r="BJ44" s="1278"/>
      <c r="BK44" s="1278"/>
      <c r="BL44" s="1278"/>
      <c r="BM44" s="1278"/>
      <c r="BN44" s="1278"/>
      <c r="BO44" s="1278"/>
      <c r="BP44" s="1278"/>
      <c r="BQ44" s="1278"/>
      <c r="BR44" s="1278"/>
      <c r="BS44" s="1278"/>
      <c r="BT44" s="1278"/>
      <c r="BU44" s="1278"/>
      <c r="BV44" s="1278"/>
      <c r="BW44" s="1278"/>
      <c r="BX44" s="1278"/>
      <c r="BY44" s="1278"/>
      <c r="BZ44" s="1278"/>
      <c r="CA44" s="1278"/>
      <c r="CB44" s="1278"/>
      <c r="CC44" s="1278"/>
      <c r="CD44" s="1278"/>
      <c r="CE44" s="1278"/>
      <c r="CF44" s="1278"/>
      <c r="CG44" s="1278"/>
      <c r="CH44" s="1278"/>
      <c r="CI44" s="1278"/>
      <c r="CJ44" s="1278"/>
      <c r="CK44" s="1278"/>
      <c r="CL44" s="1278"/>
      <c r="CM44" s="1278"/>
      <c r="CN44" s="1278"/>
      <c r="CO44" s="1278"/>
      <c r="CP44" s="1278"/>
      <c r="CQ44" s="1278"/>
      <c r="CR44" s="1278"/>
      <c r="CS44" s="1278"/>
      <c r="CT44" s="1278"/>
      <c r="CU44" s="1278"/>
      <c r="CV44" s="1278"/>
      <c r="CW44" s="1278"/>
      <c r="CX44" s="1278"/>
      <c r="CY44" s="1278"/>
      <c r="CZ44" s="1278"/>
      <c r="DA44" s="1278"/>
      <c r="DB44" s="1278"/>
      <c r="DC44" s="1279"/>
    </row>
    <row r="45" spans="2:109" x14ac:dyDescent="0.15">
      <c r="B45" s="374"/>
      <c r="AN45" s="1277"/>
      <c r="AO45" s="1278"/>
      <c r="AP45" s="1278"/>
      <c r="AQ45" s="1278"/>
      <c r="AR45" s="1278"/>
      <c r="AS45" s="1278"/>
      <c r="AT45" s="1278"/>
      <c r="AU45" s="1278"/>
      <c r="AV45" s="1278"/>
      <c r="AW45" s="1278"/>
      <c r="AX45" s="1278"/>
      <c r="AY45" s="1278"/>
      <c r="AZ45" s="1278"/>
      <c r="BA45" s="1278"/>
      <c r="BB45" s="1278"/>
      <c r="BC45" s="1278"/>
      <c r="BD45" s="1278"/>
      <c r="BE45" s="1278"/>
      <c r="BF45" s="1278"/>
      <c r="BG45" s="1278"/>
      <c r="BH45" s="1278"/>
      <c r="BI45" s="1278"/>
      <c r="BJ45" s="1278"/>
      <c r="BK45" s="1278"/>
      <c r="BL45" s="1278"/>
      <c r="BM45" s="1278"/>
      <c r="BN45" s="1278"/>
      <c r="BO45" s="1278"/>
      <c r="BP45" s="1278"/>
      <c r="BQ45" s="1278"/>
      <c r="BR45" s="1278"/>
      <c r="BS45" s="1278"/>
      <c r="BT45" s="1278"/>
      <c r="BU45" s="1278"/>
      <c r="BV45" s="1278"/>
      <c r="BW45" s="1278"/>
      <c r="BX45" s="1278"/>
      <c r="BY45" s="1278"/>
      <c r="BZ45" s="1278"/>
      <c r="CA45" s="1278"/>
      <c r="CB45" s="1278"/>
      <c r="CC45" s="1278"/>
      <c r="CD45" s="1278"/>
      <c r="CE45" s="1278"/>
      <c r="CF45" s="1278"/>
      <c r="CG45" s="1278"/>
      <c r="CH45" s="1278"/>
      <c r="CI45" s="1278"/>
      <c r="CJ45" s="1278"/>
      <c r="CK45" s="1278"/>
      <c r="CL45" s="1278"/>
      <c r="CM45" s="1278"/>
      <c r="CN45" s="1278"/>
      <c r="CO45" s="1278"/>
      <c r="CP45" s="1278"/>
      <c r="CQ45" s="1278"/>
      <c r="CR45" s="1278"/>
      <c r="CS45" s="1278"/>
      <c r="CT45" s="1278"/>
      <c r="CU45" s="1278"/>
      <c r="CV45" s="1278"/>
      <c r="CW45" s="1278"/>
      <c r="CX45" s="1278"/>
      <c r="CY45" s="1278"/>
      <c r="CZ45" s="1278"/>
      <c r="DA45" s="1278"/>
      <c r="DB45" s="1278"/>
      <c r="DC45" s="1279"/>
    </row>
    <row r="46" spans="2:109" x14ac:dyDescent="0.15">
      <c r="B46" s="374"/>
      <c r="AN46" s="1277"/>
      <c r="AO46" s="1278"/>
      <c r="AP46" s="1278"/>
      <c r="AQ46" s="1278"/>
      <c r="AR46" s="1278"/>
      <c r="AS46" s="1278"/>
      <c r="AT46" s="1278"/>
      <c r="AU46" s="1278"/>
      <c r="AV46" s="1278"/>
      <c r="AW46" s="1278"/>
      <c r="AX46" s="1278"/>
      <c r="AY46" s="1278"/>
      <c r="AZ46" s="1278"/>
      <c r="BA46" s="1278"/>
      <c r="BB46" s="1278"/>
      <c r="BC46" s="1278"/>
      <c r="BD46" s="1278"/>
      <c r="BE46" s="1278"/>
      <c r="BF46" s="1278"/>
      <c r="BG46" s="1278"/>
      <c r="BH46" s="1278"/>
      <c r="BI46" s="1278"/>
      <c r="BJ46" s="1278"/>
      <c r="BK46" s="1278"/>
      <c r="BL46" s="1278"/>
      <c r="BM46" s="1278"/>
      <c r="BN46" s="1278"/>
      <c r="BO46" s="1278"/>
      <c r="BP46" s="1278"/>
      <c r="BQ46" s="1278"/>
      <c r="BR46" s="1278"/>
      <c r="BS46" s="1278"/>
      <c r="BT46" s="1278"/>
      <c r="BU46" s="1278"/>
      <c r="BV46" s="1278"/>
      <c r="BW46" s="1278"/>
      <c r="BX46" s="1278"/>
      <c r="BY46" s="1278"/>
      <c r="BZ46" s="1278"/>
      <c r="CA46" s="1278"/>
      <c r="CB46" s="1278"/>
      <c r="CC46" s="1278"/>
      <c r="CD46" s="1278"/>
      <c r="CE46" s="1278"/>
      <c r="CF46" s="1278"/>
      <c r="CG46" s="1278"/>
      <c r="CH46" s="1278"/>
      <c r="CI46" s="1278"/>
      <c r="CJ46" s="1278"/>
      <c r="CK46" s="1278"/>
      <c r="CL46" s="1278"/>
      <c r="CM46" s="1278"/>
      <c r="CN46" s="1278"/>
      <c r="CO46" s="1278"/>
      <c r="CP46" s="1278"/>
      <c r="CQ46" s="1278"/>
      <c r="CR46" s="1278"/>
      <c r="CS46" s="1278"/>
      <c r="CT46" s="1278"/>
      <c r="CU46" s="1278"/>
      <c r="CV46" s="1278"/>
      <c r="CW46" s="1278"/>
      <c r="CX46" s="1278"/>
      <c r="CY46" s="1278"/>
      <c r="CZ46" s="1278"/>
      <c r="DA46" s="1278"/>
      <c r="DB46" s="1278"/>
      <c r="DC46" s="1279"/>
    </row>
    <row r="47" spans="2:109" x14ac:dyDescent="0.15">
      <c r="B47" s="374"/>
      <c r="AN47" s="1280"/>
      <c r="AO47" s="1281"/>
      <c r="AP47" s="1281"/>
      <c r="AQ47" s="1281"/>
      <c r="AR47" s="1281"/>
      <c r="AS47" s="1281"/>
      <c r="AT47" s="1281"/>
      <c r="AU47" s="1281"/>
      <c r="AV47" s="1281"/>
      <c r="AW47" s="1281"/>
      <c r="AX47" s="1281"/>
      <c r="AY47" s="1281"/>
      <c r="AZ47" s="1281"/>
      <c r="BA47" s="1281"/>
      <c r="BB47" s="1281"/>
      <c r="BC47" s="1281"/>
      <c r="BD47" s="1281"/>
      <c r="BE47" s="1281"/>
      <c r="BF47" s="1281"/>
      <c r="BG47" s="1281"/>
      <c r="BH47" s="1281"/>
      <c r="BI47" s="1281"/>
      <c r="BJ47" s="1281"/>
      <c r="BK47" s="1281"/>
      <c r="BL47" s="1281"/>
      <c r="BM47" s="1281"/>
      <c r="BN47" s="1281"/>
      <c r="BO47" s="1281"/>
      <c r="BP47" s="1281"/>
      <c r="BQ47" s="1281"/>
      <c r="BR47" s="1281"/>
      <c r="BS47" s="1281"/>
      <c r="BT47" s="1281"/>
      <c r="BU47" s="1281"/>
      <c r="BV47" s="1281"/>
      <c r="BW47" s="1281"/>
      <c r="BX47" s="1281"/>
      <c r="BY47" s="1281"/>
      <c r="BZ47" s="1281"/>
      <c r="CA47" s="1281"/>
      <c r="CB47" s="1281"/>
      <c r="CC47" s="1281"/>
      <c r="CD47" s="1281"/>
      <c r="CE47" s="1281"/>
      <c r="CF47" s="1281"/>
      <c r="CG47" s="1281"/>
      <c r="CH47" s="1281"/>
      <c r="CI47" s="1281"/>
      <c r="CJ47" s="1281"/>
      <c r="CK47" s="1281"/>
      <c r="CL47" s="1281"/>
      <c r="CM47" s="1281"/>
      <c r="CN47" s="1281"/>
      <c r="CO47" s="1281"/>
      <c r="CP47" s="1281"/>
      <c r="CQ47" s="1281"/>
      <c r="CR47" s="1281"/>
      <c r="CS47" s="1281"/>
      <c r="CT47" s="1281"/>
      <c r="CU47" s="1281"/>
      <c r="CV47" s="1281"/>
      <c r="CW47" s="1281"/>
      <c r="CX47" s="1281"/>
      <c r="CY47" s="1281"/>
      <c r="CZ47" s="1281"/>
      <c r="DA47" s="1281"/>
      <c r="DB47" s="1281"/>
      <c r="DC47" s="1282"/>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596</v>
      </c>
    </row>
    <row r="50" spans="1:109" x14ac:dyDescent="0.15">
      <c r="B50" s="374"/>
      <c r="G50" s="1283"/>
      <c r="H50" s="1283"/>
      <c r="I50" s="1283"/>
      <c r="J50" s="1283"/>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7" t="s">
        <v>552</v>
      </c>
      <c r="BQ50" s="1287"/>
      <c r="BR50" s="1287"/>
      <c r="BS50" s="1287"/>
      <c r="BT50" s="1287"/>
      <c r="BU50" s="1287"/>
      <c r="BV50" s="1287"/>
      <c r="BW50" s="1287"/>
      <c r="BX50" s="1287" t="s">
        <v>553</v>
      </c>
      <c r="BY50" s="1287"/>
      <c r="BZ50" s="1287"/>
      <c r="CA50" s="1287"/>
      <c r="CB50" s="1287"/>
      <c r="CC50" s="1287"/>
      <c r="CD50" s="1287"/>
      <c r="CE50" s="1287"/>
      <c r="CF50" s="1287" t="s">
        <v>554</v>
      </c>
      <c r="CG50" s="1287"/>
      <c r="CH50" s="1287"/>
      <c r="CI50" s="1287"/>
      <c r="CJ50" s="1287"/>
      <c r="CK50" s="1287"/>
      <c r="CL50" s="1287"/>
      <c r="CM50" s="1287"/>
      <c r="CN50" s="1287" t="s">
        <v>555</v>
      </c>
      <c r="CO50" s="1287"/>
      <c r="CP50" s="1287"/>
      <c r="CQ50" s="1287"/>
      <c r="CR50" s="1287"/>
      <c r="CS50" s="1287"/>
      <c r="CT50" s="1287"/>
      <c r="CU50" s="1287"/>
      <c r="CV50" s="1287" t="s">
        <v>556</v>
      </c>
      <c r="CW50" s="1287"/>
      <c r="CX50" s="1287"/>
      <c r="CY50" s="1287"/>
      <c r="CZ50" s="1287"/>
      <c r="DA50" s="1287"/>
      <c r="DB50" s="1287"/>
      <c r="DC50" s="1287"/>
    </row>
    <row r="51" spans="1:109" ht="13.5" customHeight="1" x14ac:dyDescent="0.15">
      <c r="B51" s="374"/>
      <c r="G51" s="1294"/>
      <c r="H51" s="1294"/>
      <c r="I51" s="1292"/>
      <c r="J51" s="1292"/>
      <c r="K51" s="1290"/>
      <c r="L51" s="1290"/>
      <c r="M51" s="1290"/>
      <c r="N51" s="1290"/>
      <c r="AM51" s="383"/>
      <c r="AN51" s="1291" t="s">
        <v>597</v>
      </c>
      <c r="AO51" s="1291"/>
      <c r="AP51" s="1291"/>
      <c r="AQ51" s="1291"/>
      <c r="AR51" s="1291"/>
      <c r="AS51" s="1291"/>
      <c r="AT51" s="1291"/>
      <c r="AU51" s="1291"/>
      <c r="AV51" s="1291"/>
      <c r="AW51" s="1291"/>
      <c r="AX51" s="1291"/>
      <c r="AY51" s="1291"/>
      <c r="AZ51" s="1291"/>
      <c r="BA51" s="1291"/>
      <c r="BB51" s="1291" t="s">
        <v>599</v>
      </c>
      <c r="BC51" s="1291"/>
      <c r="BD51" s="1291"/>
      <c r="BE51" s="1291"/>
      <c r="BF51" s="1291"/>
      <c r="BG51" s="1291"/>
      <c r="BH51" s="1291"/>
      <c r="BI51" s="1291"/>
      <c r="BJ51" s="1291"/>
      <c r="BK51" s="1291"/>
      <c r="BL51" s="1291"/>
      <c r="BM51" s="1291"/>
      <c r="BN51" s="1291"/>
      <c r="BO51" s="1291"/>
      <c r="BP51" s="1288"/>
      <c r="BQ51" s="1289"/>
      <c r="BR51" s="1289"/>
      <c r="BS51" s="1289"/>
      <c r="BT51" s="1289"/>
      <c r="BU51" s="1289"/>
      <c r="BV51" s="1289"/>
      <c r="BW51" s="1289"/>
      <c r="BX51" s="1288"/>
      <c r="BY51" s="1289"/>
      <c r="BZ51" s="1289"/>
      <c r="CA51" s="1289"/>
      <c r="CB51" s="1289"/>
      <c r="CC51" s="1289"/>
      <c r="CD51" s="1289"/>
      <c r="CE51" s="1289"/>
      <c r="CF51" s="1289">
        <v>31</v>
      </c>
      <c r="CG51" s="1289"/>
      <c r="CH51" s="1289"/>
      <c r="CI51" s="1289"/>
      <c r="CJ51" s="1289"/>
      <c r="CK51" s="1289"/>
      <c r="CL51" s="1289"/>
      <c r="CM51" s="1289"/>
      <c r="CN51" s="1289">
        <v>23.6</v>
      </c>
      <c r="CO51" s="1289"/>
      <c r="CP51" s="1289"/>
      <c r="CQ51" s="1289"/>
      <c r="CR51" s="1289"/>
      <c r="CS51" s="1289"/>
      <c r="CT51" s="1289"/>
      <c r="CU51" s="1289"/>
      <c r="CV51" s="1288"/>
      <c r="CW51" s="1289"/>
      <c r="CX51" s="1289"/>
      <c r="CY51" s="1289"/>
      <c r="CZ51" s="1289"/>
      <c r="DA51" s="1289"/>
      <c r="DB51" s="1289"/>
      <c r="DC51" s="1289"/>
    </row>
    <row r="52" spans="1:109" x14ac:dyDescent="0.15">
      <c r="B52" s="374"/>
      <c r="G52" s="1294"/>
      <c r="H52" s="1294"/>
      <c r="I52" s="1292"/>
      <c r="J52" s="1292"/>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x14ac:dyDescent="0.15">
      <c r="A53" s="382"/>
      <c r="B53" s="374"/>
      <c r="G53" s="1294"/>
      <c r="H53" s="1294"/>
      <c r="I53" s="1283"/>
      <c r="J53" s="1283"/>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600</v>
      </c>
      <c r="BC53" s="1291"/>
      <c r="BD53" s="1291"/>
      <c r="BE53" s="1291"/>
      <c r="BF53" s="1291"/>
      <c r="BG53" s="1291"/>
      <c r="BH53" s="1291"/>
      <c r="BI53" s="1291"/>
      <c r="BJ53" s="1291"/>
      <c r="BK53" s="1291"/>
      <c r="BL53" s="1291"/>
      <c r="BM53" s="1291"/>
      <c r="BN53" s="1291"/>
      <c r="BO53" s="1291"/>
      <c r="BP53" s="1288"/>
      <c r="BQ53" s="1289"/>
      <c r="BR53" s="1289"/>
      <c r="BS53" s="1289"/>
      <c r="BT53" s="1289"/>
      <c r="BU53" s="1289"/>
      <c r="BV53" s="1289"/>
      <c r="BW53" s="1289"/>
      <c r="BX53" s="1288"/>
      <c r="BY53" s="1289"/>
      <c r="BZ53" s="1289"/>
      <c r="CA53" s="1289"/>
      <c r="CB53" s="1289"/>
      <c r="CC53" s="1289"/>
      <c r="CD53" s="1289"/>
      <c r="CE53" s="1289"/>
      <c r="CF53" s="1289">
        <v>55.4</v>
      </c>
      <c r="CG53" s="1289"/>
      <c r="CH53" s="1289"/>
      <c r="CI53" s="1289"/>
      <c r="CJ53" s="1289"/>
      <c r="CK53" s="1289"/>
      <c r="CL53" s="1289"/>
      <c r="CM53" s="1289"/>
      <c r="CN53" s="1289">
        <v>57.4</v>
      </c>
      <c r="CO53" s="1289"/>
      <c r="CP53" s="1289"/>
      <c r="CQ53" s="1289"/>
      <c r="CR53" s="1289"/>
      <c r="CS53" s="1289"/>
      <c r="CT53" s="1289"/>
      <c r="CU53" s="1289"/>
      <c r="CV53" s="1288"/>
      <c r="CW53" s="1289"/>
      <c r="CX53" s="1289"/>
      <c r="CY53" s="1289"/>
      <c r="CZ53" s="1289"/>
      <c r="DA53" s="1289"/>
      <c r="DB53" s="1289"/>
      <c r="DC53" s="1289"/>
    </row>
    <row r="54" spans="1:109" x14ac:dyDescent="0.15">
      <c r="A54" s="382"/>
      <c r="B54" s="374"/>
      <c r="G54" s="1294"/>
      <c r="H54" s="1294"/>
      <c r="I54" s="1283"/>
      <c r="J54" s="1283"/>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x14ac:dyDescent="0.15">
      <c r="A55" s="382"/>
      <c r="B55" s="374"/>
      <c r="G55" s="1283"/>
      <c r="H55" s="1283"/>
      <c r="I55" s="1283"/>
      <c r="J55" s="1283"/>
      <c r="K55" s="1290"/>
      <c r="L55" s="1290"/>
      <c r="M55" s="1290"/>
      <c r="N55" s="1290"/>
      <c r="AN55" s="1287" t="s">
        <v>601</v>
      </c>
      <c r="AO55" s="1287"/>
      <c r="AP55" s="1287"/>
      <c r="AQ55" s="1287"/>
      <c r="AR55" s="1287"/>
      <c r="AS55" s="1287"/>
      <c r="AT55" s="1287"/>
      <c r="AU55" s="1287"/>
      <c r="AV55" s="1287"/>
      <c r="AW55" s="1287"/>
      <c r="AX55" s="1287"/>
      <c r="AY55" s="1287"/>
      <c r="AZ55" s="1287"/>
      <c r="BA55" s="1287"/>
      <c r="BB55" s="1291" t="s">
        <v>598</v>
      </c>
      <c r="BC55" s="1291"/>
      <c r="BD55" s="1291"/>
      <c r="BE55" s="1291"/>
      <c r="BF55" s="1291"/>
      <c r="BG55" s="1291"/>
      <c r="BH55" s="1291"/>
      <c r="BI55" s="1291"/>
      <c r="BJ55" s="1291"/>
      <c r="BK55" s="1291"/>
      <c r="BL55" s="1291"/>
      <c r="BM55" s="1291"/>
      <c r="BN55" s="1291"/>
      <c r="BO55" s="1291"/>
      <c r="BP55" s="1288"/>
      <c r="BQ55" s="1289"/>
      <c r="BR55" s="1289"/>
      <c r="BS55" s="1289"/>
      <c r="BT55" s="1289"/>
      <c r="BU55" s="1289"/>
      <c r="BV55" s="1289"/>
      <c r="BW55" s="1289"/>
      <c r="BX55" s="1288"/>
      <c r="BY55" s="1289"/>
      <c r="BZ55" s="1289"/>
      <c r="CA55" s="1289"/>
      <c r="CB55" s="1289"/>
      <c r="CC55" s="1289"/>
      <c r="CD55" s="1289"/>
      <c r="CE55" s="1289"/>
      <c r="CF55" s="1289">
        <v>39</v>
      </c>
      <c r="CG55" s="1289"/>
      <c r="CH55" s="1289"/>
      <c r="CI55" s="1289"/>
      <c r="CJ55" s="1289"/>
      <c r="CK55" s="1289"/>
      <c r="CL55" s="1289"/>
      <c r="CM55" s="1289"/>
      <c r="CN55" s="1289">
        <v>32.5</v>
      </c>
      <c r="CO55" s="1289"/>
      <c r="CP55" s="1289"/>
      <c r="CQ55" s="1289"/>
      <c r="CR55" s="1289"/>
      <c r="CS55" s="1289"/>
      <c r="CT55" s="1289"/>
      <c r="CU55" s="1289"/>
      <c r="CV55" s="1288"/>
      <c r="CW55" s="1289"/>
      <c r="CX55" s="1289"/>
      <c r="CY55" s="1289"/>
      <c r="CZ55" s="1289"/>
      <c r="DA55" s="1289"/>
      <c r="DB55" s="1289"/>
      <c r="DC55" s="1289"/>
    </row>
    <row r="56" spans="1:109" x14ac:dyDescent="0.15">
      <c r="A56" s="382"/>
      <c r="B56" s="374"/>
      <c r="G56" s="1283"/>
      <c r="H56" s="1283"/>
      <c r="I56" s="1283"/>
      <c r="J56" s="1283"/>
      <c r="K56" s="1290"/>
      <c r="L56" s="1290"/>
      <c r="M56" s="1290"/>
      <c r="N56" s="1290"/>
      <c r="AN56" s="1287"/>
      <c r="AO56" s="1287"/>
      <c r="AP56" s="1287"/>
      <c r="AQ56" s="1287"/>
      <c r="AR56" s="1287"/>
      <c r="AS56" s="1287"/>
      <c r="AT56" s="1287"/>
      <c r="AU56" s="1287"/>
      <c r="AV56" s="1287"/>
      <c r="AW56" s="1287"/>
      <c r="AX56" s="1287"/>
      <c r="AY56" s="1287"/>
      <c r="AZ56" s="1287"/>
      <c r="BA56" s="1287"/>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x14ac:dyDescent="0.15">
      <c r="B57" s="386"/>
      <c r="G57" s="1283"/>
      <c r="H57" s="1283"/>
      <c r="I57" s="1293"/>
      <c r="J57" s="1293"/>
      <c r="K57" s="1290"/>
      <c r="L57" s="1290"/>
      <c r="M57" s="1290"/>
      <c r="N57" s="1290"/>
      <c r="AM57" s="367"/>
      <c r="AN57" s="1287"/>
      <c r="AO57" s="1287"/>
      <c r="AP57" s="1287"/>
      <c r="AQ57" s="1287"/>
      <c r="AR57" s="1287"/>
      <c r="AS57" s="1287"/>
      <c r="AT57" s="1287"/>
      <c r="AU57" s="1287"/>
      <c r="AV57" s="1287"/>
      <c r="AW57" s="1287"/>
      <c r="AX57" s="1287"/>
      <c r="AY57" s="1287"/>
      <c r="AZ57" s="1287"/>
      <c r="BA57" s="1287"/>
      <c r="BB57" s="1291" t="s">
        <v>600</v>
      </c>
      <c r="BC57" s="1291"/>
      <c r="BD57" s="1291"/>
      <c r="BE57" s="1291"/>
      <c r="BF57" s="1291"/>
      <c r="BG57" s="1291"/>
      <c r="BH57" s="1291"/>
      <c r="BI57" s="1291"/>
      <c r="BJ57" s="1291"/>
      <c r="BK57" s="1291"/>
      <c r="BL57" s="1291"/>
      <c r="BM57" s="1291"/>
      <c r="BN57" s="1291"/>
      <c r="BO57" s="1291"/>
      <c r="BP57" s="1288"/>
      <c r="BQ57" s="1289"/>
      <c r="BR57" s="1289"/>
      <c r="BS57" s="1289"/>
      <c r="BT57" s="1289"/>
      <c r="BU57" s="1289"/>
      <c r="BV57" s="1289"/>
      <c r="BW57" s="1289"/>
      <c r="BX57" s="1288"/>
      <c r="BY57" s="1289"/>
      <c r="BZ57" s="1289"/>
      <c r="CA57" s="1289"/>
      <c r="CB57" s="1289"/>
      <c r="CC57" s="1289"/>
      <c r="CD57" s="1289"/>
      <c r="CE57" s="1289"/>
      <c r="CF57" s="1289">
        <v>55.4</v>
      </c>
      <c r="CG57" s="1289"/>
      <c r="CH57" s="1289"/>
      <c r="CI57" s="1289"/>
      <c r="CJ57" s="1289"/>
      <c r="CK57" s="1289"/>
      <c r="CL57" s="1289"/>
      <c r="CM57" s="1289"/>
      <c r="CN57" s="1289">
        <v>57</v>
      </c>
      <c r="CO57" s="1289"/>
      <c r="CP57" s="1289"/>
      <c r="CQ57" s="1289"/>
      <c r="CR57" s="1289"/>
      <c r="CS57" s="1289"/>
      <c r="CT57" s="1289"/>
      <c r="CU57" s="1289"/>
      <c r="CV57" s="1288"/>
      <c r="CW57" s="1289"/>
      <c r="CX57" s="1289"/>
      <c r="CY57" s="1289"/>
      <c r="CZ57" s="1289"/>
      <c r="DA57" s="1289"/>
      <c r="DB57" s="1289"/>
      <c r="DC57" s="1289"/>
      <c r="DD57" s="387"/>
      <c r="DE57" s="386"/>
    </row>
    <row r="58" spans="1:109" s="382" customFormat="1" x14ac:dyDescent="0.15">
      <c r="A58" s="367"/>
      <c r="B58" s="386"/>
      <c r="G58" s="1283"/>
      <c r="H58" s="1283"/>
      <c r="I58" s="1293"/>
      <c r="J58" s="1293"/>
      <c r="K58" s="1290"/>
      <c r="L58" s="1290"/>
      <c r="M58" s="1290"/>
      <c r="N58" s="1290"/>
      <c r="AM58" s="367"/>
      <c r="AN58" s="1287"/>
      <c r="AO58" s="1287"/>
      <c r="AP58" s="1287"/>
      <c r="AQ58" s="1287"/>
      <c r="AR58" s="1287"/>
      <c r="AS58" s="1287"/>
      <c r="AT58" s="1287"/>
      <c r="AU58" s="1287"/>
      <c r="AV58" s="1287"/>
      <c r="AW58" s="1287"/>
      <c r="AX58" s="1287"/>
      <c r="AY58" s="1287"/>
      <c r="AZ58" s="1287"/>
      <c r="BA58" s="1287"/>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602</v>
      </c>
    </row>
    <row r="64" spans="1:109" x14ac:dyDescent="0.15">
      <c r="B64" s="374"/>
      <c r="G64" s="381"/>
      <c r="I64" s="394"/>
      <c r="J64" s="394"/>
      <c r="K64" s="394"/>
      <c r="L64" s="394"/>
      <c r="M64" s="394"/>
      <c r="N64" s="395"/>
      <c r="AM64" s="381"/>
      <c r="AN64" s="381" t="s">
        <v>595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4" t="s">
        <v>609</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6"/>
    </row>
    <row r="66" spans="2:107" x14ac:dyDescent="0.15">
      <c r="B66" s="374"/>
      <c r="AN66" s="1277"/>
      <c r="AO66" s="1278"/>
      <c r="AP66" s="1278"/>
      <c r="AQ66" s="1278"/>
      <c r="AR66" s="1278"/>
      <c r="AS66" s="1278"/>
      <c r="AT66" s="1278"/>
      <c r="AU66" s="1278"/>
      <c r="AV66" s="1278"/>
      <c r="AW66" s="1278"/>
      <c r="AX66" s="1278"/>
      <c r="AY66" s="1278"/>
      <c r="AZ66" s="1278"/>
      <c r="BA66" s="1278"/>
      <c r="BB66" s="1278"/>
      <c r="BC66" s="1278"/>
      <c r="BD66" s="1278"/>
      <c r="BE66" s="1278"/>
      <c r="BF66" s="1278"/>
      <c r="BG66" s="1278"/>
      <c r="BH66" s="1278"/>
      <c r="BI66" s="1278"/>
      <c r="BJ66" s="1278"/>
      <c r="BK66" s="1278"/>
      <c r="BL66" s="1278"/>
      <c r="BM66" s="1278"/>
      <c r="BN66" s="1278"/>
      <c r="BO66" s="1278"/>
      <c r="BP66" s="1278"/>
      <c r="BQ66" s="1278"/>
      <c r="BR66" s="1278"/>
      <c r="BS66" s="1278"/>
      <c r="BT66" s="1278"/>
      <c r="BU66" s="1278"/>
      <c r="BV66" s="1278"/>
      <c r="BW66" s="1278"/>
      <c r="BX66" s="1278"/>
      <c r="BY66" s="1278"/>
      <c r="BZ66" s="1278"/>
      <c r="CA66" s="1278"/>
      <c r="CB66" s="1278"/>
      <c r="CC66" s="1278"/>
      <c r="CD66" s="1278"/>
      <c r="CE66" s="1278"/>
      <c r="CF66" s="1278"/>
      <c r="CG66" s="1278"/>
      <c r="CH66" s="1278"/>
      <c r="CI66" s="1278"/>
      <c r="CJ66" s="1278"/>
      <c r="CK66" s="1278"/>
      <c r="CL66" s="1278"/>
      <c r="CM66" s="1278"/>
      <c r="CN66" s="1278"/>
      <c r="CO66" s="1278"/>
      <c r="CP66" s="1278"/>
      <c r="CQ66" s="1278"/>
      <c r="CR66" s="1278"/>
      <c r="CS66" s="1278"/>
      <c r="CT66" s="1278"/>
      <c r="CU66" s="1278"/>
      <c r="CV66" s="1278"/>
      <c r="CW66" s="1278"/>
      <c r="CX66" s="1278"/>
      <c r="CY66" s="1278"/>
      <c r="CZ66" s="1278"/>
      <c r="DA66" s="1278"/>
      <c r="DB66" s="1278"/>
      <c r="DC66" s="1279"/>
    </row>
    <row r="67" spans="2:107" x14ac:dyDescent="0.15">
      <c r="B67" s="374"/>
      <c r="AN67" s="1277"/>
      <c r="AO67" s="1278"/>
      <c r="AP67" s="1278"/>
      <c r="AQ67" s="1278"/>
      <c r="AR67" s="1278"/>
      <c r="AS67" s="1278"/>
      <c r="AT67" s="1278"/>
      <c r="AU67" s="1278"/>
      <c r="AV67" s="1278"/>
      <c r="AW67" s="1278"/>
      <c r="AX67" s="1278"/>
      <c r="AY67" s="1278"/>
      <c r="AZ67" s="1278"/>
      <c r="BA67" s="1278"/>
      <c r="BB67" s="1278"/>
      <c r="BC67" s="1278"/>
      <c r="BD67" s="1278"/>
      <c r="BE67" s="1278"/>
      <c r="BF67" s="1278"/>
      <c r="BG67" s="1278"/>
      <c r="BH67" s="1278"/>
      <c r="BI67" s="1278"/>
      <c r="BJ67" s="1278"/>
      <c r="BK67" s="1278"/>
      <c r="BL67" s="1278"/>
      <c r="BM67" s="1278"/>
      <c r="BN67" s="1278"/>
      <c r="BO67" s="1278"/>
      <c r="BP67" s="1278"/>
      <c r="BQ67" s="1278"/>
      <c r="BR67" s="1278"/>
      <c r="BS67" s="1278"/>
      <c r="BT67" s="1278"/>
      <c r="BU67" s="1278"/>
      <c r="BV67" s="1278"/>
      <c r="BW67" s="1278"/>
      <c r="BX67" s="1278"/>
      <c r="BY67" s="1278"/>
      <c r="BZ67" s="1278"/>
      <c r="CA67" s="1278"/>
      <c r="CB67" s="1278"/>
      <c r="CC67" s="1278"/>
      <c r="CD67" s="1278"/>
      <c r="CE67" s="1278"/>
      <c r="CF67" s="1278"/>
      <c r="CG67" s="1278"/>
      <c r="CH67" s="1278"/>
      <c r="CI67" s="1278"/>
      <c r="CJ67" s="1278"/>
      <c r="CK67" s="1278"/>
      <c r="CL67" s="1278"/>
      <c r="CM67" s="1278"/>
      <c r="CN67" s="1278"/>
      <c r="CO67" s="1278"/>
      <c r="CP67" s="1278"/>
      <c r="CQ67" s="1278"/>
      <c r="CR67" s="1278"/>
      <c r="CS67" s="1278"/>
      <c r="CT67" s="1278"/>
      <c r="CU67" s="1278"/>
      <c r="CV67" s="1278"/>
      <c r="CW67" s="1278"/>
      <c r="CX67" s="1278"/>
      <c r="CY67" s="1278"/>
      <c r="CZ67" s="1278"/>
      <c r="DA67" s="1278"/>
      <c r="DB67" s="1278"/>
      <c r="DC67" s="1279"/>
    </row>
    <row r="68" spans="2:107" x14ac:dyDescent="0.15">
      <c r="B68" s="374"/>
      <c r="AN68" s="1277"/>
      <c r="AO68" s="1278"/>
      <c r="AP68" s="1278"/>
      <c r="AQ68" s="1278"/>
      <c r="AR68" s="1278"/>
      <c r="AS68" s="1278"/>
      <c r="AT68" s="1278"/>
      <c r="AU68" s="1278"/>
      <c r="AV68" s="1278"/>
      <c r="AW68" s="1278"/>
      <c r="AX68" s="1278"/>
      <c r="AY68" s="1278"/>
      <c r="AZ68" s="1278"/>
      <c r="BA68" s="1278"/>
      <c r="BB68" s="1278"/>
      <c r="BC68" s="1278"/>
      <c r="BD68" s="1278"/>
      <c r="BE68" s="1278"/>
      <c r="BF68" s="1278"/>
      <c r="BG68" s="1278"/>
      <c r="BH68" s="1278"/>
      <c r="BI68" s="1278"/>
      <c r="BJ68" s="1278"/>
      <c r="BK68" s="1278"/>
      <c r="BL68" s="1278"/>
      <c r="BM68" s="1278"/>
      <c r="BN68" s="1278"/>
      <c r="BO68" s="1278"/>
      <c r="BP68" s="1278"/>
      <c r="BQ68" s="1278"/>
      <c r="BR68" s="1278"/>
      <c r="BS68" s="1278"/>
      <c r="BT68" s="1278"/>
      <c r="BU68" s="1278"/>
      <c r="BV68" s="1278"/>
      <c r="BW68" s="1278"/>
      <c r="BX68" s="1278"/>
      <c r="BY68" s="1278"/>
      <c r="BZ68" s="1278"/>
      <c r="CA68" s="1278"/>
      <c r="CB68" s="1278"/>
      <c r="CC68" s="1278"/>
      <c r="CD68" s="1278"/>
      <c r="CE68" s="1278"/>
      <c r="CF68" s="1278"/>
      <c r="CG68" s="1278"/>
      <c r="CH68" s="1278"/>
      <c r="CI68" s="1278"/>
      <c r="CJ68" s="1278"/>
      <c r="CK68" s="1278"/>
      <c r="CL68" s="1278"/>
      <c r="CM68" s="1278"/>
      <c r="CN68" s="1278"/>
      <c r="CO68" s="1278"/>
      <c r="CP68" s="1278"/>
      <c r="CQ68" s="1278"/>
      <c r="CR68" s="1278"/>
      <c r="CS68" s="1278"/>
      <c r="CT68" s="1278"/>
      <c r="CU68" s="1278"/>
      <c r="CV68" s="1278"/>
      <c r="CW68" s="1278"/>
      <c r="CX68" s="1278"/>
      <c r="CY68" s="1278"/>
      <c r="CZ68" s="1278"/>
      <c r="DA68" s="1278"/>
      <c r="DB68" s="1278"/>
      <c r="DC68" s="1279"/>
    </row>
    <row r="69" spans="2:107" x14ac:dyDescent="0.15">
      <c r="B69" s="374"/>
      <c r="AN69" s="1280"/>
      <c r="AO69" s="1281"/>
      <c r="AP69" s="1281"/>
      <c r="AQ69" s="1281"/>
      <c r="AR69" s="1281"/>
      <c r="AS69" s="1281"/>
      <c r="AT69" s="1281"/>
      <c r="AU69" s="1281"/>
      <c r="AV69" s="1281"/>
      <c r="AW69" s="1281"/>
      <c r="AX69" s="1281"/>
      <c r="AY69" s="1281"/>
      <c r="AZ69" s="1281"/>
      <c r="BA69" s="1281"/>
      <c r="BB69" s="1281"/>
      <c r="BC69" s="1281"/>
      <c r="BD69" s="1281"/>
      <c r="BE69" s="1281"/>
      <c r="BF69" s="1281"/>
      <c r="BG69" s="1281"/>
      <c r="BH69" s="1281"/>
      <c r="BI69" s="1281"/>
      <c r="BJ69" s="1281"/>
      <c r="BK69" s="1281"/>
      <c r="BL69" s="1281"/>
      <c r="BM69" s="1281"/>
      <c r="BN69" s="1281"/>
      <c r="BO69" s="1281"/>
      <c r="BP69" s="1281"/>
      <c r="BQ69" s="1281"/>
      <c r="BR69" s="1281"/>
      <c r="BS69" s="1281"/>
      <c r="BT69" s="1281"/>
      <c r="BU69" s="1281"/>
      <c r="BV69" s="1281"/>
      <c r="BW69" s="1281"/>
      <c r="BX69" s="1281"/>
      <c r="BY69" s="1281"/>
      <c r="BZ69" s="1281"/>
      <c r="CA69" s="1281"/>
      <c r="CB69" s="1281"/>
      <c r="CC69" s="1281"/>
      <c r="CD69" s="1281"/>
      <c r="CE69" s="1281"/>
      <c r="CF69" s="1281"/>
      <c r="CG69" s="1281"/>
      <c r="CH69" s="1281"/>
      <c r="CI69" s="1281"/>
      <c r="CJ69" s="1281"/>
      <c r="CK69" s="1281"/>
      <c r="CL69" s="1281"/>
      <c r="CM69" s="1281"/>
      <c r="CN69" s="1281"/>
      <c r="CO69" s="1281"/>
      <c r="CP69" s="1281"/>
      <c r="CQ69" s="1281"/>
      <c r="CR69" s="1281"/>
      <c r="CS69" s="1281"/>
      <c r="CT69" s="1281"/>
      <c r="CU69" s="1281"/>
      <c r="CV69" s="1281"/>
      <c r="CW69" s="1281"/>
      <c r="CX69" s="1281"/>
      <c r="CY69" s="1281"/>
      <c r="CZ69" s="1281"/>
      <c r="DA69" s="1281"/>
      <c r="DB69" s="1281"/>
      <c r="DC69" s="1282"/>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596</v>
      </c>
    </row>
    <row r="72" spans="2:107" x14ac:dyDescent="0.15">
      <c r="B72" s="374"/>
      <c r="G72" s="1283"/>
      <c r="H72" s="1283"/>
      <c r="I72" s="1283"/>
      <c r="J72" s="1283"/>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7" t="s">
        <v>552</v>
      </c>
      <c r="BQ72" s="1287"/>
      <c r="BR72" s="1287"/>
      <c r="BS72" s="1287"/>
      <c r="BT72" s="1287"/>
      <c r="BU72" s="1287"/>
      <c r="BV72" s="1287"/>
      <c r="BW72" s="1287"/>
      <c r="BX72" s="1287" t="s">
        <v>553</v>
      </c>
      <c r="BY72" s="1287"/>
      <c r="BZ72" s="1287"/>
      <c r="CA72" s="1287"/>
      <c r="CB72" s="1287"/>
      <c r="CC72" s="1287"/>
      <c r="CD72" s="1287"/>
      <c r="CE72" s="1287"/>
      <c r="CF72" s="1287" t="s">
        <v>554</v>
      </c>
      <c r="CG72" s="1287"/>
      <c r="CH72" s="1287"/>
      <c r="CI72" s="1287"/>
      <c r="CJ72" s="1287"/>
      <c r="CK72" s="1287"/>
      <c r="CL72" s="1287"/>
      <c r="CM72" s="1287"/>
      <c r="CN72" s="1287" t="s">
        <v>555</v>
      </c>
      <c r="CO72" s="1287"/>
      <c r="CP72" s="1287"/>
      <c r="CQ72" s="1287"/>
      <c r="CR72" s="1287"/>
      <c r="CS72" s="1287"/>
      <c r="CT72" s="1287"/>
      <c r="CU72" s="1287"/>
      <c r="CV72" s="1287" t="s">
        <v>556</v>
      </c>
      <c r="CW72" s="1287"/>
      <c r="CX72" s="1287"/>
      <c r="CY72" s="1287"/>
      <c r="CZ72" s="1287"/>
      <c r="DA72" s="1287"/>
      <c r="DB72" s="1287"/>
      <c r="DC72" s="1287"/>
    </row>
    <row r="73" spans="2:107" x14ac:dyDescent="0.15">
      <c r="B73" s="374"/>
      <c r="G73" s="1294"/>
      <c r="H73" s="1294"/>
      <c r="I73" s="1294"/>
      <c r="J73" s="1294"/>
      <c r="K73" s="1295"/>
      <c r="L73" s="1295"/>
      <c r="M73" s="1295"/>
      <c r="N73" s="1295"/>
      <c r="AM73" s="383"/>
      <c r="AN73" s="1291" t="s">
        <v>597</v>
      </c>
      <c r="AO73" s="1291"/>
      <c r="AP73" s="1291"/>
      <c r="AQ73" s="1291"/>
      <c r="AR73" s="1291"/>
      <c r="AS73" s="1291"/>
      <c r="AT73" s="1291"/>
      <c r="AU73" s="1291"/>
      <c r="AV73" s="1291"/>
      <c r="AW73" s="1291"/>
      <c r="AX73" s="1291"/>
      <c r="AY73" s="1291"/>
      <c r="AZ73" s="1291"/>
      <c r="BA73" s="1291"/>
      <c r="BB73" s="1291" t="s">
        <v>599</v>
      </c>
      <c r="BC73" s="1291"/>
      <c r="BD73" s="1291"/>
      <c r="BE73" s="1291"/>
      <c r="BF73" s="1291"/>
      <c r="BG73" s="1291"/>
      <c r="BH73" s="1291"/>
      <c r="BI73" s="1291"/>
      <c r="BJ73" s="1291"/>
      <c r="BK73" s="1291"/>
      <c r="BL73" s="1291"/>
      <c r="BM73" s="1291"/>
      <c r="BN73" s="1291"/>
      <c r="BO73" s="1291"/>
      <c r="BP73" s="1289">
        <v>47.5</v>
      </c>
      <c r="BQ73" s="1289"/>
      <c r="BR73" s="1289"/>
      <c r="BS73" s="1289"/>
      <c r="BT73" s="1289"/>
      <c r="BU73" s="1289"/>
      <c r="BV73" s="1289"/>
      <c r="BW73" s="1289"/>
      <c r="BX73" s="1289">
        <v>47.5</v>
      </c>
      <c r="BY73" s="1289"/>
      <c r="BZ73" s="1289"/>
      <c r="CA73" s="1289"/>
      <c r="CB73" s="1289"/>
      <c r="CC73" s="1289"/>
      <c r="CD73" s="1289"/>
      <c r="CE73" s="1289"/>
      <c r="CF73" s="1289">
        <v>31</v>
      </c>
      <c r="CG73" s="1289"/>
      <c r="CH73" s="1289"/>
      <c r="CI73" s="1289"/>
      <c r="CJ73" s="1289"/>
      <c r="CK73" s="1289"/>
      <c r="CL73" s="1289"/>
      <c r="CM73" s="1289"/>
      <c r="CN73" s="1289">
        <v>23.6</v>
      </c>
      <c r="CO73" s="1289"/>
      <c r="CP73" s="1289"/>
      <c r="CQ73" s="1289"/>
      <c r="CR73" s="1289"/>
      <c r="CS73" s="1289"/>
      <c r="CT73" s="1289"/>
      <c r="CU73" s="1289"/>
      <c r="CV73" s="1289">
        <v>20.3</v>
      </c>
      <c r="CW73" s="1289"/>
      <c r="CX73" s="1289"/>
      <c r="CY73" s="1289"/>
      <c r="CZ73" s="1289"/>
      <c r="DA73" s="1289"/>
      <c r="DB73" s="1289"/>
      <c r="DC73" s="1289"/>
    </row>
    <row r="74" spans="2:107" x14ac:dyDescent="0.15">
      <c r="B74" s="374"/>
      <c r="G74" s="1294"/>
      <c r="H74" s="1294"/>
      <c r="I74" s="1294"/>
      <c r="J74" s="1294"/>
      <c r="K74" s="1295"/>
      <c r="L74" s="1295"/>
      <c r="M74" s="1295"/>
      <c r="N74" s="1295"/>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x14ac:dyDescent="0.15">
      <c r="B75" s="374"/>
      <c r="G75" s="1294"/>
      <c r="H75" s="1294"/>
      <c r="I75" s="1283"/>
      <c r="J75" s="1283"/>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603</v>
      </c>
      <c r="BC75" s="1291"/>
      <c r="BD75" s="1291"/>
      <c r="BE75" s="1291"/>
      <c r="BF75" s="1291"/>
      <c r="BG75" s="1291"/>
      <c r="BH75" s="1291"/>
      <c r="BI75" s="1291"/>
      <c r="BJ75" s="1291"/>
      <c r="BK75" s="1291"/>
      <c r="BL75" s="1291"/>
      <c r="BM75" s="1291"/>
      <c r="BN75" s="1291"/>
      <c r="BO75" s="1291"/>
      <c r="BP75" s="1289">
        <v>10.4</v>
      </c>
      <c r="BQ75" s="1289"/>
      <c r="BR75" s="1289"/>
      <c r="BS75" s="1289"/>
      <c r="BT75" s="1289"/>
      <c r="BU75" s="1289"/>
      <c r="BV75" s="1289"/>
      <c r="BW75" s="1289"/>
      <c r="BX75" s="1289">
        <v>9.6999999999999993</v>
      </c>
      <c r="BY75" s="1289"/>
      <c r="BZ75" s="1289"/>
      <c r="CA75" s="1289"/>
      <c r="CB75" s="1289"/>
      <c r="CC75" s="1289"/>
      <c r="CD75" s="1289"/>
      <c r="CE75" s="1289"/>
      <c r="CF75" s="1289">
        <v>8.8000000000000007</v>
      </c>
      <c r="CG75" s="1289"/>
      <c r="CH75" s="1289"/>
      <c r="CI75" s="1289"/>
      <c r="CJ75" s="1289"/>
      <c r="CK75" s="1289"/>
      <c r="CL75" s="1289"/>
      <c r="CM75" s="1289"/>
      <c r="CN75" s="1289">
        <v>7.9</v>
      </c>
      <c r="CO75" s="1289"/>
      <c r="CP75" s="1289"/>
      <c r="CQ75" s="1289"/>
      <c r="CR75" s="1289"/>
      <c r="CS75" s="1289"/>
      <c r="CT75" s="1289"/>
      <c r="CU75" s="1289"/>
      <c r="CV75" s="1289">
        <v>6.9</v>
      </c>
      <c r="CW75" s="1289"/>
      <c r="CX75" s="1289"/>
      <c r="CY75" s="1289"/>
      <c r="CZ75" s="1289"/>
      <c r="DA75" s="1289"/>
      <c r="DB75" s="1289"/>
      <c r="DC75" s="1289"/>
    </row>
    <row r="76" spans="2:107" x14ac:dyDescent="0.15">
      <c r="B76" s="374"/>
      <c r="G76" s="1294"/>
      <c r="H76" s="1294"/>
      <c r="I76" s="1283"/>
      <c r="J76" s="1283"/>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x14ac:dyDescent="0.15">
      <c r="B77" s="374"/>
      <c r="G77" s="1283"/>
      <c r="H77" s="1283"/>
      <c r="I77" s="1283"/>
      <c r="J77" s="1283"/>
      <c r="K77" s="1295"/>
      <c r="L77" s="1295"/>
      <c r="M77" s="1295"/>
      <c r="N77" s="1295"/>
      <c r="AN77" s="1287" t="s">
        <v>604</v>
      </c>
      <c r="AO77" s="1287"/>
      <c r="AP77" s="1287"/>
      <c r="AQ77" s="1287"/>
      <c r="AR77" s="1287"/>
      <c r="AS77" s="1287"/>
      <c r="AT77" s="1287"/>
      <c r="AU77" s="1287"/>
      <c r="AV77" s="1287"/>
      <c r="AW77" s="1287"/>
      <c r="AX77" s="1287"/>
      <c r="AY77" s="1287"/>
      <c r="AZ77" s="1287"/>
      <c r="BA77" s="1287"/>
      <c r="BB77" s="1291" t="s">
        <v>598</v>
      </c>
      <c r="BC77" s="1291"/>
      <c r="BD77" s="1291"/>
      <c r="BE77" s="1291"/>
      <c r="BF77" s="1291"/>
      <c r="BG77" s="1291"/>
      <c r="BH77" s="1291"/>
      <c r="BI77" s="1291"/>
      <c r="BJ77" s="1291"/>
      <c r="BK77" s="1291"/>
      <c r="BL77" s="1291"/>
      <c r="BM77" s="1291"/>
      <c r="BN77" s="1291"/>
      <c r="BO77" s="1291"/>
      <c r="BP77" s="1289">
        <v>50.3</v>
      </c>
      <c r="BQ77" s="1289"/>
      <c r="BR77" s="1289"/>
      <c r="BS77" s="1289"/>
      <c r="BT77" s="1289"/>
      <c r="BU77" s="1289"/>
      <c r="BV77" s="1289"/>
      <c r="BW77" s="1289"/>
      <c r="BX77" s="1289">
        <v>45.9</v>
      </c>
      <c r="BY77" s="1289"/>
      <c r="BZ77" s="1289"/>
      <c r="CA77" s="1289"/>
      <c r="CB77" s="1289"/>
      <c r="CC77" s="1289"/>
      <c r="CD77" s="1289"/>
      <c r="CE77" s="1289"/>
      <c r="CF77" s="1289">
        <v>39</v>
      </c>
      <c r="CG77" s="1289"/>
      <c r="CH77" s="1289"/>
      <c r="CI77" s="1289"/>
      <c r="CJ77" s="1289"/>
      <c r="CK77" s="1289"/>
      <c r="CL77" s="1289"/>
      <c r="CM77" s="1289"/>
      <c r="CN77" s="1289">
        <v>32.5</v>
      </c>
      <c r="CO77" s="1289"/>
      <c r="CP77" s="1289"/>
      <c r="CQ77" s="1289"/>
      <c r="CR77" s="1289"/>
      <c r="CS77" s="1289"/>
      <c r="CT77" s="1289"/>
      <c r="CU77" s="1289"/>
      <c r="CV77" s="1289">
        <v>30.2</v>
      </c>
      <c r="CW77" s="1289"/>
      <c r="CX77" s="1289"/>
      <c r="CY77" s="1289"/>
      <c r="CZ77" s="1289"/>
      <c r="DA77" s="1289"/>
      <c r="DB77" s="1289"/>
      <c r="DC77" s="1289"/>
    </row>
    <row r="78" spans="2:107" x14ac:dyDescent="0.15">
      <c r="B78" s="374"/>
      <c r="G78" s="1283"/>
      <c r="H78" s="1283"/>
      <c r="I78" s="1283"/>
      <c r="J78" s="1283"/>
      <c r="K78" s="1295"/>
      <c r="L78" s="1295"/>
      <c r="M78" s="1295"/>
      <c r="N78" s="1295"/>
      <c r="AN78" s="1287"/>
      <c r="AO78" s="1287"/>
      <c r="AP78" s="1287"/>
      <c r="AQ78" s="1287"/>
      <c r="AR78" s="1287"/>
      <c r="AS78" s="1287"/>
      <c r="AT78" s="1287"/>
      <c r="AU78" s="1287"/>
      <c r="AV78" s="1287"/>
      <c r="AW78" s="1287"/>
      <c r="AX78" s="1287"/>
      <c r="AY78" s="1287"/>
      <c r="AZ78" s="1287"/>
      <c r="BA78" s="1287"/>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x14ac:dyDescent="0.15">
      <c r="B79" s="374"/>
      <c r="G79" s="1283"/>
      <c r="H79" s="1283"/>
      <c r="I79" s="1293"/>
      <c r="J79" s="1293"/>
      <c r="K79" s="1296"/>
      <c r="L79" s="1296"/>
      <c r="M79" s="1296"/>
      <c r="N79" s="1296"/>
      <c r="AN79" s="1287"/>
      <c r="AO79" s="1287"/>
      <c r="AP79" s="1287"/>
      <c r="AQ79" s="1287"/>
      <c r="AR79" s="1287"/>
      <c r="AS79" s="1287"/>
      <c r="AT79" s="1287"/>
      <c r="AU79" s="1287"/>
      <c r="AV79" s="1287"/>
      <c r="AW79" s="1287"/>
      <c r="AX79" s="1287"/>
      <c r="AY79" s="1287"/>
      <c r="AZ79" s="1287"/>
      <c r="BA79" s="1287"/>
      <c r="BB79" s="1291" t="s">
        <v>605</v>
      </c>
      <c r="BC79" s="1291"/>
      <c r="BD79" s="1291"/>
      <c r="BE79" s="1291"/>
      <c r="BF79" s="1291"/>
      <c r="BG79" s="1291"/>
      <c r="BH79" s="1291"/>
      <c r="BI79" s="1291"/>
      <c r="BJ79" s="1291"/>
      <c r="BK79" s="1291"/>
      <c r="BL79" s="1291"/>
      <c r="BM79" s="1291"/>
      <c r="BN79" s="1291"/>
      <c r="BO79" s="1291"/>
      <c r="BP79" s="1289">
        <v>9.6</v>
      </c>
      <c r="BQ79" s="1289"/>
      <c r="BR79" s="1289"/>
      <c r="BS79" s="1289"/>
      <c r="BT79" s="1289"/>
      <c r="BU79" s="1289"/>
      <c r="BV79" s="1289"/>
      <c r="BW79" s="1289"/>
      <c r="BX79" s="1289">
        <v>8.8000000000000007</v>
      </c>
      <c r="BY79" s="1289"/>
      <c r="BZ79" s="1289"/>
      <c r="CA79" s="1289"/>
      <c r="CB79" s="1289"/>
      <c r="CC79" s="1289"/>
      <c r="CD79" s="1289"/>
      <c r="CE79" s="1289"/>
      <c r="CF79" s="1289">
        <v>9</v>
      </c>
      <c r="CG79" s="1289"/>
      <c r="CH79" s="1289"/>
      <c r="CI79" s="1289"/>
      <c r="CJ79" s="1289"/>
      <c r="CK79" s="1289"/>
      <c r="CL79" s="1289"/>
      <c r="CM79" s="1289"/>
      <c r="CN79" s="1289">
        <v>8.1999999999999993</v>
      </c>
      <c r="CO79" s="1289"/>
      <c r="CP79" s="1289"/>
      <c r="CQ79" s="1289"/>
      <c r="CR79" s="1289"/>
      <c r="CS79" s="1289"/>
      <c r="CT79" s="1289"/>
      <c r="CU79" s="1289"/>
      <c r="CV79" s="1289">
        <v>8</v>
      </c>
      <c r="CW79" s="1289"/>
      <c r="CX79" s="1289"/>
      <c r="CY79" s="1289"/>
      <c r="CZ79" s="1289"/>
      <c r="DA79" s="1289"/>
      <c r="DB79" s="1289"/>
      <c r="DC79" s="1289"/>
    </row>
    <row r="80" spans="2:107" x14ac:dyDescent="0.15">
      <c r="B80" s="374"/>
      <c r="G80" s="1283"/>
      <c r="H80" s="1283"/>
      <c r="I80" s="1293"/>
      <c r="J80" s="1293"/>
      <c r="K80" s="1296"/>
      <c r="L80" s="1296"/>
      <c r="M80" s="1296"/>
      <c r="N80" s="1296"/>
      <c r="AN80" s="1287"/>
      <c r="AO80" s="1287"/>
      <c r="AP80" s="1287"/>
      <c r="AQ80" s="1287"/>
      <c r="AR80" s="1287"/>
      <c r="AS80" s="1287"/>
      <c r="AT80" s="1287"/>
      <c r="AU80" s="1287"/>
      <c r="AV80" s="1287"/>
      <c r="AW80" s="1287"/>
      <c r="AX80" s="1287"/>
      <c r="AY80" s="1287"/>
      <c r="AZ80" s="1287"/>
      <c r="BA80" s="1287"/>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jE0CroG05AnOd6VYvsYnHwk2FpxxchzfunXZFRcxLo2CDjVyV2dr0hT26HboqvrBF5kLaweOcfoyukCE6bfqhg==" saltValue="PszGCLRUpqtmpk0eL7Ee1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0" zoomScaleNormal="6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BTFfMSFD6HuxX7wiqqFiEbqk5wO0hPgQOsmPfJazrEXil3N+M9Agx3akHMku7Mu8ZHlOkp/i0V/nk+RDfsjFg==" saltValue="MqYRjtg0fvESxUIR/PqMnA=="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OmnIIxhw+TcRWNcRY3s3DNPGk4dn7MTKGvUu3J9/n244Mdsfqce5U/3WJJ5GXhk2WbGE/iaVGdcqbzju+V0Vg==" saltValue="lVQ2hRMzipRIBxDJ1aiL5w=="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549</v>
      </c>
      <c r="G2" s="136"/>
      <c r="H2" s="137"/>
    </row>
    <row r="3" spans="1:8" x14ac:dyDescent="0.15">
      <c r="A3" s="133" t="s">
        <v>542</v>
      </c>
      <c r="B3" s="138"/>
      <c r="C3" s="139"/>
      <c r="D3" s="140">
        <v>23033</v>
      </c>
      <c r="E3" s="141"/>
      <c r="F3" s="142">
        <v>63956</v>
      </c>
      <c r="G3" s="143"/>
      <c r="H3" s="144"/>
    </row>
    <row r="4" spans="1:8" x14ac:dyDescent="0.15">
      <c r="A4" s="145"/>
      <c r="B4" s="146"/>
      <c r="C4" s="147"/>
      <c r="D4" s="148">
        <v>10849</v>
      </c>
      <c r="E4" s="149"/>
      <c r="F4" s="150">
        <v>29239</v>
      </c>
      <c r="G4" s="151"/>
      <c r="H4" s="152"/>
    </row>
    <row r="5" spans="1:8" x14ac:dyDescent="0.15">
      <c r="A5" s="133" t="s">
        <v>544</v>
      </c>
      <c r="B5" s="138"/>
      <c r="C5" s="139"/>
      <c r="D5" s="140">
        <v>35676</v>
      </c>
      <c r="E5" s="141"/>
      <c r="F5" s="142">
        <v>66255</v>
      </c>
      <c r="G5" s="143"/>
      <c r="H5" s="144"/>
    </row>
    <row r="6" spans="1:8" x14ac:dyDescent="0.15">
      <c r="A6" s="145"/>
      <c r="B6" s="146"/>
      <c r="C6" s="147"/>
      <c r="D6" s="148">
        <v>10909</v>
      </c>
      <c r="E6" s="149"/>
      <c r="F6" s="150">
        <v>31822</v>
      </c>
      <c r="G6" s="151"/>
      <c r="H6" s="152"/>
    </row>
    <row r="7" spans="1:8" x14ac:dyDescent="0.15">
      <c r="A7" s="133" t="s">
        <v>545</v>
      </c>
      <c r="B7" s="138"/>
      <c r="C7" s="139"/>
      <c r="D7" s="140">
        <v>8326</v>
      </c>
      <c r="E7" s="141"/>
      <c r="F7" s="142">
        <v>92247</v>
      </c>
      <c r="G7" s="143"/>
      <c r="H7" s="144"/>
    </row>
    <row r="8" spans="1:8" x14ac:dyDescent="0.15">
      <c r="A8" s="145"/>
      <c r="B8" s="146"/>
      <c r="C8" s="147"/>
      <c r="D8" s="148">
        <v>4289</v>
      </c>
      <c r="E8" s="149"/>
      <c r="F8" s="150">
        <v>37204</v>
      </c>
      <c r="G8" s="151"/>
      <c r="H8" s="152"/>
    </row>
    <row r="9" spans="1:8" x14ac:dyDescent="0.15">
      <c r="A9" s="133" t="s">
        <v>546</v>
      </c>
      <c r="B9" s="138"/>
      <c r="C9" s="139"/>
      <c r="D9" s="140">
        <v>16727</v>
      </c>
      <c r="E9" s="141"/>
      <c r="F9" s="142">
        <v>67319</v>
      </c>
      <c r="G9" s="143"/>
      <c r="H9" s="144"/>
    </row>
    <row r="10" spans="1:8" x14ac:dyDescent="0.15">
      <c r="A10" s="145"/>
      <c r="B10" s="146"/>
      <c r="C10" s="147"/>
      <c r="D10" s="148">
        <v>9162</v>
      </c>
      <c r="E10" s="149"/>
      <c r="F10" s="150">
        <v>38101</v>
      </c>
      <c r="G10" s="151"/>
      <c r="H10" s="152"/>
    </row>
    <row r="11" spans="1:8" x14ac:dyDescent="0.15">
      <c r="A11" s="133" t="s">
        <v>547</v>
      </c>
      <c r="B11" s="138"/>
      <c r="C11" s="139"/>
      <c r="D11" s="140">
        <v>20502</v>
      </c>
      <c r="E11" s="141"/>
      <c r="F11" s="142">
        <v>70615</v>
      </c>
      <c r="G11" s="143"/>
      <c r="H11" s="144"/>
    </row>
    <row r="12" spans="1:8" x14ac:dyDescent="0.15">
      <c r="A12" s="145"/>
      <c r="B12" s="146"/>
      <c r="C12" s="153"/>
      <c r="D12" s="148">
        <v>10316</v>
      </c>
      <c r="E12" s="149"/>
      <c r="F12" s="150">
        <v>37382</v>
      </c>
      <c r="G12" s="151"/>
      <c r="H12" s="152"/>
    </row>
    <row r="13" spans="1:8" x14ac:dyDescent="0.15">
      <c r="A13" s="133"/>
      <c r="B13" s="138"/>
      <c r="C13" s="154"/>
      <c r="D13" s="155">
        <v>20853</v>
      </c>
      <c r="E13" s="156"/>
      <c r="F13" s="157">
        <v>72078</v>
      </c>
      <c r="G13" s="158"/>
      <c r="H13" s="144"/>
    </row>
    <row r="14" spans="1:8" x14ac:dyDescent="0.15">
      <c r="A14" s="145"/>
      <c r="B14" s="146"/>
      <c r="C14" s="147"/>
      <c r="D14" s="148">
        <v>9105</v>
      </c>
      <c r="E14" s="149"/>
      <c r="F14" s="150">
        <v>34750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4.07</v>
      </c>
      <c r="C19" s="159">
        <f>ROUND(VALUE(SUBSTITUTE(実質収支比率等に係る経年分析!G$48,"▲","-")),2)</f>
        <v>7.09</v>
      </c>
      <c r="D19" s="159">
        <f>ROUND(VALUE(SUBSTITUTE(実質収支比率等に係る経年分析!H$48,"▲","-")),2)</f>
        <v>7.42</v>
      </c>
      <c r="E19" s="159">
        <f>ROUND(VALUE(SUBSTITUTE(実質収支比率等に係る経年分析!I$48,"▲","-")),2)</f>
        <v>6.8</v>
      </c>
      <c r="F19" s="159">
        <f>ROUND(VALUE(SUBSTITUTE(実質収支比率等に係る経年分析!J$48,"▲","-")),2)</f>
        <v>6.36</v>
      </c>
    </row>
    <row r="20" spans="1:11" x14ac:dyDescent="0.15">
      <c r="A20" s="159" t="s">
        <v>49</v>
      </c>
      <c r="B20" s="159">
        <f>ROUND(VALUE(SUBSTITUTE(実質収支比率等に係る経年分析!F$47,"▲","-")),2)</f>
        <v>9.3800000000000008</v>
      </c>
      <c r="C20" s="159">
        <f>ROUND(VALUE(SUBSTITUTE(実質収支比率等に係る経年分析!G$47,"▲","-")),2)</f>
        <v>7.87</v>
      </c>
      <c r="D20" s="159">
        <f>ROUND(VALUE(SUBSTITUTE(実質収支比率等に係る経年分析!H$47,"▲","-")),2)</f>
        <v>12.26</v>
      </c>
      <c r="E20" s="159">
        <f>ROUND(VALUE(SUBSTITUTE(実質収支比率等に係る経年分析!I$47,"▲","-")),2)</f>
        <v>15.41</v>
      </c>
      <c r="F20" s="159">
        <f>ROUND(VALUE(SUBSTITUTE(実質収支比率等に係る経年分析!J$47,"▲","-")),2)</f>
        <v>18.47</v>
      </c>
    </row>
    <row r="21" spans="1:11" x14ac:dyDescent="0.15">
      <c r="A21" s="159" t="s">
        <v>50</v>
      </c>
      <c r="B21" s="159">
        <f>IF(ISNUMBER(VALUE(SUBSTITUTE(実質収支比率等に係る経年分析!F$49,"▲","-"))),ROUND(VALUE(SUBSTITUTE(実質収支比率等に係る経年分析!F$49,"▲","-")),2),NA())</f>
        <v>-4.28</v>
      </c>
      <c r="C21" s="159">
        <f>IF(ISNUMBER(VALUE(SUBSTITUTE(実質収支比率等に係る経年分析!G$49,"▲","-"))),ROUND(VALUE(SUBSTITUTE(実質収支比率等に係る経年分析!G$49,"▲","-")),2),NA())</f>
        <v>-1.94</v>
      </c>
      <c r="D21" s="159">
        <f>IF(ISNUMBER(VALUE(SUBSTITUTE(実質収支比率等に係る経年分析!H$49,"▲","-"))),ROUND(VALUE(SUBSTITUTE(実質収支比率等に係る経年分析!H$49,"▲","-")),2),NA())</f>
        <v>0.51</v>
      </c>
      <c r="E21" s="159">
        <f>IF(ISNUMBER(VALUE(SUBSTITUTE(実質収支比率等に係る経年分析!I$49,"▲","-"))),ROUND(VALUE(SUBSTITUTE(実質収支比率等に係る経年分析!I$49,"▲","-")),2),NA())</f>
        <v>-2.19</v>
      </c>
      <c r="F21" s="159">
        <f>IF(ISNUMBER(VALUE(SUBSTITUTE(実質収支比率等に係る経年分析!J$49,"▲","-"))),ROUND(VALUE(SUBSTITUTE(実質収支比率等に係る経年分析!J$49,"▲","-")),2),NA())</f>
        <v>-1.74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x14ac:dyDescent="0.15">
      <c r="A32" s="160" t="str">
        <f>IF(連結実質赤字比率に係る赤字・黒字の構成分析!C$38="",NA(),連結実質赤字比率に係る赤字・黒字の構成分析!C$38)</f>
        <v>国民健康保険特別会計</v>
      </c>
      <c r="B32" s="160">
        <f>IF(ROUND(VALUE(SUBSTITUTE(連結実質赤字比率に係る赤字・黒字の構成分析!F$38,"▲", "-")), 2) &lt; 0, ABS(ROUND(VALUE(SUBSTITUTE(連結実質赤字比率に係る赤字・黒字の構成分析!F$38,"▲", "-")), 2)), NA())</f>
        <v>1.34</v>
      </c>
      <c r="C32" s="160" t="e">
        <f>IF(ROUND(VALUE(SUBSTITUTE(連結実質赤字比率に係る赤字・黒字の構成分析!F$38,"▲", "-")), 2) &gt;= 0, ABS(ROUND(VALUE(SUBSTITUTE(連結実質赤字比率に係る赤字・黒字の構成分析!F$38,"▲", "-")), 2)), NA())</f>
        <v>#N/A</v>
      </c>
      <c r="D32" s="160">
        <f>IF(ROUND(VALUE(SUBSTITUTE(連結実質赤字比率に係る赤字・黒字の構成分析!G$38,"▲", "-")), 2) &lt; 0, ABS(ROUND(VALUE(SUBSTITUTE(連結実質赤字比率に係る赤字・黒字の構成分析!G$38,"▲", "-")), 2)), NA())</f>
        <v>2.21</v>
      </c>
      <c r="E32" s="160" t="e">
        <f>IF(ROUND(VALUE(SUBSTITUTE(連結実質赤字比率に係る赤字・黒字の構成分析!G$38,"▲", "-")), 2) &gt;= 0, ABS(ROUND(VALUE(SUBSTITUTE(連結実質赤字比率に係る赤字・黒字の構成分析!G$38,"▲", "-")), 2)), NA())</f>
        <v>#N/A</v>
      </c>
      <c r="F32" s="160">
        <f>IF(ROUND(VALUE(SUBSTITUTE(連結実質赤字比率に係る赤字・黒字の構成分析!H$38,"▲", "-")), 2) &lt; 0, ABS(ROUND(VALUE(SUBSTITUTE(連結実質赤字比率に係る赤字・黒字の構成分析!H$38,"▲", "-")), 2)), NA())</f>
        <v>2.5</v>
      </c>
      <c r="G32" s="160" t="e">
        <f>IF(ROUND(VALUE(SUBSTITUTE(連結実質赤字比率に係る赤字・黒字の構成分析!H$38,"▲", "-")), 2) &gt;= 0, ABS(ROUND(VALUE(SUBSTITUTE(連結実質赤字比率に係る赤字・黒字の構成分析!H$38,"▲", "-")), 2)), NA())</f>
        <v>#N/A</v>
      </c>
      <c r="H32" s="160">
        <f>IF(ROUND(VALUE(SUBSTITUTE(連結実質赤字比率に係る赤字・黒字の構成分析!I$38,"▲", "-")), 2) &lt; 0, ABS(ROUND(VALUE(SUBSTITUTE(連結実質赤字比率に係る赤字・黒字の構成分析!I$38,"▲", "-")), 2)), NA())</f>
        <v>0.64</v>
      </c>
      <c r="I32" s="160" t="e">
        <f>IF(ROUND(VALUE(SUBSTITUTE(連結実質赤字比率に係る赤字・黒字の構成分析!I$38,"▲", "-")), 2) &gt;= 0, ABS(ROUND(VALUE(SUBSTITUTE(連結実質赤字比率に係る赤字・黒字の構成分析!I$38,"▲", "-")), 2)), NA())</f>
        <v>#N/A</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0.22</v>
      </c>
    </row>
    <row r="33" spans="1:16" x14ac:dyDescent="0.15">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0.14000000000000001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0.46</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0.55000000000000004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0.53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1.56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0.71</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4.8600000000000003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3.68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2.61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1.91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1.99</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4.0599999999999996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7.09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7.42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6.79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6.36</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1696</v>
      </c>
      <c r="E42" s="161"/>
      <c r="F42" s="161"/>
      <c r="G42" s="161">
        <f>'実質公債費比率（分子）の構造'!L$52</f>
        <v>1756</v>
      </c>
      <c r="H42" s="161"/>
      <c r="I42" s="161"/>
      <c r="J42" s="161">
        <f>'実質公債費比率（分子）の構造'!M$52</f>
        <v>1685</v>
      </c>
      <c r="K42" s="161"/>
      <c r="L42" s="161"/>
      <c r="M42" s="161">
        <f>'実質公債費比率（分子）の構造'!N$52</f>
        <v>1705</v>
      </c>
      <c r="N42" s="161"/>
      <c r="O42" s="161"/>
      <c r="P42" s="161">
        <f>'実質公債費比率（分子）の構造'!O$52</f>
        <v>1629</v>
      </c>
    </row>
    <row r="43" spans="1:16" x14ac:dyDescent="0.15">
      <c r="A43" s="161" t="s">
        <v>58</v>
      </c>
      <c r="B43" s="161" t="str">
        <f>'実質公債費比率（分子）の構造'!K$51</f>
        <v>-</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x14ac:dyDescent="0.15">
      <c r="A45" s="161" t="s">
        <v>60</v>
      </c>
      <c r="B45" s="161">
        <f>'実質公債費比率（分子）の構造'!K$49</f>
        <v>158</v>
      </c>
      <c r="C45" s="161"/>
      <c r="D45" s="161"/>
      <c r="E45" s="161">
        <f>'実質公債費比率（分子）の構造'!L$49</f>
        <v>162</v>
      </c>
      <c r="F45" s="161"/>
      <c r="G45" s="161"/>
      <c r="H45" s="161">
        <f>'実質公債費比率（分子）の構造'!M$49</f>
        <v>177</v>
      </c>
      <c r="I45" s="161"/>
      <c r="J45" s="161"/>
      <c r="K45" s="161">
        <f>'実質公債費比率（分子）の構造'!N$49</f>
        <v>172</v>
      </c>
      <c r="L45" s="161"/>
      <c r="M45" s="161"/>
      <c r="N45" s="161">
        <f>'実質公債費比率（分子）の構造'!O$49</f>
        <v>112</v>
      </c>
      <c r="O45" s="161"/>
      <c r="P45" s="161"/>
    </row>
    <row r="46" spans="1:16" x14ac:dyDescent="0.15">
      <c r="A46" s="161" t="s">
        <v>61</v>
      </c>
      <c r="B46" s="161">
        <f>'実質公債費比率（分子）の構造'!K$48</f>
        <v>193</v>
      </c>
      <c r="C46" s="161"/>
      <c r="D46" s="161"/>
      <c r="E46" s="161">
        <f>'実質公債費比率（分子）の構造'!L$48</f>
        <v>224</v>
      </c>
      <c r="F46" s="161"/>
      <c r="G46" s="161"/>
      <c r="H46" s="161">
        <f>'実質公債費比率（分子）の構造'!M$48</f>
        <v>216</v>
      </c>
      <c r="I46" s="161"/>
      <c r="J46" s="161"/>
      <c r="K46" s="161">
        <f>'実質公債費比率（分子）の構造'!N$48</f>
        <v>225</v>
      </c>
      <c r="L46" s="161"/>
      <c r="M46" s="161"/>
      <c r="N46" s="161">
        <f>'実質公債費比率（分子）の構造'!O$48</f>
        <v>274</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2471</v>
      </c>
      <c r="C49" s="161"/>
      <c r="D49" s="161"/>
      <c r="E49" s="161">
        <f>'実質公債費比率（分子）の構造'!L$45</f>
        <v>2371</v>
      </c>
      <c r="F49" s="161"/>
      <c r="G49" s="161"/>
      <c r="H49" s="161">
        <f>'実質公債費比率（分子）の構造'!M$45</f>
        <v>2162</v>
      </c>
      <c r="I49" s="161"/>
      <c r="J49" s="161"/>
      <c r="K49" s="161">
        <f>'実質公債費比率（分子）の構造'!N$45</f>
        <v>2136</v>
      </c>
      <c r="L49" s="161"/>
      <c r="M49" s="161"/>
      <c r="N49" s="161">
        <f>'実質公債費比率（分子）の構造'!O$45</f>
        <v>1941</v>
      </c>
      <c r="O49" s="161"/>
      <c r="P49" s="161"/>
    </row>
    <row r="50" spans="1:16" x14ac:dyDescent="0.15">
      <c r="A50" s="161" t="s">
        <v>65</v>
      </c>
      <c r="B50" s="161" t="e">
        <f>NA()</f>
        <v>#N/A</v>
      </c>
      <c r="C50" s="161">
        <f>IF(ISNUMBER('実質公債費比率（分子）の構造'!K$53),'実質公債費比率（分子）の構造'!K$53,NA())</f>
        <v>1126</v>
      </c>
      <c r="D50" s="161" t="e">
        <f>NA()</f>
        <v>#N/A</v>
      </c>
      <c r="E50" s="161" t="e">
        <f>NA()</f>
        <v>#N/A</v>
      </c>
      <c r="F50" s="161">
        <f>IF(ISNUMBER('実質公債費比率（分子）の構造'!L$53),'実質公債費比率（分子）の構造'!L$53,NA())</f>
        <v>1001</v>
      </c>
      <c r="G50" s="161" t="e">
        <f>NA()</f>
        <v>#N/A</v>
      </c>
      <c r="H50" s="161" t="e">
        <f>NA()</f>
        <v>#N/A</v>
      </c>
      <c r="I50" s="161">
        <f>IF(ISNUMBER('実質公債費比率（分子）の構造'!M$53),'実質公債費比率（分子）の構造'!M$53,NA())</f>
        <v>870</v>
      </c>
      <c r="J50" s="161" t="e">
        <f>NA()</f>
        <v>#N/A</v>
      </c>
      <c r="K50" s="161" t="e">
        <f>NA()</f>
        <v>#N/A</v>
      </c>
      <c r="L50" s="161">
        <f>IF(ISNUMBER('実質公債費比率（分子）の構造'!N$53),'実質公債費比率（分子）の構造'!N$53,NA())</f>
        <v>828</v>
      </c>
      <c r="M50" s="161" t="e">
        <f>NA()</f>
        <v>#N/A</v>
      </c>
      <c r="N50" s="161" t="e">
        <f>NA()</f>
        <v>#N/A</v>
      </c>
      <c r="O50" s="161">
        <f>IF(ISNUMBER('実質公債費比率（分子）の構造'!O$53),'実質公債費比率（分子）の構造'!O$53,NA())</f>
        <v>698</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17172</v>
      </c>
      <c r="E56" s="160"/>
      <c r="F56" s="160"/>
      <c r="G56" s="160">
        <f>'将来負担比率（分子）の構造'!J$52</f>
        <v>17356</v>
      </c>
      <c r="H56" s="160"/>
      <c r="I56" s="160"/>
      <c r="J56" s="160">
        <f>'将来負担比率（分子）の構造'!K$52</f>
        <v>17312</v>
      </c>
      <c r="K56" s="160"/>
      <c r="L56" s="160"/>
      <c r="M56" s="160">
        <f>'将来負担比率（分子）の構造'!L$52</f>
        <v>16941</v>
      </c>
      <c r="N56" s="160"/>
      <c r="O56" s="160"/>
      <c r="P56" s="160">
        <f>'将来負担比率（分子）の構造'!M$52</f>
        <v>16598</v>
      </c>
    </row>
    <row r="57" spans="1:16" x14ac:dyDescent="0.15">
      <c r="A57" s="160" t="s">
        <v>36</v>
      </c>
      <c r="B57" s="160"/>
      <c r="C57" s="160"/>
      <c r="D57" s="160">
        <f>'将来負担比率（分子）の構造'!I$51</f>
        <v>721</v>
      </c>
      <c r="E57" s="160"/>
      <c r="F57" s="160"/>
      <c r="G57" s="160">
        <f>'将来負担比率（分子）の構造'!J$51</f>
        <v>640</v>
      </c>
      <c r="H57" s="160"/>
      <c r="I57" s="160"/>
      <c r="J57" s="160">
        <f>'将来負担比率（分子）の構造'!K$51</f>
        <v>624</v>
      </c>
      <c r="K57" s="160"/>
      <c r="L57" s="160"/>
      <c r="M57" s="160">
        <f>'将来負担比率（分子）の構造'!L$51</f>
        <v>650</v>
      </c>
      <c r="N57" s="160"/>
      <c r="O57" s="160"/>
      <c r="P57" s="160">
        <f>'将来負担比率（分子）の構造'!M$51</f>
        <v>751</v>
      </c>
    </row>
    <row r="58" spans="1:16" x14ac:dyDescent="0.15">
      <c r="A58" s="160" t="s">
        <v>35</v>
      </c>
      <c r="B58" s="160"/>
      <c r="C58" s="160"/>
      <c r="D58" s="160">
        <f>'将来負担比率（分子）の構造'!I$50</f>
        <v>1526</v>
      </c>
      <c r="E58" s="160"/>
      <c r="F58" s="160"/>
      <c r="G58" s="160">
        <f>'将来負担比率（分子）の構造'!J$50</f>
        <v>1223</v>
      </c>
      <c r="H58" s="160"/>
      <c r="I58" s="160"/>
      <c r="J58" s="160">
        <f>'将来負担比率（分子）の構造'!K$50</f>
        <v>1905</v>
      </c>
      <c r="K58" s="160"/>
      <c r="L58" s="160"/>
      <c r="M58" s="160">
        <f>'将来負担比率（分子）の構造'!L$50</f>
        <v>2401</v>
      </c>
      <c r="N58" s="160"/>
      <c r="O58" s="160"/>
      <c r="P58" s="160">
        <f>'将来負担比率（分子）の構造'!M$50</f>
        <v>3026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226</v>
      </c>
      <c r="C61" s="160"/>
      <c r="D61" s="160"/>
      <c r="E61" s="160">
        <f>'将来負担比率（分子）の構造'!J$46</f>
        <v>204</v>
      </c>
      <c r="F61" s="160"/>
      <c r="G61" s="160"/>
      <c r="H61" s="160">
        <f>'将来負担比率（分子）の構造'!K$46</f>
        <v>187</v>
      </c>
      <c r="I61" s="160"/>
      <c r="J61" s="160"/>
      <c r="K61" s="160">
        <f>'将来負担比率（分子）の構造'!L$46</f>
        <v>118</v>
      </c>
      <c r="L61" s="160"/>
      <c r="M61" s="160"/>
      <c r="N61" s="160">
        <f>'将来負担比率（分子）の構造'!M$46</f>
        <v>79</v>
      </c>
      <c r="O61" s="160"/>
      <c r="P61" s="160"/>
    </row>
    <row r="62" spans="1:16" x14ac:dyDescent="0.15">
      <c r="A62" s="160" t="s">
        <v>29</v>
      </c>
      <c r="B62" s="160">
        <f>'将来負担比率（分子）の構造'!I$45</f>
        <v>2262</v>
      </c>
      <c r="C62" s="160"/>
      <c r="D62" s="160"/>
      <c r="E62" s="160">
        <f>'将来負担比率（分子）の構造'!J$45</f>
        <v>2031</v>
      </c>
      <c r="F62" s="160"/>
      <c r="G62" s="160"/>
      <c r="H62" s="160">
        <f>'将来負担比率（分子）の構造'!K$45</f>
        <v>1756</v>
      </c>
      <c r="I62" s="160"/>
      <c r="J62" s="160"/>
      <c r="K62" s="160">
        <f>'将来負担比率（分子）の構造'!L$45</f>
        <v>1726</v>
      </c>
      <c r="L62" s="160"/>
      <c r="M62" s="160"/>
      <c r="N62" s="160">
        <f>'将来負担比率（分子）の構造'!M$45</f>
        <v>1767</v>
      </c>
      <c r="O62" s="160"/>
      <c r="P62" s="160"/>
    </row>
    <row r="63" spans="1:16" x14ac:dyDescent="0.15">
      <c r="A63" s="160" t="s">
        <v>28</v>
      </c>
      <c r="B63" s="160">
        <f>'将来負担比率（分子）の構造'!I$44</f>
        <v>817</v>
      </c>
      <c r="C63" s="160"/>
      <c r="D63" s="160"/>
      <c r="E63" s="160">
        <f>'将来負担比率（分子）の構造'!J$44</f>
        <v>739</v>
      </c>
      <c r="F63" s="160"/>
      <c r="G63" s="160"/>
      <c r="H63" s="160">
        <f>'将来負担比率（分子）の構造'!K$44</f>
        <v>676</v>
      </c>
      <c r="I63" s="160"/>
      <c r="J63" s="160"/>
      <c r="K63" s="160">
        <f>'将来負担比率（分子）の構造'!L$44</f>
        <v>569</v>
      </c>
      <c r="L63" s="160"/>
      <c r="M63" s="160"/>
      <c r="N63" s="160">
        <f>'将来負担比率（分子）の構造'!M$44</f>
        <v>521</v>
      </c>
      <c r="O63" s="160"/>
      <c r="P63" s="160"/>
    </row>
    <row r="64" spans="1:16" x14ac:dyDescent="0.15">
      <c r="A64" s="160" t="s">
        <v>27</v>
      </c>
      <c r="B64" s="160">
        <f>'将来負担比率（分子）の構造'!I$43</f>
        <v>2979</v>
      </c>
      <c r="C64" s="160"/>
      <c r="D64" s="160"/>
      <c r="E64" s="160">
        <f>'将来負担比率（分子）の構造'!J$43</f>
        <v>2815</v>
      </c>
      <c r="F64" s="160"/>
      <c r="G64" s="160"/>
      <c r="H64" s="160">
        <f>'将来負担比率（分子）の構造'!K$43</f>
        <v>2817</v>
      </c>
      <c r="I64" s="160"/>
      <c r="J64" s="160"/>
      <c r="K64" s="160">
        <f>'将来負担比率（分子）の構造'!L$43</f>
        <v>2869</v>
      </c>
      <c r="L64" s="160"/>
      <c r="M64" s="160"/>
      <c r="N64" s="160">
        <f>'将来負担比率（分子）の構造'!M$43</f>
        <v>3172</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18490</v>
      </c>
      <c r="C66" s="160"/>
      <c r="D66" s="160"/>
      <c r="E66" s="160">
        <f>'将来負担比率（分子）の構造'!J$41</f>
        <v>18720</v>
      </c>
      <c r="F66" s="160"/>
      <c r="G66" s="160"/>
      <c r="H66" s="160">
        <f>'将来負担比率（分子）の構造'!K$41</f>
        <v>17982</v>
      </c>
      <c r="I66" s="160"/>
      <c r="J66" s="160"/>
      <c r="K66" s="160">
        <f>'将来負担比率（分子）の構造'!L$41</f>
        <v>17405</v>
      </c>
      <c r="L66" s="160"/>
      <c r="M66" s="160"/>
      <c r="N66" s="160">
        <f>'将来負担比率（分子）の構造'!M$41</f>
        <v>17175</v>
      </c>
      <c r="O66" s="160"/>
      <c r="P66" s="160"/>
    </row>
    <row r="67" spans="1:16" x14ac:dyDescent="0.15">
      <c r="A67" s="160" t="s">
        <v>69</v>
      </c>
      <c r="B67" s="160" t="e">
        <f>NA()</f>
        <v>#N/A</v>
      </c>
      <c r="C67" s="160">
        <f>IF(ISNUMBER('将来負担比率（分子）の構造'!I$53), IF('将来負担比率（分子）の構造'!I$53 &lt; 0, 0, '将来負担比率（分子）の構造'!I$53), NA())</f>
        <v>5354</v>
      </c>
      <c r="D67" s="160" t="e">
        <f>NA()</f>
        <v>#N/A</v>
      </c>
      <c r="E67" s="160" t="e">
        <f>NA()</f>
        <v>#N/A</v>
      </c>
      <c r="F67" s="160">
        <f>IF(ISNUMBER('将来負担比率（分子）の構造'!J$53), IF('将来負担比率（分子）の構造'!J$53 &lt; 0, 0, '将来負担比率（分子）の構造'!J$53), NA())</f>
        <v>5290</v>
      </c>
      <c r="G67" s="160" t="e">
        <f>NA()</f>
        <v>#N/A</v>
      </c>
      <c r="H67" s="160" t="e">
        <f>NA()</f>
        <v>#N/A</v>
      </c>
      <c r="I67" s="160">
        <f>IF(ISNUMBER('将来負担比率（分子）の構造'!K$53), IF('将来負担比率（分子）の構造'!K$53 &lt; 0, 0, '将来負担比率（分子）の構造'!K$53), NA())</f>
        <v>3578</v>
      </c>
      <c r="J67" s="160" t="e">
        <f>NA()</f>
        <v>#N/A</v>
      </c>
      <c r="K67" s="160" t="e">
        <f>NA()</f>
        <v>#N/A</v>
      </c>
      <c r="L67" s="160">
        <f>IF(ISNUMBER('将来負担比率（分子）の構造'!L$53), IF('将来負担比率（分子）の構造'!L$53 &lt; 0, 0, '将来負担比率（分子）の構造'!L$53), NA())</f>
        <v>2695</v>
      </c>
      <c r="M67" s="160" t="e">
        <f>NA()</f>
        <v>#N/A</v>
      </c>
      <c r="N67" s="160" t="e">
        <f>NA()</f>
        <v>#N/A</v>
      </c>
      <c r="O67" s="160">
        <f>IF(ISNUMBER('将来負担比率（分子）の構造'!M$53), IF('将来負担比率（分子）の構造'!M$53 &lt; 0, 0, '将来負担比率（分子）の構造'!M$53), NA())</f>
        <v>2339</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1606</v>
      </c>
      <c r="C72" s="164">
        <f>基金残高に係る経年分析!G55</f>
        <v>2008</v>
      </c>
      <c r="D72" s="164">
        <f>基金残高に係る経年分析!H55</f>
        <v>2407</v>
      </c>
    </row>
    <row r="73" spans="1:16" x14ac:dyDescent="0.15">
      <c r="A73" s="163" t="s">
        <v>72</v>
      </c>
      <c r="B73" s="164">
        <f>基金残高に係る経年分析!F56</f>
        <v>122</v>
      </c>
      <c r="C73" s="164">
        <f>基金残高に係る経年分析!G56</f>
        <v>122</v>
      </c>
      <c r="D73" s="164">
        <f>基金残高に係る経年分析!H56</f>
        <v>122</v>
      </c>
    </row>
    <row r="74" spans="1:16" x14ac:dyDescent="0.15">
      <c r="A74" s="163" t="s">
        <v>73</v>
      </c>
      <c r="B74" s="164">
        <f>基金残高に係る経年分析!F57</f>
        <v>114</v>
      </c>
      <c r="C74" s="164">
        <f>基金残高に係る経年分析!G57</f>
        <v>95</v>
      </c>
      <c r="D74" s="164">
        <f>基金残高に係る経年分析!H57</f>
        <v>82</v>
      </c>
    </row>
  </sheetData>
  <sheetProtection algorithmName="SHA-512" hashValue="F7HfSAKs7Y2vlbK4vsREdlAuHEJ3PrAma+AvKEEQlX0Q544ahLtd01y1MkpGhMs8ElHkbmM/W2/y2f6gQsszHw==" saltValue="ZiK9Iq+rBBPUZBATi5tH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219</v>
      </c>
      <c r="C5" s="646"/>
      <c r="D5" s="646"/>
      <c r="E5" s="646"/>
      <c r="F5" s="646"/>
      <c r="G5" s="646"/>
      <c r="H5" s="646"/>
      <c r="I5" s="646"/>
      <c r="J5" s="646"/>
      <c r="K5" s="646"/>
      <c r="L5" s="646"/>
      <c r="M5" s="646"/>
      <c r="N5" s="646"/>
      <c r="O5" s="646"/>
      <c r="P5" s="646"/>
      <c r="Q5" s="647"/>
      <c r="R5" s="648">
        <v>7488975</v>
      </c>
      <c r="S5" s="649"/>
      <c r="T5" s="649"/>
      <c r="U5" s="649"/>
      <c r="V5" s="649"/>
      <c r="W5" s="649"/>
      <c r="X5" s="649"/>
      <c r="Y5" s="650"/>
      <c r="Z5" s="651">
        <v>35.4</v>
      </c>
      <c r="AA5" s="651"/>
      <c r="AB5" s="651"/>
      <c r="AC5" s="651"/>
      <c r="AD5" s="652">
        <v>7367133</v>
      </c>
      <c r="AE5" s="652"/>
      <c r="AF5" s="652"/>
      <c r="AG5" s="652"/>
      <c r="AH5" s="652"/>
      <c r="AI5" s="652"/>
      <c r="AJ5" s="652"/>
      <c r="AK5" s="652"/>
      <c r="AL5" s="653">
        <v>59.3</v>
      </c>
      <c r="AM5" s="654"/>
      <c r="AN5" s="654"/>
      <c r="AO5" s="655"/>
      <c r="AP5" s="645" t="s">
        <v>220</v>
      </c>
      <c r="AQ5" s="646"/>
      <c r="AR5" s="646"/>
      <c r="AS5" s="646"/>
      <c r="AT5" s="646"/>
      <c r="AU5" s="646"/>
      <c r="AV5" s="646"/>
      <c r="AW5" s="646"/>
      <c r="AX5" s="646"/>
      <c r="AY5" s="646"/>
      <c r="AZ5" s="646"/>
      <c r="BA5" s="646"/>
      <c r="BB5" s="646"/>
      <c r="BC5" s="646"/>
      <c r="BD5" s="646"/>
      <c r="BE5" s="646"/>
      <c r="BF5" s="647"/>
      <c r="BG5" s="659">
        <v>7367133</v>
      </c>
      <c r="BH5" s="660"/>
      <c r="BI5" s="660"/>
      <c r="BJ5" s="660"/>
      <c r="BK5" s="660"/>
      <c r="BL5" s="660"/>
      <c r="BM5" s="660"/>
      <c r="BN5" s="661"/>
      <c r="BO5" s="662">
        <v>98.4</v>
      </c>
      <c r="BP5" s="662"/>
      <c r="BQ5" s="662"/>
      <c r="BR5" s="662"/>
      <c r="BS5" s="663" t="s">
        <v>221</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213</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x14ac:dyDescent="0.15">
      <c r="B6" s="656" t="s">
        <v>225</v>
      </c>
      <c r="C6" s="657"/>
      <c r="D6" s="657"/>
      <c r="E6" s="657"/>
      <c r="F6" s="657"/>
      <c r="G6" s="657"/>
      <c r="H6" s="657"/>
      <c r="I6" s="657"/>
      <c r="J6" s="657"/>
      <c r="K6" s="657"/>
      <c r="L6" s="657"/>
      <c r="M6" s="657"/>
      <c r="N6" s="657"/>
      <c r="O6" s="657"/>
      <c r="P6" s="657"/>
      <c r="Q6" s="658"/>
      <c r="R6" s="659">
        <v>191285</v>
      </c>
      <c r="S6" s="660"/>
      <c r="T6" s="660"/>
      <c r="U6" s="660"/>
      <c r="V6" s="660"/>
      <c r="W6" s="660"/>
      <c r="X6" s="660"/>
      <c r="Y6" s="661"/>
      <c r="Z6" s="662">
        <v>0.9</v>
      </c>
      <c r="AA6" s="662"/>
      <c r="AB6" s="662"/>
      <c r="AC6" s="662"/>
      <c r="AD6" s="663">
        <v>191285</v>
      </c>
      <c r="AE6" s="663"/>
      <c r="AF6" s="663"/>
      <c r="AG6" s="663"/>
      <c r="AH6" s="663"/>
      <c r="AI6" s="663"/>
      <c r="AJ6" s="663"/>
      <c r="AK6" s="663"/>
      <c r="AL6" s="664">
        <v>1.5</v>
      </c>
      <c r="AM6" s="665"/>
      <c r="AN6" s="665"/>
      <c r="AO6" s="666"/>
      <c r="AP6" s="656" t="s">
        <v>226</v>
      </c>
      <c r="AQ6" s="657"/>
      <c r="AR6" s="657"/>
      <c r="AS6" s="657"/>
      <c r="AT6" s="657"/>
      <c r="AU6" s="657"/>
      <c r="AV6" s="657"/>
      <c r="AW6" s="657"/>
      <c r="AX6" s="657"/>
      <c r="AY6" s="657"/>
      <c r="AZ6" s="657"/>
      <c r="BA6" s="657"/>
      <c r="BB6" s="657"/>
      <c r="BC6" s="657"/>
      <c r="BD6" s="657"/>
      <c r="BE6" s="657"/>
      <c r="BF6" s="658"/>
      <c r="BG6" s="659">
        <v>7367133</v>
      </c>
      <c r="BH6" s="660"/>
      <c r="BI6" s="660"/>
      <c r="BJ6" s="660"/>
      <c r="BK6" s="660"/>
      <c r="BL6" s="660"/>
      <c r="BM6" s="660"/>
      <c r="BN6" s="661"/>
      <c r="BO6" s="662">
        <v>98.4</v>
      </c>
      <c r="BP6" s="662"/>
      <c r="BQ6" s="662"/>
      <c r="BR6" s="662"/>
      <c r="BS6" s="663" t="s">
        <v>227</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205108</v>
      </c>
      <c r="CS6" s="660"/>
      <c r="CT6" s="660"/>
      <c r="CU6" s="660"/>
      <c r="CV6" s="660"/>
      <c r="CW6" s="660"/>
      <c r="CX6" s="660"/>
      <c r="CY6" s="661"/>
      <c r="CZ6" s="653">
        <v>1</v>
      </c>
      <c r="DA6" s="654"/>
      <c r="DB6" s="654"/>
      <c r="DC6" s="673"/>
      <c r="DD6" s="668">
        <v>3240</v>
      </c>
      <c r="DE6" s="660"/>
      <c r="DF6" s="660"/>
      <c r="DG6" s="660"/>
      <c r="DH6" s="660"/>
      <c r="DI6" s="660"/>
      <c r="DJ6" s="660"/>
      <c r="DK6" s="660"/>
      <c r="DL6" s="660"/>
      <c r="DM6" s="660"/>
      <c r="DN6" s="660"/>
      <c r="DO6" s="660"/>
      <c r="DP6" s="661"/>
      <c r="DQ6" s="668">
        <v>205108</v>
      </c>
      <c r="DR6" s="660"/>
      <c r="DS6" s="660"/>
      <c r="DT6" s="660"/>
      <c r="DU6" s="660"/>
      <c r="DV6" s="660"/>
      <c r="DW6" s="660"/>
      <c r="DX6" s="660"/>
      <c r="DY6" s="660"/>
      <c r="DZ6" s="660"/>
      <c r="EA6" s="660"/>
      <c r="EB6" s="660"/>
      <c r="EC6" s="669"/>
    </row>
    <row r="7" spans="2:143" ht="11.25" customHeight="1" x14ac:dyDescent="0.15">
      <c r="B7" s="656" t="s">
        <v>229</v>
      </c>
      <c r="C7" s="657"/>
      <c r="D7" s="657"/>
      <c r="E7" s="657"/>
      <c r="F7" s="657"/>
      <c r="G7" s="657"/>
      <c r="H7" s="657"/>
      <c r="I7" s="657"/>
      <c r="J7" s="657"/>
      <c r="K7" s="657"/>
      <c r="L7" s="657"/>
      <c r="M7" s="657"/>
      <c r="N7" s="657"/>
      <c r="O7" s="657"/>
      <c r="P7" s="657"/>
      <c r="Q7" s="658"/>
      <c r="R7" s="659">
        <v>11131</v>
      </c>
      <c r="S7" s="660"/>
      <c r="T7" s="660"/>
      <c r="U7" s="660"/>
      <c r="V7" s="660"/>
      <c r="W7" s="660"/>
      <c r="X7" s="660"/>
      <c r="Y7" s="661"/>
      <c r="Z7" s="662">
        <v>0.1</v>
      </c>
      <c r="AA7" s="662"/>
      <c r="AB7" s="662"/>
      <c r="AC7" s="662"/>
      <c r="AD7" s="663">
        <v>11131</v>
      </c>
      <c r="AE7" s="663"/>
      <c r="AF7" s="663"/>
      <c r="AG7" s="663"/>
      <c r="AH7" s="663"/>
      <c r="AI7" s="663"/>
      <c r="AJ7" s="663"/>
      <c r="AK7" s="663"/>
      <c r="AL7" s="664">
        <v>0.1</v>
      </c>
      <c r="AM7" s="665"/>
      <c r="AN7" s="665"/>
      <c r="AO7" s="666"/>
      <c r="AP7" s="656" t="s">
        <v>230</v>
      </c>
      <c r="AQ7" s="657"/>
      <c r="AR7" s="657"/>
      <c r="AS7" s="657"/>
      <c r="AT7" s="657"/>
      <c r="AU7" s="657"/>
      <c r="AV7" s="657"/>
      <c r="AW7" s="657"/>
      <c r="AX7" s="657"/>
      <c r="AY7" s="657"/>
      <c r="AZ7" s="657"/>
      <c r="BA7" s="657"/>
      <c r="BB7" s="657"/>
      <c r="BC7" s="657"/>
      <c r="BD7" s="657"/>
      <c r="BE7" s="657"/>
      <c r="BF7" s="658"/>
      <c r="BG7" s="659">
        <v>3661837</v>
      </c>
      <c r="BH7" s="660"/>
      <c r="BI7" s="660"/>
      <c r="BJ7" s="660"/>
      <c r="BK7" s="660"/>
      <c r="BL7" s="660"/>
      <c r="BM7" s="660"/>
      <c r="BN7" s="661"/>
      <c r="BO7" s="662">
        <v>48.9</v>
      </c>
      <c r="BP7" s="662"/>
      <c r="BQ7" s="662"/>
      <c r="BR7" s="662"/>
      <c r="BS7" s="663" t="s">
        <v>131</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1907267</v>
      </c>
      <c r="CS7" s="660"/>
      <c r="CT7" s="660"/>
      <c r="CU7" s="660"/>
      <c r="CV7" s="660"/>
      <c r="CW7" s="660"/>
      <c r="CX7" s="660"/>
      <c r="CY7" s="661"/>
      <c r="CZ7" s="662">
        <v>9.4</v>
      </c>
      <c r="DA7" s="662"/>
      <c r="DB7" s="662"/>
      <c r="DC7" s="662"/>
      <c r="DD7" s="668">
        <v>27331</v>
      </c>
      <c r="DE7" s="660"/>
      <c r="DF7" s="660"/>
      <c r="DG7" s="660"/>
      <c r="DH7" s="660"/>
      <c r="DI7" s="660"/>
      <c r="DJ7" s="660"/>
      <c r="DK7" s="660"/>
      <c r="DL7" s="660"/>
      <c r="DM7" s="660"/>
      <c r="DN7" s="660"/>
      <c r="DO7" s="660"/>
      <c r="DP7" s="661"/>
      <c r="DQ7" s="668">
        <v>1698073</v>
      </c>
      <c r="DR7" s="660"/>
      <c r="DS7" s="660"/>
      <c r="DT7" s="660"/>
      <c r="DU7" s="660"/>
      <c r="DV7" s="660"/>
      <c r="DW7" s="660"/>
      <c r="DX7" s="660"/>
      <c r="DY7" s="660"/>
      <c r="DZ7" s="660"/>
      <c r="EA7" s="660"/>
      <c r="EB7" s="660"/>
      <c r="EC7" s="669"/>
    </row>
    <row r="8" spans="2:143" ht="11.25" customHeight="1" x14ac:dyDescent="0.15">
      <c r="B8" s="656" t="s">
        <v>232</v>
      </c>
      <c r="C8" s="657"/>
      <c r="D8" s="657"/>
      <c r="E8" s="657"/>
      <c r="F8" s="657"/>
      <c r="G8" s="657"/>
      <c r="H8" s="657"/>
      <c r="I8" s="657"/>
      <c r="J8" s="657"/>
      <c r="K8" s="657"/>
      <c r="L8" s="657"/>
      <c r="M8" s="657"/>
      <c r="N8" s="657"/>
      <c r="O8" s="657"/>
      <c r="P8" s="657"/>
      <c r="Q8" s="658"/>
      <c r="R8" s="659">
        <v>42810</v>
      </c>
      <c r="S8" s="660"/>
      <c r="T8" s="660"/>
      <c r="U8" s="660"/>
      <c r="V8" s="660"/>
      <c r="W8" s="660"/>
      <c r="X8" s="660"/>
      <c r="Y8" s="661"/>
      <c r="Z8" s="662">
        <v>0.2</v>
      </c>
      <c r="AA8" s="662"/>
      <c r="AB8" s="662"/>
      <c r="AC8" s="662"/>
      <c r="AD8" s="663">
        <v>42810</v>
      </c>
      <c r="AE8" s="663"/>
      <c r="AF8" s="663"/>
      <c r="AG8" s="663"/>
      <c r="AH8" s="663"/>
      <c r="AI8" s="663"/>
      <c r="AJ8" s="663"/>
      <c r="AK8" s="663"/>
      <c r="AL8" s="664">
        <v>0.3</v>
      </c>
      <c r="AM8" s="665"/>
      <c r="AN8" s="665"/>
      <c r="AO8" s="666"/>
      <c r="AP8" s="656" t="s">
        <v>233</v>
      </c>
      <c r="AQ8" s="657"/>
      <c r="AR8" s="657"/>
      <c r="AS8" s="657"/>
      <c r="AT8" s="657"/>
      <c r="AU8" s="657"/>
      <c r="AV8" s="657"/>
      <c r="AW8" s="657"/>
      <c r="AX8" s="657"/>
      <c r="AY8" s="657"/>
      <c r="AZ8" s="657"/>
      <c r="BA8" s="657"/>
      <c r="BB8" s="657"/>
      <c r="BC8" s="657"/>
      <c r="BD8" s="657"/>
      <c r="BE8" s="657"/>
      <c r="BF8" s="658"/>
      <c r="BG8" s="659">
        <v>127549</v>
      </c>
      <c r="BH8" s="660"/>
      <c r="BI8" s="660"/>
      <c r="BJ8" s="660"/>
      <c r="BK8" s="660"/>
      <c r="BL8" s="660"/>
      <c r="BM8" s="660"/>
      <c r="BN8" s="661"/>
      <c r="BO8" s="662">
        <v>1.7</v>
      </c>
      <c r="BP8" s="662"/>
      <c r="BQ8" s="662"/>
      <c r="BR8" s="662"/>
      <c r="BS8" s="668" t="s">
        <v>221</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8797254</v>
      </c>
      <c r="CS8" s="660"/>
      <c r="CT8" s="660"/>
      <c r="CU8" s="660"/>
      <c r="CV8" s="660"/>
      <c r="CW8" s="660"/>
      <c r="CX8" s="660"/>
      <c r="CY8" s="661"/>
      <c r="CZ8" s="662">
        <v>43.5</v>
      </c>
      <c r="DA8" s="662"/>
      <c r="DB8" s="662"/>
      <c r="DC8" s="662"/>
      <c r="DD8" s="668">
        <v>41703</v>
      </c>
      <c r="DE8" s="660"/>
      <c r="DF8" s="660"/>
      <c r="DG8" s="660"/>
      <c r="DH8" s="660"/>
      <c r="DI8" s="660"/>
      <c r="DJ8" s="660"/>
      <c r="DK8" s="660"/>
      <c r="DL8" s="660"/>
      <c r="DM8" s="660"/>
      <c r="DN8" s="660"/>
      <c r="DO8" s="660"/>
      <c r="DP8" s="661"/>
      <c r="DQ8" s="668">
        <v>4017301</v>
      </c>
      <c r="DR8" s="660"/>
      <c r="DS8" s="660"/>
      <c r="DT8" s="660"/>
      <c r="DU8" s="660"/>
      <c r="DV8" s="660"/>
      <c r="DW8" s="660"/>
      <c r="DX8" s="660"/>
      <c r="DY8" s="660"/>
      <c r="DZ8" s="660"/>
      <c r="EA8" s="660"/>
      <c r="EB8" s="660"/>
      <c r="EC8" s="669"/>
    </row>
    <row r="9" spans="2:143" ht="11.25" customHeight="1" x14ac:dyDescent="0.15">
      <c r="B9" s="656" t="s">
        <v>235</v>
      </c>
      <c r="C9" s="657"/>
      <c r="D9" s="657"/>
      <c r="E9" s="657"/>
      <c r="F9" s="657"/>
      <c r="G9" s="657"/>
      <c r="H9" s="657"/>
      <c r="I9" s="657"/>
      <c r="J9" s="657"/>
      <c r="K9" s="657"/>
      <c r="L9" s="657"/>
      <c r="M9" s="657"/>
      <c r="N9" s="657"/>
      <c r="O9" s="657"/>
      <c r="P9" s="657"/>
      <c r="Q9" s="658"/>
      <c r="R9" s="659">
        <v>50063</v>
      </c>
      <c r="S9" s="660"/>
      <c r="T9" s="660"/>
      <c r="U9" s="660"/>
      <c r="V9" s="660"/>
      <c r="W9" s="660"/>
      <c r="X9" s="660"/>
      <c r="Y9" s="661"/>
      <c r="Z9" s="662">
        <v>0.2</v>
      </c>
      <c r="AA9" s="662"/>
      <c r="AB9" s="662"/>
      <c r="AC9" s="662"/>
      <c r="AD9" s="663">
        <v>50063</v>
      </c>
      <c r="AE9" s="663"/>
      <c r="AF9" s="663"/>
      <c r="AG9" s="663"/>
      <c r="AH9" s="663"/>
      <c r="AI9" s="663"/>
      <c r="AJ9" s="663"/>
      <c r="AK9" s="663"/>
      <c r="AL9" s="664">
        <v>0.4</v>
      </c>
      <c r="AM9" s="665"/>
      <c r="AN9" s="665"/>
      <c r="AO9" s="666"/>
      <c r="AP9" s="656" t="s">
        <v>236</v>
      </c>
      <c r="AQ9" s="657"/>
      <c r="AR9" s="657"/>
      <c r="AS9" s="657"/>
      <c r="AT9" s="657"/>
      <c r="AU9" s="657"/>
      <c r="AV9" s="657"/>
      <c r="AW9" s="657"/>
      <c r="AX9" s="657"/>
      <c r="AY9" s="657"/>
      <c r="AZ9" s="657"/>
      <c r="BA9" s="657"/>
      <c r="BB9" s="657"/>
      <c r="BC9" s="657"/>
      <c r="BD9" s="657"/>
      <c r="BE9" s="657"/>
      <c r="BF9" s="658"/>
      <c r="BG9" s="659">
        <v>3142940</v>
      </c>
      <c r="BH9" s="660"/>
      <c r="BI9" s="660"/>
      <c r="BJ9" s="660"/>
      <c r="BK9" s="660"/>
      <c r="BL9" s="660"/>
      <c r="BM9" s="660"/>
      <c r="BN9" s="661"/>
      <c r="BO9" s="662">
        <v>42</v>
      </c>
      <c r="BP9" s="662"/>
      <c r="BQ9" s="662"/>
      <c r="BR9" s="662"/>
      <c r="BS9" s="668" t="s">
        <v>227</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1996570</v>
      </c>
      <c r="CS9" s="660"/>
      <c r="CT9" s="660"/>
      <c r="CU9" s="660"/>
      <c r="CV9" s="660"/>
      <c r="CW9" s="660"/>
      <c r="CX9" s="660"/>
      <c r="CY9" s="661"/>
      <c r="CZ9" s="662">
        <v>9.9</v>
      </c>
      <c r="DA9" s="662"/>
      <c r="DB9" s="662"/>
      <c r="DC9" s="662"/>
      <c r="DD9" s="668">
        <v>6487</v>
      </c>
      <c r="DE9" s="660"/>
      <c r="DF9" s="660"/>
      <c r="DG9" s="660"/>
      <c r="DH9" s="660"/>
      <c r="DI9" s="660"/>
      <c r="DJ9" s="660"/>
      <c r="DK9" s="660"/>
      <c r="DL9" s="660"/>
      <c r="DM9" s="660"/>
      <c r="DN9" s="660"/>
      <c r="DO9" s="660"/>
      <c r="DP9" s="661"/>
      <c r="DQ9" s="668">
        <v>1763721</v>
      </c>
      <c r="DR9" s="660"/>
      <c r="DS9" s="660"/>
      <c r="DT9" s="660"/>
      <c r="DU9" s="660"/>
      <c r="DV9" s="660"/>
      <c r="DW9" s="660"/>
      <c r="DX9" s="660"/>
      <c r="DY9" s="660"/>
      <c r="DZ9" s="660"/>
      <c r="EA9" s="660"/>
      <c r="EB9" s="660"/>
      <c r="EC9" s="669"/>
    </row>
    <row r="10" spans="2:143" ht="11.25" customHeight="1" x14ac:dyDescent="0.15">
      <c r="B10" s="656" t="s">
        <v>238</v>
      </c>
      <c r="C10" s="657"/>
      <c r="D10" s="657"/>
      <c r="E10" s="657"/>
      <c r="F10" s="657"/>
      <c r="G10" s="657"/>
      <c r="H10" s="657"/>
      <c r="I10" s="657"/>
      <c r="J10" s="657"/>
      <c r="K10" s="657"/>
      <c r="L10" s="657"/>
      <c r="M10" s="657"/>
      <c r="N10" s="657"/>
      <c r="O10" s="657"/>
      <c r="P10" s="657"/>
      <c r="Q10" s="658"/>
      <c r="R10" s="659" t="s">
        <v>131</v>
      </c>
      <c r="S10" s="660"/>
      <c r="T10" s="660"/>
      <c r="U10" s="660"/>
      <c r="V10" s="660"/>
      <c r="W10" s="660"/>
      <c r="X10" s="660"/>
      <c r="Y10" s="661"/>
      <c r="Z10" s="662" t="s">
        <v>131</v>
      </c>
      <c r="AA10" s="662"/>
      <c r="AB10" s="662"/>
      <c r="AC10" s="662"/>
      <c r="AD10" s="663" t="s">
        <v>221</v>
      </c>
      <c r="AE10" s="663"/>
      <c r="AF10" s="663"/>
      <c r="AG10" s="663"/>
      <c r="AH10" s="663"/>
      <c r="AI10" s="663"/>
      <c r="AJ10" s="663"/>
      <c r="AK10" s="663"/>
      <c r="AL10" s="664" t="s">
        <v>131</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178706</v>
      </c>
      <c r="BH10" s="660"/>
      <c r="BI10" s="660"/>
      <c r="BJ10" s="660"/>
      <c r="BK10" s="660"/>
      <c r="BL10" s="660"/>
      <c r="BM10" s="660"/>
      <c r="BN10" s="661"/>
      <c r="BO10" s="662">
        <v>2.4</v>
      </c>
      <c r="BP10" s="662"/>
      <c r="BQ10" s="662"/>
      <c r="BR10" s="662"/>
      <c r="BS10" s="668" t="s">
        <v>169</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t="s">
        <v>131</v>
      </c>
      <c r="CS10" s="660"/>
      <c r="CT10" s="660"/>
      <c r="CU10" s="660"/>
      <c r="CV10" s="660"/>
      <c r="CW10" s="660"/>
      <c r="CX10" s="660"/>
      <c r="CY10" s="661"/>
      <c r="CZ10" s="662" t="s">
        <v>131</v>
      </c>
      <c r="DA10" s="662"/>
      <c r="DB10" s="662"/>
      <c r="DC10" s="662"/>
      <c r="DD10" s="668" t="s">
        <v>221</v>
      </c>
      <c r="DE10" s="660"/>
      <c r="DF10" s="660"/>
      <c r="DG10" s="660"/>
      <c r="DH10" s="660"/>
      <c r="DI10" s="660"/>
      <c r="DJ10" s="660"/>
      <c r="DK10" s="660"/>
      <c r="DL10" s="660"/>
      <c r="DM10" s="660"/>
      <c r="DN10" s="660"/>
      <c r="DO10" s="660"/>
      <c r="DP10" s="661"/>
      <c r="DQ10" s="668" t="s">
        <v>169</v>
      </c>
      <c r="DR10" s="660"/>
      <c r="DS10" s="660"/>
      <c r="DT10" s="660"/>
      <c r="DU10" s="660"/>
      <c r="DV10" s="660"/>
      <c r="DW10" s="660"/>
      <c r="DX10" s="660"/>
      <c r="DY10" s="660"/>
      <c r="DZ10" s="660"/>
      <c r="EA10" s="660"/>
      <c r="EB10" s="660"/>
      <c r="EC10" s="669"/>
    </row>
    <row r="11" spans="2:143" ht="11.25" customHeight="1" x14ac:dyDescent="0.15">
      <c r="B11" s="656" t="s">
        <v>241</v>
      </c>
      <c r="C11" s="657"/>
      <c r="D11" s="657"/>
      <c r="E11" s="657"/>
      <c r="F11" s="657"/>
      <c r="G11" s="657"/>
      <c r="H11" s="657"/>
      <c r="I11" s="657"/>
      <c r="J11" s="657"/>
      <c r="K11" s="657"/>
      <c r="L11" s="657"/>
      <c r="M11" s="657"/>
      <c r="N11" s="657"/>
      <c r="O11" s="657"/>
      <c r="P11" s="657"/>
      <c r="Q11" s="658"/>
      <c r="R11" s="659" t="s">
        <v>131</v>
      </c>
      <c r="S11" s="660"/>
      <c r="T11" s="660"/>
      <c r="U11" s="660"/>
      <c r="V11" s="660"/>
      <c r="W11" s="660"/>
      <c r="X11" s="660"/>
      <c r="Y11" s="661"/>
      <c r="Z11" s="662" t="s">
        <v>227</v>
      </c>
      <c r="AA11" s="662"/>
      <c r="AB11" s="662"/>
      <c r="AC11" s="662"/>
      <c r="AD11" s="663" t="s">
        <v>131</v>
      </c>
      <c r="AE11" s="663"/>
      <c r="AF11" s="663"/>
      <c r="AG11" s="663"/>
      <c r="AH11" s="663"/>
      <c r="AI11" s="663"/>
      <c r="AJ11" s="663"/>
      <c r="AK11" s="663"/>
      <c r="AL11" s="664" t="s">
        <v>227</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212642</v>
      </c>
      <c r="BH11" s="660"/>
      <c r="BI11" s="660"/>
      <c r="BJ11" s="660"/>
      <c r="BK11" s="660"/>
      <c r="BL11" s="660"/>
      <c r="BM11" s="660"/>
      <c r="BN11" s="661"/>
      <c r="BO11" s="662">
        <v>2.8</v>
      </c>
      <c r="BP11" s="662"/>
      <c r="BQ11" s="662"/>
      <c r="BR11" s="662"/>
      <c r="BS11" s="668" t="s">
        <v>131</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328367</v>
      </c>
      <c r="CS11" s="660"/>
      <c r="CT11" s="660"/>
      <c r="CU11" s="660"/>
      <c r="CV11" s="660"/>
      <c r="CW11" s="660"/>
      <c r="CX11" s="660"/>
      <c r="CY11" s="661"/>
      <c r="CZ11" s="662">
        <v>1.6</v>
      </c>
      <c r="DA11" s="662"/>
      <c r="DB11" s="662"/>
      <c r="DC11" s="662"/>
      <c r="DD11" s="668">
        <v>106553</v>
      </c>
      <c r="DE11" s="660"/>
      <c r="DF11" s="660"/>
      <c r="DG11" s="660"/>
      <c r="DH11" s="660"/>
      <c r="DI11" s="660"/>
      <c r="DJ11" s="660"/>
      <c r="DK11" s="660"/>
      <c r="DL11" s="660"/>
      <c r="DM11" s="660"/>
      <c r="DN11" s="660"/>
      <c r="DO11" s="660"/>
      <c r="DP11" s="661"/>
      <c r="DQ11" s="668">
        <v>172957</v>
      </c>
      <c r="DR11" s="660"/>
      <c r="DS11" s="660"/>
      <c r="DT11" s="660"/>
      <c r="DU11" s="660"/>
      <c r="DV11" s="660"/>
      <c r="DW11" s="660"/>
      <c r="DX11" s="660"/>
      <c r="DY11" s="660"/>
      <c r="DZ11" s="660"/>
      <c r="EA11" s="660"/>
      <c r="EB11" s="660"/>
      <c r="EC11" s="669"/>
    </row>
    <row r="12" spans="2:143" ht="11.25" customHeight="1" x14ac:dyDescent="0.15">
      <c r="B12" s="656" t="s">
        <v>244</v>
      </c>
      <c r="C12" s="657"/>
      <c r="D12" s="657"/>
      <c r="E12" s="657"/>
      <c r="F12" s="657"/>
      <c r="G12" s="657"/>
      <c r="H12" s="657"/>
      <c r="I12" s="657"/>
      <c r="J12" s="657"/>
      <c r="K12" s="657"/>
      <c r="L12" s="657"/>
      <c r="M12" s="657"/>
      <c r="N12" s="657"/>
      <c r="O12" s="657"/>
      <c r="P12" s="657"/>
      <c r="Q12" s="658"/>
      <c r="R12" s="659">
        <v>1094305</v>
      </c>
      <c r="S12" s="660"/>
      <c r="T12" s="660"/>
      <c r="U12" s="660"/>
      <c r="V12" s="660"/>
      <c r="W12" s="660"/>
      <c r="X12" s="660"/>
      <c r="Y12" s="661"/>
      <c r="Z12" s="662">
        <v>5.2</v>
      </c>
      <c r="AA12" s="662"/>
      <c r="AB12" s="662"/>
      <c r="AC12" s="662"/>
      <c r="AD12" s="663">
        <v>1094305</v>
      </c>
      <c r="AE12" s="663"/>
      <c r="AF12" s="663"/>
      <c r="AG12" s="663"/>
      <c r="AH12" s="663"/>
      <c r="AI12" s="663"/>
      <c r="AJ12" s="663"/>
      <c r="AK12" s="663"/>
      <c r="AL12" s="664">
        <v>8.8000000000000007</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2909561</v>
      </c>
      <c r="BH12" s="660"/>
      <c r="BI12" s="660"/>
      <c r="BJ12" s="660"/>
      <c r="BK12" s="660"/>
      <c r="BL12" s="660"/>
      <c r="BM12" s="660"/>
      <c r="BN12" s="661"/>
      <c r="BO12" s="662">
        <v>38.9</v>
      </c>
      <c r="BP12" s="662"/>
      <c r="BQ12" s="662"/>
      <c r="BR12" s="662"/>
      <c r="BS12" s="668" t="s">
        <v>131</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124680</v>
      </c>
      <c r="CS12" s="660"/>
      <c r="CT12" s="660"/>
      <c r="CU12" s="660"/>
      <c r="CV12" s="660"/>
      <c r="CW12" s="660"/>
      <c r="CX12" s="660"/>
      <c r="CY12" s="661"/>
      <c r="CZ12" s="662">
        <v>0.6</v>
      </c>
      <c r="DA12" s="662"/>
      <c r="DB12" s="662"/>
      <c r="DC12" s="662"/>
      <c r="DD12" s="668" t="s">
        <v>227</v>
      </c>
      <c r="DE12" s="660"/>
      <c r="DF12" s="660"/>
      <c r="DG12" s="660"/>
      <c r="DH12" s="660"/>
      <c r="DI12" s="660"/>
      <c r="DJ12" s="660"/>
      <c r="DK12" s="660"/>
      <c r="DL12" s="660"/>
      <c r="DM12" s="660"/>
      <c r="DN12" s="660"/>
      <c r="DO12" s="660"/>
      <c r="DP12" s="661"/>
      <c r="DQ12" s="668">
        <v>83479</v>
      </c>
      <c r="DR12" s="660"/>
      <c r="DS12" s="660"/>
      <c r="DT12" s="660"/>
      <c r="DU12" s="660"/>
      <c r="DV12" s="660"/>
      <c r="DW12" s="660"/>
      <c r="DX12" s="660"/>
      <c r="DY12" s="660"/>
      <c r="DZ12" s="660"/>
      <c r="EA12" s="660"/>
      <c r="EB12" s="660"/>
      <c r="EC12" s="669"/>
    </row>
    <row r="13" spans="2:143" ht="11.25" customHeight="1" x14ac:dyDescent="0.15">
      <c r="B13" s="656" t="s">
        <v>247</v>
      </c>
      <c r="C13" s="657"/>
      <c r="D13" s="657"/>
      <c r="E13" s="657"/>
      <c r="F13" s="657"/>
      <c r="G13" s="657"/>
      <c r="H13" s="657"/>
      <c r="I13" s="657"/>
      <c r="J13" s="657"/>
      <c r="K13" s="657"/>
      <c r="L13" s="657"/>
      <c r="M13" s="657"/>
      <c r="N13" s="657"/>
      <c r="O13" s="657"/>
      <c r="P13" s="657"/>
      <c r="Q13" s="658"/>
      <c r="R13" s="659">
        <v>18853</v>
      </c>
      <c r="S13" s="660"/>
      <c r="T13" s="660"/>
      <c r="U13" s="660"/>
      <c r="V13" s="660"/>
      <c r="W13" s="660"/>
      <c r="X13" s="660"/>
      <c r="Y13" s="661"/>
      <c r="Z13" s="662">
        <v>0.1</v>
      </c>
      <c r="AA13" s="662"/>
      <c r="AB13" s="662"/>
      <c r="AC13" s="662"/>
      <c r="AD13" s="663">
        <v>18853</v>
      </c>
      <c r="AE13" s="663"/>
      <c r="AF13" s="663"/>
      <c r="AG13" s="663"/>
      <c r="AH13" s="663"/>
      <c r="AI13" s="663"/>
      <c r="AJ13" s="663"/>
      <c r="AK13" s="663"/>
      <c r="AL13" s="664">
        <v>0.2</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2904639</v>
      </c>
      <c r="BH13" s="660"/>
      <c r="BI13" s="660"/>
      <c r="BJ13" s="660"/>
      <c r="BK13" s="660"/>
      <c r="BL13" s="660"/>
      <c r="BM13" s="660"/>
      <c r="BN13" s="661"/>
      <c r="BO13" s="662">
        <v>38.799999999999997</v>
      </c>
      <c r="BP13" s="662"/>
      <c r="BQ13" s="662"/>
      <c r="BR13" s="662"/>
      <c r="BS13" s="668" t="s">
        <v>131</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1811859</v>
      </c>
      <c r="CS13" s="660"/>
      <c r="CT13" s="660"/>
      <c r="CU13" s="660"/>
      <c r="CV13" s="660"/>
      <c r="CW13" s="660"/>
      <c r="CX13" s="660"/>
      <c r="CY13" s="661"/>
      <c r="CZ13" s="662">
        <v>9</v>
      </c>
      <c r="DA13" s="662"/>
      <c r="DB13" s="662"/>
      <c r="DC13" s="662"/>
      <c r="DD13" s="668">
        <v>1110790</v>
      </c>
      <c r="DE13" s="660"/>
      <c r="DF13" s="660"/>
      <c r="DG13" s="660"/>
      <c r="DH13" s="660"/>
      <c r="DI13" s="660"/>
      <c r="DJ13" s="660"/>
      <c r="DK13" s="660"/>
      <c r="DL13" s="660"/>
      <c r="DM13" s="660"/>
      <c r="DN13" s="660"/>
      <c r="DO13" s="660"/>
      <c r="DP13" s="661"/>
      <c r="DQ13" s="668">
        <v>862592</v>
      </c>
      <c r="DR13" s="660"/>
      <c r="DS13" s="660"/>
      <c r="DT13" s="660"/>
      <c r="DU13" s="660"/>
      <c r="DV13" s="660"/>
      <c r="DW13" s="660"/>
      <c r="DX13" s="660"/>
      <c r="DY13" s="660"/>
      <c r="DZ13" s="660"/>
      <c r="EA13" s="660"/>
      <c r="EB13" s="660"/>
      <c r="EC13" s="669"/>
    </row>
    <row r="14" spans="2:143" ht="11.25" customHeight="1" x14ac:dyDescent="0.15">
      <c r="B14" s="656" t="s">
        <v>250</v>
      </c>
      <c r="C14" s="657"/>
      <c r="D14" s="657"/>
      <c r="E14" s="657"/>
      <c r="F14" s="657"/>
      <c r="G14" s="657"/>
      <c r="H14" s="657"/>
      <c r="I14" s="657"/>
      <c r="J14" s="657"/>
      <c r="K14" s="657"/>
      <c r="L14" s="657"/>
      <c r="M14" s="657"/>
      <c r="N14" s="657"/>
      <c r="O14" s="657"/>
      <c r="P14" s="657"/>
      <c r="Q14" s="658"/>
      <c r="R14" s="659" t="s">
        <v>227</v>
      </c>
      <c r="S14" s="660"/>
      <c r="T14" s="660"/>
      <c r="U14" s="660"/>
      <c r="V14" s="660"/>
      <c r="W14" s="660"/>
      <c r="X14" s="660"/>
      <c r="Y14" s="661"/>
      <c r="Z14" s="662" t="s">
        <v>227</v>
      </c>
      <c r="AA14" s="662"/>
      <c r="AB14" s="662"/>
      <c r="AC14" s="662"/>
      <c r="AD14" s="663" t="s">
        <v>131</v>
      </c>
      <c r="AE14" s="663"/>
      <c r="AF14" s="663"/>
      <c r="AG14" s="663"/>
      <c r="AH14" s="663"/>
      <c r="AI14" s="663"/>
      <c r="AJ14" s="663"/>
      <c r="AK14" s="663"/>
      <c r="AL14" s="664" t="s">
        <v>227</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206431</v>
      </c>
      <c r="BH14" s="660"/>
      <c r="BI14" s="660"/>
      <c r="BJ14" s="660"/>
      <c r="BK14" s="660"/>
      <c r="BL14" s="660"/>
      <c r="BM14" s="660"/>
      <c r="BN14" s="661"/>
      <c r="BO14" s="662">
        <v>2.8</v>
      </c>
      <c r="BP14" s="662"/>
      <c r="BQ14" s="662"/>
      <c r="BR14" s="662"/>
      <c r="BS14" s="668" t="s">
        <v>169</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1286744</v>
      </c>
      <c r="CS14" s="660"/>
      <c r="CT14" s="660"/>
      <c r="CU14" s="660"/>
      <c r="CV14" s="660"/>
      <c r="CW14" s="660"/>
      <c r="CX14" s="660"/>
      <c r="CY14" s="661"/>
      <c r="CZ14" s="662">
        <v>6.4</v>
      </c>
      <c r="DA14" s="662"/>
      <c r="DB14" s="662"/>
      <c r="DC14" s="662"/>
      <c r="DD14" s="668">
        <v>35624</v>
      </c>
      <c r="DE14" s="660"/>
      <c r="DF14" s="660"/>
      <c r="DG14" s="660"/>
      <c r="DH14" s="660"/>
      <c r="DI14" s="660"/>
      <c r="DJ14" s="660"/>
      <c r="DK14" s="660"/>
      <c r="DL14" s="660"/>
      <c r="DM14" s="660"/>
      <c r="DN14" s="660"/>
      <c r="DO14" s="660"/>
      <c r="DP14" s="661"/>
      <c r="DQ14" s="668">
        <v>1248397</v>
      </c>
      <c r="DR14" s="660"/>
      <c r="DS14" s="660"/>
      <c r="DT14" s="660"/>
      <c r="DU14" s="660"/>
      <c r="DV14" s="660"/>
      <c r="DW14" s="660"/>
      <c r="DX14" s="660"/>
      <c r="DY14" s="660"/>
      <c r="DZ14" s="660"/>
      <c r="EA14" s="660"/>
      <c r="EB14" s="660"/>
      <c r="EC14" s="669"/>
    </row>
    <row r="15" spans="2:143" ht="11.25" customHeight="1" x14ac:dyDescent="0.15">
      <c r="B15" s="656" t="s">
        <v>253</v>
      </c>
      <c r="C15" s="657"/>
      <c r="D15" s="657"/>
      <c r="E15" s="657"/>
      <c r="F15" s="657"/>
      <c r="G15" s="657"/>
      <c r="H15" s="657"/>
      <c r="I15" s="657"/>
      <c r="J15" s="657"/>
      <c r="K15" s="657"/>
      <c r="L15" s="657"/>
      <c r="M15" s="657"/>
      <c r="N15" s="657"/>
      <c r="O15" s="657"/>
      <c r="P15" s="657"/>
      <c r="Q15" s="658"/>
      <c r="R15" s="659">
        <v>76148</v>
      </c>
      <c r="S15" s="660"/>
      <c r="T15" s="660"/>
      <c r="U15" s="660"/>
      <c r="V15" s="660"/>
      <c r="W15" s="660"/>
      <c r="X15" s="660"/>
      <c r="Y15" s="661"/>
      <c r="Z15" s="662">
        <v>0.4</v>
      </c>
      <c r="AA15" s="662"/>
      <c r="AB15" s="662"/>
      <c r="AC15" s="662"/>
      <c r="AD15" s="663">
        <v>76148</v>
      </c>
      <c r="AE15" s="663"/>
      <c r="AF15" s="663"/>
      <c r="AG15" s="663"/>
      <c r="AH15" s="663"/>
      <c r="AI15" s="663"/>
      <c r="AJ15" s="663"/>
      <c r="AK15" s="663"/>
      <c r="AL15" s="664">
        <v>0.6</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589304</v>
      </c>
      <c r="BH15" s="660"/>
      <c r="BI15" s="660"/>
      <c r="BJ15" s="660"/>
      <c r="BK15" s="660"/>
      <c r="BL15" s="660"/>
      <c r="BM15" s="660"/>
      <c r="BN15" s="661"/>
      <c r="BO15" s="662">
        <v>7.9</v>
      </c>
      <c r="BP15" s="662"/>
      <c r="BQ15" s="662"/>
      <c r="BR15" s="662"/>
      <c r="BS15" s="668" t="s">
        <v>169</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1844976</v>
      </c>
      <c r="CS15" s="660"/>
      <c r="CT15" s="660"/>
      <c r="CU15" s="660"/>
      <c r="CV15" s="660"/>
      <c r="CW15" s="660"/>
      <c r="CX15" s="660"/>
      <c r="CY15" s="661"/>
      <c r="CZ15" s="662">
        <v>9.1</v>
      </c>
      <c r="DA15" s="662"/>
      <c r="DB15" s="662"/>
      <c r="DC15" s="662"/>
      <c r="DD15" s="668">
        <v>129889</v>
      </c>
      <c r="DE15" s="660"/>
      <c r="DF15" s="660"/>
      <c r="DG15" s="660"/>
      <c r="DH15" s="660"/>
      <c r="DI15" s="660"/>
      <c r="DJ15" s="660"/>
      <c r="DK15" s="660"/>
      <c r="DL15" s="660"/>
      <c r="DM15" s="660"/>
      <c r="DN15" s="660"/>
      <c r="DO15" s="660"/>
      <c r="DP15" s="661"/>
      <c r="DQ15" s="668">
        <v>1443976</v>
      </c>
      <c r="DR15" s="660"/>
      <c r="DS15" s="660"/>
      <c r="DT15" s="660"/>
      <c r="DU15" s="660"/>
      <c r="DV15" s="660"/>
      <c r="DW15" s="660"/>
      <c r="DX15" s="660"/>
      <c r="DY15" s="660"/>
      <c r="DZ15" s="660"/>
      <c r="EA15" s="660"/>
      <c r="EB15" s="660"/>
      <c r="EC15" s="669"/>
    </row>
    <row r="16" spans="2:143" ht="11.25" customHeight="1" x14ac:dyDescent="0.15">
      <c r="B16" s="656" t="s">
        <v>256</v>
      </c>
      <c r="C16" s="657"/>
      <c r="D16" s="657"/>
      <c r="E16" s="657"/>
      <c r="F16" s="657"/>
      <c r="G16" s="657"/>
      <c r="H16" s="657"/>
      <c r="I16" s="657"/>
      <c r="J16" s="657"/>
      <c r="K16" s="657"/>
      <c r="L16" s="657"/>
      <c r="M16" s="657"/>
      <c r="N16" s="657"/>
      <c r="O16" s="657"/>
      <c r="P16" s="657"/>
      <c r="Q16" s="658"/>
      <c r="R16" s="659" t="s">
        <v>131</v>
      </c>
      <c r="S16" s="660"/>
      <c r="T16" s="660"/>
      <c r="U16" s="660"/>
      <c r="V16" s="660"/>
      <c r="W16" s="660"/>
      <c r="X16" s="660"/>
      <c r="Y16" s="661"/>
      <c r="Z16" s="662" t="s">
        <v>131</v>
      </c>
      <c r="AA16" s="662"/>
      <c r="AB16" s="662"/>
      <c r="AC16" s="662"/>
      <c r="AD16" s="663" t="s">
        <v>221</v>
      </c>
      <c r="AE16" s="663"/>
      <c r="AF16" s="663"/>
      <c r="AG16" s="663"/>
      <c r="AH16" s="663"/>
      <c r="AI16" s="663"/>
      <c r="AJ16" s="663"/>
      <c r="AK16" s="663"/>
      <c r="AL16" s="664" t="s">
        <v>227</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221</v>
      </c>
      <c r="BH16" s="660"/>
      <c r="BI16" s="660"/>
      <c r="BJ16" s="660"/>
      <c r="BK16" s="660"/>
      <c r="BL16" s="660"/>
      <c r="BM16" s="660"/>
      <c r="BN16" s="661"/>
      <c r="BO16" s="662" t="s">
        <v>221</v>
      </c>
      <c r="BP16" s="662"/>
      <c r="BQ16" s="662"/>
      <c r="BR16" s="662"/>
      <c r="BS16" s="668" t="s">
        <v>131</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t="s">
        <v>131</v>
      </c>
      <c r="CS16" s="660"/>
      <c r="CT16" s="660"/>
      <c r="CU16" s="660"/>
      <c r="CV16" s="660"/>
      <c r="CW16" s="660"/>
      <c r="CX16" s="660"/>
      <c r="CY16" s="661"/>
      <c r="CZ16" s="662" t="s">
        <v>131</v>
      </c>
      <c r="DA16" s="662"/>
      <c r="DB16" s="662"/>
      <c r="DC16" s="662"/>
      <c r="DD16" s="668" t="s">
        <v>227</v>
      </c>
      <c r="DE16" s="660"/>
      <c r="DF16" s="660"/>
      <c r="DG16" s="660"/>
      <c r="DH16" s="660"/>
      <c r="DI16" s="660"/>
      <c r="DJ16" s="660"/>
      <c r="DK16" s="660"/>
      <c r="DL16" s="660"/>
      <c r="DM16" s="660"/>
      <c r="DN16" s="660"/>
      <c r="DO16" s="660"/>
      <c r="DP16" s="661"/>
      <c r="DQ16" s="668" t="s">
        <v>131</v>
      </c>
      <c r="DR16" s="660"/>
      <c r="DS16" s="660"/>
      <c r="DT16" s="660"/>
      <c r="DU16" s="660"/>
      <c r="DV16" s="660"/>
      <c r="DW16" s="660"/>
      <c r="DX16" s="660"/>
      <c r="DY16" s="660"/>
      <c r="DZ16" s="660"/>
      <c r="EA16" s="660"/>
      <c r="EB16" s="660"/>
      <c r="EC16" s="669"/>
    </row>
    <row r="17" spans="2:133" ht="11.25" customHeight="1" x14ac:dyDescent="0.15">
      <c r="B17" s="656" t="s">
        <v>259</v>
      </c>
      <c r="C17" s="657"/>
      <c r="D17" s="657"/>
      <c r="E17" s="657"/>
      <c r="F17" s="657"/>
      <c r="G17" s="657"/>
      <c r="H17" s="657"/>
      <c r="I17" s="657"/>
      <c r="J17" s="657"/>
      <c r="K17" s="657"/>
      <c r="L17" s="657"/>
      <c r="M17" s="657"/>
      <c r="N17" s="657"/>
      <c r="O17" s="657"/>
      <c r="P17" s="657"/>
      <c r="Q17" s="658"/>
      <c r="R17" s="659">
        <v>27649</v>
      </c>
      <c r="S17" s="660"/>
      <c r="T17" s="660"/>
      <c r="U17" s="660"/>
      <c r="V17" s="660"/>
      <c r="W17" s="660"/>
      <c r="X17" s="660"/>
      <c r="Y17" s="661"/>
      <c r="Z17" s="662">
        <v>0.1</v>
      </c>
      <c r="AA17" s="662"/>
      <c r="AB17" s="662"/>
      <c r="AC17" s="662"/>
      <c r="AD17" s="663">
        <v>27649</v>
      </c>
      <c r="AE17" s="663"/>
      <c r="AF17" s="663"/>
      <c r="AG17" s="663"/>
      <c r="AH17" s="663"/>
      <c r="AI17" s="663"/>
      <c r="AJ17" s="663"/>
      <c r="AK17" s="663"/>
      <c r="AL17" s="664">
        <v>0.2</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169</v>
      </c>
      <c r="BH17" s="660"/>
      <c r="BI17" s="660"/>
      <c r="BJ17" s="660"/>
      <c r="BK17" s="660"/>
      <c r="BL17" s="660"/>
      <c r="BM17" s="660"/>
      <c r="BN17" s="661"/>
      <c r="BO17" s="662" t="s">
        <v>131</v>
      </c>
      <c r="BP17" s="662"/>
      <c r="BQ17" s="662"/>
      <c r="BR17" s="662"/>
      <c r="BS17" s="668" t="s">
        <v>131</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1940903</v>
      </c>
      <c r="CS17" s="660"/>
      <c r="CT17" s="660"/>
      <c r="CU17" s="660"/>
      <c r="CV17" s="660"/>
      <c r="CW17" s="660"/>
      <c r="CX17" s="660"/>
      <c r="CY17" s="661"/>
      <c r="CZ17" s="662">
        <v>9.6</v>
      </c>
      <c r="DA17" s="662"/>
      <c r="DB17" s="662"/>
      <c r="DC17" s="662"/>
      <c r="DD17" s="668" t="s">
        <v>227</v>
      </c>
      <c r="DE17" s="660"/>
      <c r="DF17" s="660"/>
      <c r="DG17" s="660"/>
      <c r="DH17" s="660"/>
      <c r="DI17" s="660"/>
      <c r="DJ17" s="660"/>
      <c r="DK17" s="660"/>
      <c r="DL17" s="660"/>
      <c r="DM17" s="660"/>
      <c r="DN17" s="660"/>
      <c r="DO17" s="660"/>
      <c r="DP17" s="661"/>
      <c r="DQ17" s="668">
        <v>1940903</v>
      </c>
      <c r="DR17" s="660"/>
      <c r="DS17" s="660"/>
      <c r="DT17" s="660"/>
      <c r="DU17" s="660"/>
      <c r="DV17" s="660"/>
      <c r="DW17" s="660"/>
      <c r="DX17" s="660"/>
      <c r="DY17" s="660"/>
      <c r="DZ17" s="660"/>
      <c r="EA17" s="660"/>
      <c r="EB17" s="660"/>
      <c r="EC17" s="669"/>
    </row>
    <row r="18" spans="2:133" ht="11.25" customHeight="1" x14ac:dyDescent="0.15">
      <c r="B18" s="656" t="s">
        <v>262</v>
      </c>
      <c r="C18" s="657"/>
      <c r="D18" s="657"/>
      <c r="E18" s="657"/>
      <c r="F18" s="657"/>
      <c r="G18" s="657"/>
      <c r="H18" s="657"/>
      <c r="I18" s="657"/>
      <c r="J18" s="657"/>
      <c r="K18" s="657"/>
      <c r="L18" s="657"/>
      <c r="M18" s="657"/>
      <c r="N18" s="657"/>
      <c r="O18" s="657"/>
      <c r="P18" s="657"/>
      <c r="Q18" s="658"/>
      <c r="R18" s="659">
        <v>3696107</v>
      </c>
      <c r="S18" s="660"/>
      <c r="T18" s="660"/>
      <c r="U18" s="660"/>
      <c r="V18" s="660"/>
      <c r="W18" s="660"/>
      <c r="X18" s="660"/>
      <c r="Y18" s="661"/>
      <c r="Z18" s="662">
        <v>17.5</v>
      </c>
      <c r="AA18" s="662"/>
      <c r="AB18" s="662"/>
      <c r="AC18" s="662"/>
      <c r="AD18" s="663">
        <v>3497755</v>
      </c>
      <c r="AE18" s="663"/>
      <c r="AF18" s="663"/>
      <c r="AG18" s="663"/>
      <c r="AH18" s="663"/>
      <c r="AI18" s="663"/>
      <c r="AJ18" s="663"/>
      <c r="AK18" s="663"/>
      <c r="AL18" s="664">
        <v>28.1</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131</v>
      </c>
      <c r="BH18" s="660"/>
      <c r="BI18" s="660"/>
      <c r="BJ18" s="660"/>
      <c r="BK18" s="660"/>
      <c r="BL18" s="660"/>
      <c r="BM18" s="660"/>
      <c r="BN18" s="661"/>
      <c r="BO18" s="662" t="s">
        <v>131</v>
      </c>
      <c r="BP18" s="662"/>
      <c r="BQ18" s="662"/>
      <c r="BR18" s="662"/>
      <c r="BS18" s="668" t="s">
        <v>131</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131</v>
      </c>
      <c r="CS18" s="660"/>
      <c r="CT18" s="660"/>
      <c r="CU18" s="660"/>
      <c r="CV18" s="660"/>
      <c r="CW18" s="660"/>
      <c r="CX18" s="660"/>
      <c r="CY18" s="661"/>
      <c r="CZ18" s="662" t="s">
        <v>227</v>
      </c>
      <c r="DA18" s="662"/>
      <c r="DB18" s="662"/>
      <c r="DC18" s="662"/>
      <c r="DD18" s="668" t="s">
        <v>227</v>
      </c>
      <c r="DE18" s="660"/>
      <c r="DF18" s="660"/>
      <c r="DG18" s="660"/>
      <c r="DH18" s="660"/>
      <c r="DI18" s="660"/>
      <c r="DJ18" s="660"/>
      <c r="DK18" s="660"/>
      <c r="DL18" s="660"/>
      <c r="DM18" s="660"/>
      <c r="DN18" s="660"/>
      <c r="DO18" s="660"/>
      <c r="DP18" s="661"/>
      <c r="DQ18" s="668" t="s">
        <v>169</v>
      </c>
      <c r="DR18" s="660"/>
      <c r="DS18" s="660"/>
      <c r="DT18" s="660"/>
      <c r="DU18" s="660"/>
      <c r="DV18" s="660"/>
      <c r="DW18" s="660"/>
      <c r="DX18" s="660"/>
      <c r="DY18" s="660"/>
      <c r="DZ18" s="660"/>
      <c r="EA18" s="660"/>
      <c r="EB18" s="660"/>
      <c r="EC18" s="669"/>
    </row>
    <row r="19" spans="2:133" ht="11.25" customHeight="1" x14ac:dyDescent="0.15">
      <c r="B19" s="656" t="s">
        <v>265</v>
      </c>
      <c r="C19" s="657"/>
      <c r="D19" s="657"/>
      <c r="E19" s="657"/>
      <c r="F19" s="657"/>
      <c r="G19" s="657"/>
      <c r="H19" s="657"/>
      <c r="I19" s="657"/>
      <c r="J19" s="657"/>
      <c r="K19" s="657"/>
      <c r="L19" s="657"/>
      <c r="M19" s="657"/>
      <c r="N19" s="657"/>
      <c r="O19" s="657"/>
      <c r="P19" s="657"/>
      <c r="Q19" s="658"/>
      <c r="R19" s="659">
        <v>3497755</v>
      </c>
      <c r="S19" s="660"/>
      <c r="T19" s="660"/>
      <c r="U19" s="660"/>
      <c r="V19" s="660"/>
      <c r="W19" s="660"/>
      <c r="X19" s="660"/>
      <c r="Y19" s="661"/>
      <c r="Z19" s="662">
        <v>16.5</v>
      </c>
      <c r="AA19" s="662"/>
      <c r="AB19" s="662"/>
      <c r="AC19" s="662"/>
      <c r="AD19" s="663">
        <v>3497755</v>
      </c>
      <c r="AE19" s="663"/>
      <c r="AF19" s="663"/>
      <c r="AG19" s="663"/>
      <c r="AH19" s="663"/>
      <c r="AI19" s="663"/>
      <c r="AJ19" s="663"/>
      <c r="AK19" s="663"/>
      <c r="AL19" s="664">
        <v>28.1</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121842</v>
      </c>
      <c r="BH19" s="660"/>
      <c r="BI19" s="660"/>
      <c r="BJ19" s="660"/>
      <c r="BK19" s="660"/>
      <c r="BL19" s="660"/>
      <c r="BM19" s="660"/>
      <c r="BN19" s="661"/>
      <c r="BO19" s="662">
        <v>1.6</v>
      </c>
      <c r="BP19" s="662"/>
      <c r="BQ19" s="662"/>
      <c r="BR19" s="662"/>
      <c r="BS19" s="668" t="s">
        <v>131</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227</v>
      </c>
      <c r="CS19" s="660"/>
      <c r="CT19" s="660"/>
      <c r="CU19" s="660"/>
      <c r="CV19" s="660"/>
      <c r="CW19" s="660"/>
      <c r="CX19" s="660"/>
      <c r="CY19" s="661"/>
      <c r="CZ19" s="662" t="s">
        <v>227</v>
      </c>
      <c r="DA19" s="662"/>
      <c r="DB19" s="662"/>
      <c r="DC19" s="662"/>
      <c r="DD19" s="668" t="s">
        <v>227</v>
      </c>
      <c r="DE19" s="660"/>
      <c r="DF19" s="660"/>
      <c r="DG19" s="660"/>
      <c r="DH19" s="660"/>
      <c r="DI19" s="660"/>
      <c r="DJ19" s="660"/>
      <c r="DK19" s="660"/>
      <c r="DL19" s="660"/>
      <c r="DM19" s="660"/>
      <c r="DN19" s="660"/>
      <c r="DO19" s="660"/>
      <c r="DP19" s="661"/>
      <c r="DQ19" s="668" t="s">
        <v>131</v>
      </c>
      <c r="DR19" s="660"/>
      <c r="DS19" s="660"/>
      <c r="DT19" s="660"/>
      <c r="DU19" s="660"/>
      <c r="DV19" s="660"/>
      <c r="DW19" s="660"/>
      <c r="DX19" s="660"/>
      <c r="DY19" s="660"/>
      <c r="DZ19" s="660"/>
      <c r="EA19" s="660"/>
      <c r="EB19" s="660"/>
      <c r="EC19" s="669"/>
    </row>
    <row r="20" spans="2:133" ht="11.25" customHeight="1" x14ac:dyDescent="0.15">
      <c r="B20" s="656" t="s">
        <v>268</v>
      </c>
      <c r="C20" s="657"/>
      <c r="D20" s="657"/>
      <c r="E20" s="657"/>
      <c r="F20" s="657"/>
      <c r="G20" s="657"/>
      <c r="H20" s="657"/>
      <c r="I20" s="657"/>
      <c r="J20" s="657"/>
      <c r="K20" s="657"/>
      <c r="L20" s="657"/>
      <c r="M20" s="657"/>
      <c r="N20" s="657"/>
      <c r="O20" s="657"/>
      <c r="P20" s="657"/>
      <c r="Q20" s="658"/>
      <c r="R20" s="659">
        <v>198352</v>
      </c>
      <c r="S20" s="660"/>
      <c r="T20" s="660"/>
      <c r="U20" s="660"/>
      <c r="V20" s="660"/>
      <c r="W20" s="660"/>
      <c r="X20" s="660"/>
      <c r="Y20" s="661"/>
      <c r="Z20" s="662">
        <v>0.9</v>
      </c>
      <c r="AA20" s="662"/>
      <c r="AB20" s="662"/>
      <c r="AC20" s="662"/>
      <c r="AD20" s="663" t="s">
        <v>131</v>
      </c>
      <c r="AE20" s="663"/>
      <c r="AF20" s="663"/>
      <c r="AG20" s="663"/>
      <c r="AH20" s="663"/>
      <c r="AI20" s="663"/>
      <c r="AJ20" s="663"/>
      <c r="AK20" s="663"/>
      <c r="AL20" s="664" t="s">
        <v>169</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121842</v>
      </c>
      <c r="BH20" s="660"/>
      <c r="BI20" s="660"/>
      <c r="BJ20" s="660"/>
      <c r="BK20" s="660"/>
      <c r="BL20" s="660"/>
      <c r="BM20" s="660"/>
      <c r="BN20" s="661"/>
      <c r="BO20" s="662">
        <v>1.6</v>
      </c>
      <c r="BP20" s="662"/>
      <c r="BQ20" s="662"/>
      <c r="BR20" s="662"/>
      <c r="BS20" s="668" t="s">
        <v>169</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20243728</v>
      </c>
      <c r="CS20" s="660"/>
      <c r="CT20" s="660"/>
      <c r="CU20" s="660"/>
      <c r="CV20" s="660"/>
      <c r="CW20" s="660"/>
      <c r="CX20" s="660"/>
      <c r="CY20" s="661"/>
      <c r="CZ20" s="662">
        <v>100</v>
      </c>
      <c r="DA20" s="662"/>
      <c r="DB20" s="662"/>
      <c r="DC20" s="662"/>
      <c r="DD20" s="668">
        <v>1461617</v>
      </c>
      <c r="DE20" s="660"/>
      <c r="DF20" s="660"/>
      <c r="DG20" s="660"/>
      <c r="DH20" s="660"/>
      <c r="DI20" s="660"/>
      <c r="DJ20" s="660"/>
      <c r="DK20" s="660"/>
      <c r="DL20" s="660"/>
      <c r="DM20" s="660"/>
      <c r="DN20" s="660"/>
      <c r="DO20" s="660"/>
      <c r="DP20" s="661"/>
      <c r="DQ20" s="668">
        <v>13436507</v>
      </c>
      <c r="DR20" s="660"/>
      <c r="DS20" s="660"/>
      <c r="DT20" s="660"/>
      <c r="DU20" s="660"/>
      <c r="DV20" s="660"/>
      <c r="DW20" s="660"/>
      <c r="DX20" s="660"/>
      <c r="DY20" s="660"/>
      <c r="DZ20" s="660"/>
      <c r="EA20" s="660"/>
      <c r="EB20" s="660"/>
      <c r="EC20" s="669"/>
    </row>
    <row r="21" spans="2:133" ht="11.25" customHeight="1" x14ac:dyDescent="0.15">
      <c r="B21" s="656" t="s">
        <v>271</v>
      </c>
      <c r="C21" s="657"/>
      <c r="D21" s="657"/>
      <c r="E21" s="657"/>
      <c r="F21" s="657"/>
      <c r="G21" s="657"/>
      <c r="H21" s="657"/>
      <c r="I21" s="657"/>
      <c r="J21" s="657"/>
      <c r="K21" s="657"/>
      <c r="L21" s="657"/>
      <c r="M21" s="657"/>
      <c r="N21" s="657"/>
      <c r="O21" s="657"/>
      <c r="P21" s="657"/>
      <c r="Q21" s="658"/>
      <c r="R21" s="659" t="s">
        <v>131</v>
      </c>
      <c r="S21" s="660"/>
      <c r="T21" s="660"/>
      <c r="U21" s="660"/>
      <c r="V21" s="660"/>
      <c r="W21" s="660"/>
      <c r="X21" s="660"/>
      <c r="Y21" s="661"/>
      <c r="Z21" s="662" t="s">
        <v>227</v>
      </c>
      <c r="AA21" s="662"/>
      <c r="AB21" s="662"/>
      <c r="AC21" s="662"/>
      <c r="AD21" s="663" t="s">
        <v>227</v>
      </c>
      <c r="AE21" s="663"/>
      <c r="AF21" s="663"/>
      <c r="AG21" s="663"/>
      <c r="AH21" s="663"/>
      <c r="AI21" s="663"/>
      <c r="AJ21" s="663"/>
      <c r="AK21" s="663"/>
      <c r="AL21" s="664" t="s">
        <v>227</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t="s">
        <v>169</v>
      </c>
      <c r="BH21" s="660"/>
      <c r="BI21" s="660"/>
      <c r="BJ21" s="660"/>
      <c r="BK21" s="660"/>
      <c r="BL21" s="660"/>
      <c r="BM21" s="660"/>
      <c r="BN21" s="661"/>
      <c r="BO21" s="662" t="s">
        <v>273</v>
      </c>
      <c r="BP21" s="662"/>
      <c r="BQ21" s="662"/>
      <c r="BR21" s="662"/>
      <c r="BS21" s="668" t="s">
        <v>273</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274</v>
      </c>
      <c r="C22" s="657"/>
      <c r="D22" s="657"/>
      <c r="E22" s="657"/>
      <c r="F22" s="657"/>
      <c r="G22" s="657"/>
      <c r="H22" s="657"/>
      <c r="I22" s="657"/>
      <c r="J22" s="657"/>
      <c r="K22" s="657"/>
      <c r="L22" s="657"/>
      <c r="M22" s="657"/>
      <c r="N22" s="657"/>
      <c r="O22" s="657"/>
      <c r="P22" s="657"/>
      <c r="Q22" s="658"/>
      <c r="R22" s="659">
        <v>12697326</v>
      </c>
      <c r="S22" s="660"/>
      <c r="T22" s="660"/>
      <c r="U22" s="660"/>
      <c r="V22" s="660"/>
      <c r="W22" s="660"/>
      <c r="X22" s="660"/>
      <c r="Y22" s="661"/>
      <c r="Z22" s="662">
        <v>60</v>
      </c>
      <c r="AA22" s="662"/>
      <c r="AB22" s="662"/>
      <c r="AC22" s="662"/>
      <c r="AD22" s="663">
        <v>12377132</v>
      </c>
      <c r="AE22" s="663"/>
      <c r="AF22" s="663"/>
      <c r="AG22" s="663"/>
      <c r="AH22" s="663"/>
      <c r="AI22" s="663"/>
      <c r="AJ22" s="663"/>
      <c r="AK22" s="663"/>
      <c r="AL22" s="664">
        <v>99.6</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227</v>
      </c>
      <c r="BH22" s="660"/>
      <c r="BI22" s="660"/>
      <c r="BJ22" s="660"/>
      <c r="BK22" s="660"/>
      <c r="BL22" s="660"/>
      <c r="BM22" s="660"/>
      <c r="BN22" s="661"/>
      <c r="BO22" s="662" t="s">
        <v>131</v>
      </c>
      <c r="BP22" s="662"/>
      <c r="BQ22" s="662"/>
      <c r="BR22" s="662"/>
      <c r="BS22" s="668" t="s">
        <v>131</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277</v>
      </c>
      <c r="C23" s="657"/>
      <c r="D23" s="657"/>
      <c r="E23" s="657"/>
      <c r="F23" s="657"/>
      <c r="G23" s="657"/>
      <c r="H23" s="657"/>
      <c r="I23" s="657"/>
      <c r="J23" s="657"/>
      <c r="K23" s="657"/>
      <c r="L23" s="657"/>
      <c r="M23" s="657"/>
      <c r="N23" s="657"/>
      <c r="O23" s="657"/>
      <c r="P23" s="657"/>
      <c r="Q23" s="658"/>
      <c r="R23" s="659">
        <v>6496</v>
      </c>
      <c r="S23" s="660"/>
      <c r="T23" s="660"/>
      <c r="U23" s="660"/>
      <c r="V23" s="660"/>
      <c r="W23" s="660"/>
      <c r="X23" s="660"/>
      <c r="Y23" s="661"/>
      <c r="Z23" s="662">
        <v>0</v>
      </c>
      <c r="AA23" s="662"/>
      <c r="AB23" s="662"/>
      <c r="AC23" s="662"/>
      <c r="AD23" s="663">
        <v>6496</v>
      </c>
      <c r="AE23" s="663"/>
      <c r="AF23" s="663"/>
      <c r="AG23" s="663"/>
      <c r="AH23" s="663"/>
      <c r="AI23" s="663"/>
      <c r="AJ23" s="663"/>
      <c r="AK23" s="663"/>
      <c r="AL23" s="664">
        <v>0.1</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v>121842</v>
      </c>
      <c r="BH23" s="660"/>
      <c r="BI23" s="660"/>
      <c r="BJ23" s="660"/>
      <c r="BK23" s="660"/>
      <c r="BL23" s="660"/>
      <c r="BM23" s="660"/>
      <c r="BN23" s="661"/>
      <c r="BO23" s="662">
        <v>1.6</v>
      </c>
      <c r="BP23" s="662"/>
      <c r="BQ23" s="662"/>
      <c r="BR23" s="662"/>
      <c r="BS23" s="668" t="s">
        <v>169</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x14ac:dyDescent="0.15">
      <c r="B24" s="656" t="s">
        <v>284</v>
      </c>
      <c r="C24" s="657"/>
      <c r="D24" s="657"/>
      <c r="E24" s="657"/>
      <c r="F24" s="657"/>
      <c r="G24" s="657"/>
      <c r="H24" s="657"/>
      <c r="I24" s="657"/>
      <c r="J24" s="657"/>
      <c r="K24" s="657"/>
      <c r="L24" s="657"/>
      <c r="M24" s="657"/>
      <c r="N24" s="657"/>
      <c r="O24" s="657"/>
      <c r="P24" s="657"/>
      <c r="Q24" s="658"/>
      <c r="R24" s="659">
        <v>44732</v>
      </c>
      <c r="S24" s="660"/>
      <c r="T24" s="660"/>
      <c r="U24" s="660"/>
      <c r="V24" s="660"/>
      <c r="W24" s="660"/>
      <c r="X24" s="660"/>
      <c r="Y24" s="661"/>
      <c r="Z24" s="662">
        <v>0.2</v>
      </c>
      <c r="AA24" s="662"/>
      <c r="AB24" s="662"/>
      <c r="AC24" s="662"/>
      <c r="AD24" s="663">
        <v>622</v>
      </c>
      <c r="AE24" s="663"/>
      <c r="AF24" s="663"/>
      <c r="AG24" s="663"/>
      <c r="AH24" s="663"/>
      <c r="AI24" s="663"/>
      <c r="AJ24" s="663"/>
      <c r="AK24" s="663"/>
      <c r="AL24" s="664">
        <v>0</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227</v>
      </c>
      <c r="BH24" s="660"/>
      <c r="BI24" s="660"/>
      <c r="BJ24" s="660"/>
      <c r="BK24" s="660"/>
      <c r="BL24" s="660"/>
      <c r="BM24" s="660"/>
      <c r="BN24" s="661"/>
      <c r="BO24" s="662" t="s">
        <v>131</v>
      </c>
      <c r="BP24" s="662"/>
      <c r="BQ24" s="662"/>
      <c r="BR24" s="662"/>
      <c r="BS24" s="668" t="s">
        <v>221</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11362601</v>
      </c>
      <c r="CS24" s="649"/>
      <c r="CT24" s="649"/>
      <c r="CU24" s="649"/>
      <c r="CV24" s="649"/>
      <c r="CW24" s="649"/>
      <c r="CX24" s="649"/>
      <c r="CY24" s="650"/>
      <c r="CZ24" s="653">
        <v>56.1</v>
      </c>
      <c r="DA24" s="654"/>
      <c r="DB24" s="654"/>
      <c r="DC24" s="673"/>
      <c r="DD24" s="692">
        <v>7030557</v>
      </c>
      <c r="DE24" s="649"/>
      <c r="DF24" s="649"/>
      <c r="DG24" s="649"/>
      <c r="DH24" s="649"/>
      <c r="DI24" s="649"/>
      <c r="DJ24" s="649"/>
      <c r="DK24" s="650"/>
      <c r="DL24" s="692">
        <v>7030080</v>
      </c>
      <c r="DM24" s="649"/>
      <c r="DN24" s="649"/>
      <c r="DO24" s="649"/>
      <c r="DP24" s="649"/>
      <c r="DQ24" s="649"/>
      <c r="DR24" s="649"/>
      <c r="DS24" s="649"/>
      <c r="DT24" s="649"/>
      <c r="DU24" s="649"/>
      <c r="DV24" s="650"/>
      <c r="DW24" s="653">
        <v>53</v>
      </c>
      <c r="DX24" s="654"/>
      <c r="DY24" s="654"/>
      <c r="DZ24" s="654"/>
      <c r="EA24" s="654"/>
      <c r="EB24" s="654"/>
      <c r="EC24" s="655"/>
    </row>
    <row r="25" spans="2:133" ht="11.25" customHeight="1" x14ac:dyDescent="0.15">
      <c r="B25" s="656" t="s">
        <v>287</v>
      </c>
      <c r="C25" s="657"/>
      <c r="D25" s="657"/>
      <c r="E25" s="657"/>
      <c r="F25" s="657"/>
      <c r="G25" s="657"/>
      <c r="H25" s="657"/>
      <c r="I25" s="657"/>
      <c r="J25" s="657"/>
      <c r="K25" s="657"/>
      <c r="L25" s="657"/>
      <c r="M25" s="657"/>
      <c r="N25" s="657"/>
      <c r="O25" s="657"/>
      <c r="P25" s="657"/>
      <c r="Q25" s="658"/>
      <c r="R25" s="659">
        <v>280153</v>
      </c>
      <c r="S25" s="660"/>
      <c r="T25" s="660"/>
      <c r="U25" s="660"/>
      <c r="V25" s="660"/>
      <c r="W25" s="660"/>
      <c r="X25" s="660"/>
      <c r="Y25" s="661"/>
      <c r="Z25" s="662">
        <v>1.3</v>
      </c>
      <c r="AA25" s="662"/>
      <c r="AB25" s="662"/>
      <c r="AC25" s="662"/>
      <c r="AD25" s="663">
        <v>28321</v>
      </c>
      <c r="AE25" s="663"/>
      <c r="AF25" s="663"/>
      <c r="AG25" s="663"/>
      <c r="AH25" s="663"/>
      <c r="AI25" s="663"/>
      <c r="AJ25" s="663"/>
      <c r="AK25" s="663"/>
      <c r="AL25" s="664">
        <v>0.2</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227</v>
      </c>
      <c r="BH25" s="660"/>
      <c r="BI25" s="660"/>
      <c r="BJ25" s="660"/>
      <c r="BK25" s="660"/>
      <c r="BL25" s="660"/>
      <c r="BM25" s="660"/>
      <c r="BN25" s="661"/>
      <c r="BO25" s="662" t="s">
        <v>131</v>
      </c>
      <c r="BP25" s="662"/>
      <c r="BQ25" s="662"/>
      <c r="BR25" s="662"/>
      <c r="BS25" s="668" t="s">
        <v>169</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3827643</v>
      </c>
      <c r="CS25" s="695"/>
      <c r="CT25" s="695"/>
      <c r="CU25" s="695"/>
      <c r="CV25" s="695"/>
      <c r="CW25" s="695"/>
      <c r="CX25" s="695"/>
      <c r="CY25" s="696"/>
      <c r="CZ25" s="664">
        <v>18.899999999999999</v>
      </c>
      <c r="DA25" s="693"/>
      <c r="DB25" s="693"/>
      <c r="DC25" s="697"/>
      <c r="DD25" s="668">
        <v>3522977</v>
      </c>
      <c r="DE25" s="695"/>
      <c r="DF25" s="695"/>
      <c r="DG25" s="695"/>
      <c r="DH25" s="695"/>
      <c r="DI25" s="695"/>
      <c r="DJ25" s="695"/>
      <c r="DK25" s="696"/>
      <c r="DL25" s="668">
        <v>3522520</v>
      </c>
      <c r="DM25" s="695"/>
      <c r="DN25" s="695"/>
      <c r="DO25" s="695"/>
      <c r="DP25" s="695"/>
      <c r="DQ25" s="695"/>
      <c r="DR25" s="695"/>
      <c r="DS25" s="695"/>
      <c r="DT25" s="695"/>
      <c r="DU25" s="695"/>
      <c r="DV25" s="696"/>
      <c r="DW25" s="664">
        <v>26.5</v>
      </c>
      <c r="DX25" s="693"/>
      <c r="DY25" s="693"/>
      <c r="DZ25" s="693"/>
      <c r="EA25" s="693"/>
      <c r="EB25" s="693"/>
      <c r="EC25" s="694"/>
    </row>
    <row r="26" spans="2:133" ht="11.25" customHeight="1" x14ac:dyDescent="0.15">
      <c r="B26" s="656" t="s">
        <v>290</v>
      </c>
      <c r="C26" s="657"/>
      <c r="D26" s="657"/>
      <c r="E26" s="657"/>
      <c r="F26" s="657"/>
      <c r="G26" s="657"/>
      <c r="H26" s="657"/>
      <c r="I26" s="657"/>
      <c r="J26" s="657"/>
      <c r="K26" s="657"/>
      <c r="L26" s="657"/>
      <c r="M26" s="657"/>
      <c r="N26" s="657"/>
      <c r="O26" s="657"/>
      <c r="P26" s="657"/>
      <c r="Q26" s="658"/>
      <c r="R26" s="659">
        <v>160592</v>
      </c>
      <c r="S26" s="660"/>
      <c r="T26" s="660"/>
      <c r="U26" s="660"/>
      <c r="V26" s="660"/>
      <c r="W26" s="660"/>
      <c r="X26" s="660"/>
      <c r="Y26" s="661"/>
      <c r="Z26" s="662">
        <v>0.8</v>
      </c>
      <c r="AA26" s="662"/>
      <c r="AB26" s="662"/>
      <c r="AC26" s="662"/>
      <c r="AD26" s="663" t="s">
        <v>131</v>
      </c>
      <c r="AE26" s="663"/>
      <c r="AF26" s="663"/>
      <c r="AG26" s="663"/>
      <c r="AH26" s="663"/>
      <c r="AI26" s="663"/>
      <c r="AJ26" s="663"/>
      <c r="AK26" s="663"/>
      <c r="AL26" s="664" t="s">
        <v>131</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227</v>
      </c>
      <c r="BH26" s="660"/>
      <c r="BI26" s="660"/>
      <c r="BJ26" s="660"/>
      <c r="BK26" s="660"/>
      <c r="BL26" s="660"/>
      <c r="BM26" s="660"/>
      <c r="BN26" s="661"/>
      <c r="BO26" s="662" t="s">
        <v>169</v>
      </c>
      <c r="BP26" s="662"/>
      <c r="BQ26" s="662"/>
      <c r="BR26" s="662"/>
      <c r="BS26" s="668" t="s">
        <v>131</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2688458</v>
      </c>
      <c r="CS26" s="660"/>
      <c r="CT26" s="660"/>
      <c r="CU26" s="660"/>
      <c r="CV26" s="660"/>
      <c r="CW26" s="660"/>
      <c r="CX26" s="660"/>
      <c r="CY26" s="661"/>
      <c r="CZ26" s="664">
        <v>13.3</v>
      </c>
      <c r="DA26" s="693"/>
      <c r="DB26" s="693"/>
      <c r="DC26" s="697"/>
      <c r="DD26" s="668">
        <v>2397731</v>
      </c>
      <c r="DE26" s="660"/>
      <c r="DF26" s="660"/>
      <c r="DG26" s="660"/>
      <c r="DH26" s="660"/>
      <c r="DI26" s="660"/>
      <c r="DJ26" s="660"/>
      <c r="DK26" s="661"/>
      <c r="DL26" s="668" t="s">
        <v>169</v>
      </c>
      <c r="DM26" s="660"/>
      <c r="DN26" s="660"/>
      <c r="DO26" s="660"/>
      <c r="DP26" s="660"/>
      <c r="DQ26" s="660"/>
      <c r="DR26" s="660"/>
      <c r="DS26" s="660"/>
      <c r="DT26" s="660"/>
      <c r="DU26" s="660"/>
      <c r="DV26" s="661"/>
      <c r="DW26" s="664" t="s">
        <v>227</v>
      </c>
      <c r="DX26" s="693"/>
      <c r="DY26" s="693"/>
      <c r="DZ26" s="693"/>
      <c r="EA26" s="693"/>
      <c r="EB26" s="693"/>
      <c r="EC26" s="694"/>
    </row>
    <row r="27" spans="2:133" ht="11.25" customHeight="1" x14ac:dyDescent="0.15">
      <c r="B27" s="656" t="s">
        <v>293</v>
      </c>
      <c r="C27" s="657"/>
      <c r="D27" s="657"/>
      <c r="E27" s="657"/>
      <c r="F27" s="657"/>
      <c r="G27" s="657"/>
      <c r="H27" s="657"/>
      <c r="I27" s="657"/>
      <c r="J27" s="657"/>
      <c r="K27" s="657"/>
      <c r="L27" s="657"/>
      <c r="M27" s="657"/>
      <c r="N27" s="657"/>
      <c r="O27" s="657"/>
      <c r="P27" s="657"/>
      <c r="Q27" s="658"/>
      <c r="R27" s="659">
        <v>3634369</v>
      </c>
      <c r="S27" s="660"/>
      <c r="T27" s="660"/>
      <c r="U27" s="660"/>
      <c r="V27" s="660"/>
      <c r="W27" s="660"/>
      <c r="X27" s="660"/>
      <c r="Y27" s="661"/>
      <c r="Z27" s="662">
        <v>17.2</v>
      </c>
      <c r="AA27" s="662"/>
      <c r="AB27" s="662"/>
      <c r="AC27" s="662"/>
      <c r="AD27" s="663" t="s">
        <v>131</v>
      </c>
      <c r="AE27" s="663"/>
      <c r="AF27" s="663"/>
      <c r="AG27" s="663"/>
      <c r="AH27" s="663"/>
      <c r="AI27" s="663"/>
      <c r="AJ27" s="663"/>
      <c r="AK27" s="663"/>
      <c r="AL27" s="664" t="s">
        <v>131</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7488975</v>
      </c>
      <c r="BH27" s="660"/>
      <c r="BI27" s="660"/>
      <c r="BJ27" s="660"/>
      <c r="BK27" s="660"/>
      <c r="BL27" s="660"/>
      <c r="BM27" s="660"/>
      <c r="BN27" s="661"/>
      <c r="BO27" s="662">
        <v>100</v>
      </c>
      <c r="BP27" s="662"/>
      <c r="BQ27" s="662"/>
      <c r="BR27" s="662"/>
      <c r="BS27" s="668" t="s">
        <v>227</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5594055</v>
      </c>
      <c r="CS27" s="695"/>
      <c r="CT27" s="695"/>
      <c r="CU27" s="695"/>
      <c r="CV27" s="695"/>
      <c r="CW27" s="695"/>
      <c r="CX27" s="695"/>
      <c r="CY27" s="696"/>
      <c r="CZ27" s="664">
        <v>27.6</v>
      </c>
      <c r="DA27" s="693"/>
      <c r="DB27" s="693"/>
      <c r="DC27" s="697"/>
      <c r="DD27" s="668">
        <v>1566677</v>
      </c>
      <c r="DE27" s="695"/>
      <c r="DF27" s="695"/>
      <c r="DG27" s="695"/>
      <c r="DH27" s="695"/>
      <c r="DI27" s="695"/>
      <c r="DJ27" s="695"/>
      <c r="DK27" s="696"/>
      <c r="DL27" s="668">
        <v>1566657</v>
      </c>
      <c r="DM27" s="695"/>
      <c r="DN27" s="695"/>
      <c r="DO27" s="695"/>
      <c r="DP27" s="695"/>
      <c r="DQ27" s="695"/>
      <c r="DR27" s="695"/>
      <c r="DS27" s="695"/>
      <c r="DT27" s="695"/>
      <c r="DU27" s="695"/>
      <c r="DV27" s="696"/>
      <c r="DW27" s="664">
        <v>11.8</v>
      </c>
      <c r="DX27" s="693"/>
      <c r="DY27" s="693"/>
      <c r="DZ27" s="693"/>
      <c r="EA27" s="693"/>
      <c r="EB27" s="693"/>
      <c r="EC27" s="694"/>
    </row>
    <row r="28" spans="2:133" ht="11.25" customHeight="1" x14ac:dyDescent="0.15">
      <c r="B28" s="701" t="s">
        <v>296</v>
      </c>
      <c r="C28" s="702"/>
      <c r="D28" s="702"/>
      <c r="E28" s="702"/>
      <c r="F28" s="702"/>
      <c r="G28" s="702"/>
      <c r="H28" s="702"/>
      <c r="I28" s="702"/>
      <c r="J28" s="702"/>
      <c r="K28" s="702"/>
      <c r="L28" s="702"/>
      <c r="M28" s="702"/>
      <c r="N28" s="702"/>
      <c r="O28" s="702"/>
      <c r="P28" s="702"/>
      <c r="Q28" s="703"/>
      <c r="R28" s="659" t="s">
        <v>131</v>
      </c>
      <c r="S28" s="660"/>
      <c r="T28" s="660"/>
      <c r="U28" s="660"/>
      <c r="V28" s="660"/>
      <c r="W28" s="660"/>
      <c r="X28" s="660"/>
      <c r="Y28" s="661"/>
      <c r="Z28" s="662" t="s">
        <v>169</v>
      </c>
      <c r="AA28" s="662"/>
      <c r="AB28" s="662"/>
      <c r="AC28" s="662"/>
      <c r="AD28" s="663" t="s">
        <v>227</v>
      </c>
      <c r="AE28" s="663"/>
      <c r="AF28" s="663"/>
      <c r="AG28" s="663"/>
      <c r="AH28" s="663"/>
      <c r="AI28" s="663"/>
      <c r="AJ28" s="663"/>
      <c r="AK28" s="663"/>
      <c r="AL28" s="664" t="s">
        <v>169</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1940903</v>
      </c>
      <c r="CS28" s="660"/>
      <c r="CT28" s="660"/>
      <c r="CU28" s="660"/>
      <c r="CV28" s="660"/>
      <c r="CW28" s="660"/>
      <c r="CX28" s="660"/>
      <c r="CY28" s="661"/>
      <c r="CZ28" s="664">
        <v>9.6</v>
      </c>
      <c r="DA28" s="693"/>
      <c r="DB28" s="693"/>
      <c r="DC28" s="697"/>
      <c r="DD28" s="668">
        <v>1940903</v>
      </c>
      <c r="DE28" s="660"/>
      <c r="DF28" s="660"/>
      <c r="DG28" s="660"/>
      <c r="DH28" s="660"/>
      <c r="DI28" s="660"/>
      <c r="DJ28" s="660"/>
      <c r="DK28" s="661"/>
      <c r="DL28" s="668">
        <v>1940903</v>
      </c>
      <c r="DM28" s="660"/>
      <c r="DN28" s="660"/>
      <c r="DO28" s="660"/>
      <c r="DP28" s="660"/>
      <c r="DQ28" s="660"/>
      <c r="DR28" s="660"/>
      <c r="DS28" s="660"/>
      <c r="DT28" s="660"/>
      <c r="DU28" s="660"/>
      <c r="DV28" s="661"/>
      <c r="DW28" s="664">
        <v>14.6</v>
      </c>
      <c r="DX28" s="693"/>
      <c r="DY28" s="693"/>
      <c r="DZ28" s="693"/>
      <c r="EA28" s="693"/>
      <c r="EB28" s="693"/>
      <c r="EC28" s="694"/>
    </row>
    <row r="29" spans="2:133" ht="11.25" customHeight="1" x14ac:dyDescent="0.15">
      <c r="B29" s="656" t="s">
        <v>298</v>
      </c>
      <c r="C29" s="657"/>
      <c r="D29" s="657"/>
      <c r="E29" s="657"/>
      <c r="F29" s="657"/>
      <c r="G29" s="657"/>
      <c r="H29" s="657"/>
      <c r="I29" s="657"/>
      <c r="J29" s="657"/>
      <c r="K29" s="657"/>
      <c r="L29" s="657"/>
      <c r="M29" s="657"/>
      <c r="N29" s="657"/>
      <c r="O29" s="657"/>
      <c r="P29" s="657"/>
      <c r="Q29" s="658"/>
      <c r="R29" s="659">
        <v>1481027</v>
      </c>
      <c r="S29" s="660"/>
      <c r="T29" s="660"/>
      <c r="U29" s="660"/>
      <c r="V29" s="660"/>
      <c r="W29" s="660"/>
      <c r="X29" s="660"/>
      <c r="Y29" s="661"/>
      <c r="Z29" s="662">
        <v>7</v>
      </c>
      <c r="AA29" s="662"/>
      <c r="AB29" s="662"/>
      <c r="AC29" s="662"/>
      <c r="AD29" s="663" t="s">
        <v>221</v>
      </c>
      <c r="AE29" s="663"/>
      <c r="AF29" s="663"/>
      <c r="AG29" s="663"/>
      <c r="AH29" s="663"/>
      <c r="AI29" s="663"/>
      <c r="AJ29" s="663"/>
      <c r="AK29" s="663"/>
      <c r="AL29" s="664" t="s">
        <v>131</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302</v>
      </c>
      <c r="CG29" s="675"/>
      <c r="CH29" s="675"/>
      <c r="CI29" s="675"/>
      <c r="CJ29" s="675"/>
      <c r="CK29" s="675"/>
      <c r="CL29" s="675"/>
      <c r="CM29" s="675"/>
      <c r="CN29" s="675"/>
      <c r="CO29" s="675"/>
      <c r="CP29" s="675"/>
      <c r="CQ29" s="676"/>
      <c r="CR29" s="659">
        <v>1940903</v>
      </c>
      <c r="CS29" s="695"/>
      <c r="CT29" s="695"/>
      <c r="CU29" s="695"/>
      <c r="CV29" s="695"/>
      <c r="CW29" s="695"/>
      <c r="CX29" s="695"/>
      <c r="CY29" s="696"/>
      <c r="CZ29" s="664">
        <v>9.6</v>
      </c>
      <c r="DA29" s="693"/>
      <c r="DB29" s="693"/>
      <c r="DC29" s="697"/>
      <c r="DD29" s="668">
        <v>1940903</v>
      </c>
      <c r="DE29" s="695"/>
      <c r="DF29" s="695"/>
      <c r="DG29" s="695"/>
      <c r="DH29" s="695"/>
      <c r="DI29" s="695"/>
      <c r="DJ29" s="695"/>
      <c r="DK29" s="696"/>
      <c r="DL29" s="668">
        <v>1940903</v>
      </c>
      <c r="DM29" s="695"/>
      <c r="DN29" s="695"/>
      <c r="DO29" s="695"/>
      <c r="DP29" s="695"/>
      <c r="DQ29" s="695"/>
      <c r="DR29" s="695"/>
      <c r="DS29" s="695"/>
      <c r="DT29" s="695"/>
      <c r="DU29" s="695"/>
      <c r="DV29" s="696"/>
      <c r="DW29" s="664">
        <v>14.6</v>
      </c>
      <c r="DX29" s="693"/>
      <c r="DY29" s="693"/>
      <c r="DZ29" s="693"/>
      <c r="EA29" s="693"/>
      <c r="EB29" s="693"/>
      <c r="EC29" s="694"/>
    </row>
    <row r="30" spans="2:133" ht="11.25" customHeight="1" x14ac:dyDescent="0.15">
      <c r="B30" s="656" t="s">
        <v>303</v>
      </c>
      <c r="C30" s="657"/>
      <c r="D30" s="657"/>
      <c r="E30" s="657"/>
      <c r="F30" s="657"/>
      <c r="G30" s="657"/>
      <c r="H30" s="657"/>
      <c r="I30" s="657"/>
      <c r="J30" s="657"/>
      <c r="K30" s="657"/>
      <c r="L30" s="657"/>
      <c r="M30" s="657"/>
      <c r="N30" s="657"/>
      <c r="O30" s="657"/>
      <c r="P30" s="657"/>
      <c r="Q30" s="658"/>
      <c r="R30" s="659">
        <v>15986</v>
      </c>
      <c r="S30" s="660"/>
      <c r="T30" s="660"/>
      <c r="U30" s="660"/>
      <c r="V30" s="660"/>
      <c r="W30" s="660"/>
      <c r="X30" s="660"/>
      <c r="Y30" s="661"/>
      <c r="Z30" s="662">
        <v>0.1</v>
      </c>
      <c r="AA30" s="662"/>
      <c r="AB30" s="662"/>
      <c r="AC30" s="662"/>
      <c r="AD30" s="663">
        <v>11937</v>
      </c>
      <c r="AE30" s="663"/>
      <c r="AF30" s="663"/>
      <c r="AG30" s="663"/>
      <c r="AH30" s="663"/>
      <c r="AI30" s="663"/>
      <c r="AJ30" s="663"/>
      <c r="AK30" s="663"/>
      <c r="AL30" s="664">
        <v>0.1</v>
      </c>
      <c r="AM30" s="665"/>
      <c r="AN30" s="665"/>
      <c r="AO30" s="666"/>
      <c r="AP30" s="707" t="s">
        <v>304</v>
      </c>
      <c r="AQ30" s="708"/>
      <c r="AR30" s="708"/>
      <c r="AS30" s="708"/>
      <c r="AT30" s="713" t="s">
        <v>305</v>
      </c>
      <c r="AU30" s="210"/>
      <c r="AV30" s="210"/>
      <c r="AW30" s="210"/>
      <c r="AX30" s="645" t="s">
        <v>181</v>
      </c>
      <c r="AY30" s="646"/>
      <c r="AZ30" s="646"/>
      <c r="BA30" s="646"/>
      <c r="BB30" s="646"/>
      <c r="BC30" s="646"/>
      <c r="BD30" s="646"/>
      <c r="BE30" s="646"/>
      <c r="BF30" s="647"/>
      <c r="BG30" s="719">
        <v>97.1</v>
      </c>
      <c r="BH30" s="720"/>
      <c r="BI30" s="720"/>
      <c r="BJ30" s="720"/>
      <c r="BK30" s="720"/>
      <c r="BL30" s="720"/>
      <c r="BM30" s="654">
        <v>84.4</v>
      </c>
      <c r="BN30" s="720"/>
      <c r="BO30" s="720"/>
      <c r="BP30" s="720"/>
      <c r="BQ30" s="721"/>
      <c r="BR30" s="719">
        <v>96.7</v>
      </c>
      <c r="BS30" s="720"/>
      <c r="BT30" s="720"/>
      <c r="BU30" s="720"/>
      <c r="BV30" s="720"/>
      <c r="BW30" s="720"/>
      <c r="BX30" s="654">
        <v>82.2</v>
      </c>
      <c r="BY30" s="720"/>
      <c r="BZ30" s="720"/>
      <c r="CA30" s="720"/>
      <c r="CB30" s="721"/>
      <c r="CD30" s="724"/>
      <c r="CE30" s="725"/>
      <c r="CF30" s="674" t="s">
        <v>306</v>
      </c>
      <c r="CG30" s="675"/>
      <c r="CH30" s="675"/>
      <c r="CI30" s="675"/>
      <c r="CJ30" s="675"/>
      <c r="CK30" s="675"/>
      <c r="CL30" s="675"/>
      <c r="CM30" s="675"/>
      <c r="CN30" s="675"/>
      <c r="CO30" s="675"/>
      <c r="CP30" s="675"/>
      <c r="CQ30" s="676"/>
      <c r="CR30" s="659">
        <v>1803315</v>
      </c>
      <c r="CS30" s="660"/>
      <c r="CT30" s="660"/>
      <c r="CU30" s="660"/>
      <c r="CV30" s="660"/>
      <c r="CW30" s="660"/>
      <c r="CX30" s="660"/>
      <c r="CY30" s="661"/>
      <c r="CZ30" s="664">
        <v>8.9</v>
      </c>
      <c r="DA30" s="693"/>
      <c r="DB30" s="693"/>
      <c r="DC30" s="697"/>
      <c r="DD30" s="668">
        <v>1803315</v>
      </c>
      <c r="DE30" s="660"/>
      <c r="DF30" s="660"/>
      <c r="DG30" s="660"/>
      <c r="DH30" s="660"/>
      <c r="DI30" s="660"/>
      <c r="DJ30" s="660"/>
      <c r="DK30" s="661"/>
      <c r="DL30" s="668">
        <v>1803315</v>
      </c>
      <c r="DM30" s="660"/>
      <c r="DN30" s="660"/>
      <c r="DO30" s="660"/>
      <c r="DP30" s="660"/>
      <c r="DQ30" s="660"/>
      <c r="DR30" s="660"/>
      <c r="DS30" s="660"/>
      <c r="DT30" s="660"/>
      <c r="DU30" s="660"/>
      <c r="DV30" s="661"/>
      <c r="DW30" s="664">
        <v>13.6</v>
      </c>
      <c r="DX30" s="693"/>
      <c r="DY30" s="693"/>
      <c r="DZ30" s="693"/>
      <c r="EA30" s="693"/>
      <c r="EB30" s="693"/>
      <c r="EC30" s="694"/>
    </row>
    <row r="31" spans="2:133" ht="11.25" customHeight="1" x14ac:dyDescent="0.15">
      <c r="B31" s="656" t="s">
        <v>307</v>
      </c>
      <c r="C31" s="657"/>
      <c r="D31" s="657"/>
      <c r="E31" s="657"/>
      <c r="F31" s="657"/>
      <c r="G31" s="657"/>
      <c r="H31" s="657"/>
      <c r="I31" s="657"/>
      <c r="J31" s="657"/>
      <c r="K31" s="657"/>
      <c r="L31" s="657"/>
      <c r="M31" s="657"/>
      <c r="N31" s="657"/>
      <c r="O31" s="657"/>
      <c r="P31" s="657"/>
      <c r="Q31" s="658"/>
      <c r="R31" s="659">
        <v>32712</v>
      </c>
      <c r="S31" s="660"/>
      <c r="T31" s="660"/>
      <c r="U31" s="660"/>
      <c r="V31" s="660"/>
      <c r="W31" s="660"/>
      <c r="X31" s="660"/>
      <c r="Y31" s="661"/>
      <c r="Z31" s="662">
        <v>0.2</v>
      </c>
      <c r="AA31" s="662"/>
      <c r="AB31" s="662"/>
      <c r="AC31" s="662"/>
      <c r="AD31" s="663" t="s">
        <v>221</v>
      </c>
      <c r="AE31" s="663"/>
      <c r="AF31" s="663"/>
      <c r="AG31" s="663"/>
      <c r="AH31" s="663"/>
      <c r="AI31" s="663"/>
      <c r="AJ31" s="663"/>
      <c r="AK31" s="663"/>
      <c r="AL31" s="664" t="s">
        <v>227</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97.1</v>
      </c>
      <c r="BH31" s="695"/>
      <c r="BI31" s="695"/>
      <c r="BJ31" s="695"/>
      <c r="BK31" s="695"/>
      <c r="BL31" s="695"/>
      <c r="BM31" s="665">
        <v>85.5</v>
      </c>
      <c r="BN31" s="717"/>
      <c r="BO31" s="717"/>
      <c r="BP31" s="717"/>
      <c r="BQ31" s="718"/>
      <c r="BR31" s="716">
        <v>96.7</v>
      </c>
      <c r="BS31" s="695"/>
      <c r="BT31" s="695"/>
      <c r="BU31" s="695"/>
      <c r="BV31" s="695"/>
      <c r="BW31" s="695"/>
      <c r="BX31" s="665">
        <v>82.9</v>
      </c>
      <c r="BY31" s="717"/>
      <c r="BZ31" s="717"/>
      <c r="CA31" s="717"/>
      <c r="CB31" s="718"/>
      <c r="CD31" s="724"/>
      <c r="CE31" s="725"/>
      <c r="CF31" s="674" t="s">
        <v>310</v>
      </c>
      <c r="CG31" s="675"/>
      <c r="CH31" s="675"/>
      <c r="CI31" s="675"/>
      <c r="CJ31" s="675"/>
      <c r="CK31" s="675"/>
      <c r="CL31" s="675"/>
      <c r="CM31" s="675"/>
      <c r="CN31" s="675"/>
      <c r="CO31" s="675"/>
      <c r="CP31" s="675"/>
      <c r="CQ31" s="676"/>
      <c r="CR31" s="659">
        <v>137588</v>
      </c>
      <c r="CS31" s="695"/>
      <c r="CT31" s="695"/>
      <c r="CU31" s="695"/>
      <c r="CV31" s="695"/>
      <c r="CW31" s="695"/>
      <c r="CX31" s="695"/>
      <c r="CY31" s="696"/>
      <c r="CZ31" s="664">
        <v>0.7</v>
      </c>
      <c r="DA31" s="693"/>
      <c r="DB31" s="693"/>
      <c r="DC31" s="697"/>
      <c r="DD31" s="668">
        <v>137588</v>
      </c>
      <c r="DE31" s="695"/>
      <c r="DF31" s="695"/>
      <c r="DG31" s="695"/>
      <c r="DH31" s="695"/>
      <c r="DI31" s="695"/>
      <c r="DJ31" s="695"/>
      <c r="DK31" s="696"/>
      <c r="DL31" s="668">
        <v>137588</v>
      </c>
      <c r="DM31" s="695"/>
      <c r="DN31" s="695"/>
      <c r="DO31" s="695"/>
      <c r="DP31" s="695"/>
      <c r="DQ31" s="695"/>
      <c r="DR31" s="695"/>
      <c r="DS31" s="695"/>
      <c r="DT31" s="695"/>
      <c r="DU31" s="695"/>
      <c r="DV31" s="696"/>
      <c r="DW31" s="664">
        <v>1</v>
      </c>
      <c r="DX31" s="693"/>
      <c r="DY31" s="693"/>
      <c r="DZ31" s="693"/>
      <c r="EA31" s="693"/>
      <c r="EB31" s="693"/>
      <c r="EC31" s="694"/>
    </row>
    <row r="32" spans="2:133" ht="11.25" customHeight="1" x14ac:dyDescent="0.15">
      <c r="B32" s="656" t="s">
        <v>311</v>
      </c>
      <c r="C32" s="657"/>
      <c r="D32" s="657"/>
      <c r="E32" s="657"/>
      <c r="F32" s="657"/>
      <c r="G32" s="657"/>
      <c r="H32" s="657"/>
      <c r="I32" s="657"/>
      <c r="J32" s="657"/>
      <c r="K32" s="657"/>
      <c r="L32" s="657"/>
      <c r="M32" s="657"/>
      <c r="N32" s="657"/>
      <c r="O32" s="657"/>
      <c r="P32" s="657"/>
      <c r="Q32" s="658"/>
      <c r="R32" s="659">
        <v>272356</v>
      </c>
      <c r="S32" s="660"/>
      <c r="T32" s="660"/>
      <c r="U32" s="660"/>
      <c r="V32" s="660"/>
      <c r="W32" s="660"/>
      <c r="X32" s="660"/>
      <c r="Y32" s="661"/>
      <c r="Z32" s="662">
        <v>1.3</v>
      </c>
      <c r="AA32" s="662"/>
      <c r="AB32" s="662"/>
      <c r="AC32" s="662"/>
      <c r="AD32" s="663" t="s">
        <v>169</v>
      </c>
      <c r="AE32" s="663"/>
      <c r="AF32" s="663"/>
      <c r="AG32" s="663"/>
      <c r="AH32" s="663"/>
      <c r="AI32" s="663"/>
      <c r="AJ32" s="663"/>
      <c r="AK32" s="663"/>
      <c r="AL32" s="664" t="s">
        <v>227</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96.7</v>
      </c>
      <c r="BH32" s="729"/>
      <c r="BI32" s="729"/>
      <c r="BJ32" s="729"/>
      <c r="BK32" s="729"/>
      <c r="BL32" s="729"/>
      <c r="BM32" s="730">
        <v>80.900000000000006</v>
      </c>
      <c r="BN32" s="729"/>
      <c r="BO32" s="729"/>
      <c r="BP32" s="729"/>
      <c r="BQ32" s="731"/>
      <c r="BR32" s="728">
        <v>96.3</v>
      </c>
      <c r="BS32" s="729"/>
      <c r="BT32" s="729"/>
      <c r="BU32" s="729"/>
      <c r="BV32" s="729"/>
      <c r="BW32" s="729"/>
      <c r="BX32" s="730">
        <v>78.5</v>
      </c>
      <c r="BY32" s="729"/>
      <c r="BZ32" s="729"/>
      <c r="CA32" s="729"/>
      <c r="CB32" s="731"/>
      <c r="CD32" s="726"/>
      <c r="CE32" s="727"/>
      <c r="CF32" s="674" t="s">
        <v>313</v>
      </c>
      <c r="CG32" s="675"/>
      <c r="CH32" s="675"/>
      <c r="CI32" s="675"/>
      <c r="CJ32" s="675"/>
      <c r="CK32" s="675"/>
      <c r="CL32" s="675"/>
      <c r="CM32" s="675"/>
      <c r="CN32" s="675"/>
      <c r="CO32" s="675"/>
      <c r="CP32" s="675"/>
      <c r="CQ32" s="676"/>
      <c r="CR32" s="659" t="s">
        <v>273</v>
      </c>
      <c r="CS32" s="660"/>
      <c r="CT32" s="660"/>
      <c r="CU32" s="660"/>
      <c r="CV32" s="660"/>
      <c r="CW32" s="660"/>
      <c r="CX32" s="660"/>
      <c r="CY32" s="661"/>
      <c r="CZ32" s="664" t="s">
        <v>131</v>
      </c>
      <c r="DA32" s="693"/>
      <c r="DB32" s="693"/>
      <c r="DC32" s="697"/>
      <c r="DD32" s="668" t="s">
        <v>221</v>
      </c>
      <c r="DE32" s="660"/>
      <c r="DF32" s="660"/>
      <c r="DG32" s="660"/>
      <c r="DH32" s="660"/>
      <c r="DI32" s="660"/>
      <c r="DJ32" s="660"/>
      <c r="DK32" s="661"/>
      <c r="DL32" s="668" t="s">
        <v>169</v>
      </c>
      <c r="DM32" s="660"/>
      <c r="DN32" s="660"/>
      <c r="DO32" s="660"/>
      <c r="DP32" s="660"/>
      <c r="DQ32" s="660"/>
      <c r="DR32" s="660"/>
      <c r="DS32" s="660"/>
      <c r="DT32" s="660"/>
      <c r="DU32" s="660"/>
      <c r="DV32" s="661"/>
      <c r="DW32" s="664" t="s">
        <v>169</v>
      </c>
      <c r="DX32" s="693"/>
      <c r="DY32" s="693"/>
      <c r="DZ32" s="693"/>
      <c r="EA32" s="693"/>
      <c r="EB32" s="693"/>
      <c r="EC32" s="694"/>
    </row>
    <row r="33" spans="2:133" ht="11.25" customHeight="1" x14ac:dyDescent="0.15">
      <c r="B33" s="656" t="s">
        <v>314</v>
      </c>
      <c r="C33" s="657"/>
      <c r="D33" s="657"/>
      <c r="E33" s="657"/>
      <c r="F33" s="657"/>
      <c r="G33" s="657"/>
      <c r="H33" s="657"/>
      <c r="I33" s="657"/>
      <c r="J33" s="657"/>
      <c r="K33" s="657"/>
      <c r="L33" s="657"/>
      <c r="M33" s="657"/>
      <c r="N33" s="657"/>
      <c r="O33" s="657"/>
      <c r="P33" s="657"/>
      <c r="Q33" s="658"/>
      <c r="R33" s="659">
        <v>367749</v>
      </c>
      <c r="S33" s="660"/>
      <c r="T33" s="660"/>
      <c r="U33" s="660"/>
      <c r="V33" s="660"/>
      <c r="W33" s="660"/>
      <c r="X33" s="660"/>
      <c r="Y33" s="661"/>
      <c r="Z33" s="662">
        <v>1.7</v>
      </c>
      <c r="AA33" s="662"/>
      <c r="AB33" s="662"/>
      <c r="AC33" s="662"/>
      <c r="AD33" s="663" t="s">
        <v>227</v>
      </c>
      <c r="AE33" s="663"/>
      <c r="AF33" s="663"/>
      <c r="AG33" s="663"/>
      <c r="AH33" s="663"/>
      <c r="AI33" s="663"/>
      <c r="AJ33" s="663"/>
      <c r="AK33" s="663"/>
      <c r="AL33" s="664" t="s">
        <v>131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7419510</v>
      </c>
      <c r="CS33" s="695"/>
      <c r="CT33" s="695"/>
      <c r="CU33" s="695"/>
      <c r="CV33" s="695"/>
      <c r="CW33" s="695"/>
      <c r="CX33" s="695"/>
      <c r="CY33" s="696"/>
      <c r="CZ33" s="664">
        <v>36.700000000000003</v>
      </c>
      <c r="DA33" s="693"/>
      <c r="DB33" s="693"/>
      <c r="DC33" s="697"/>
      <c r="DD33" s="668">
        <v>6080034</v>
      </c>
      <c r="DE33" s="695"/>
      <c r="DF33" s="695"/>
      <c r="DG33" s="695"/>
      <c r="DH33" s="695"/>
      <c r="DI33" s="695"/>
      <c r="DJ33" s="695"/>
      <c r="DK33" s="696"/>
      <c r="DL33" s="668">
        <v>5308615</v>
      </c>
      <c r="DM33" s="695"/>
      <c r="DN33" s="695"/>
      <c r="DO33" s="695"/>
      <c r="DP33" s="695"/>
      <c r="DQ33" s="695"/>
      <c r="DR33" s="695"/>
      <c r="DS33" s="695"/>
      <c r="DT33" s="695"/>
      <c r="DU33" s="695"/>
      <c r="DV33" s="696"/>
      <c r="DW33" s="664">
        <v>40</v>
      </c>
      <c r="DX33" s="693"/>
      <c r="DY33" s="693"/>
      <c r="DZ33" s="693"/>
      <c r="EA33" s="693"/>
      <c r="EB33" s="693"/>
      <c r="EC33" s="694"/>
    </row>
    <row r="34" spans="2:133" ht="11.25" customHeight="1" x14ac:dyDescent="0.15">
      <c r="B34" s="656" t="s">
        <v>316</v>
      </c>
      <c r="C34" s="657"/>
      <c r="D34" s="657"/>
      <c r="E34" s="657"/>
      <c r="F34" s="657"/>
      <c r="G34" s="657"/>
      <c r="H34" s="657"/>
      <c r="I34" s="657"/>
      <c r="J34" s="657"/>
      <c r="K34" s="657"/>
      <c r="L34" s="657"/>
      <c r="M34" s="657"/>
      <c r="N34" s="657"/>
      <c r="O34" s="657"/>
      <c r="P34" s="657"/>
      <c r="Q34" s="658"/>
      <c r="R34" s="659">
        <v>599648</v>
      </c>
      <c r="S34" s="660"/>
      <c r="T34" s="660"/>
      <c r="U34" s="660"/>
      <c r="V34" s="660"/>
      <c r="W34" s="660"/>
      <c r="X34" s="660"/>
      <c r="Y34" s="661"/>
      <c r="Z34" s="662">
        <v>2.8</v>
      </c>
      <c r="AA34" s="662"/>
      <c r="AB34" s="662"/>
      <c r="AC34" s="662"/>
      <c r="AD34" s="663">
        <v>4707</v>
      </c>
      <c r="AE34" s="663"/>
      <c r="AF34" s="663"/>
      <c r="AG34" s="663"/>
      <c r="AH34" s="663"/>
      <c r="AI34" s="663"/>
      <c r="AJ34" s="663"/>
      <c r="AK34" s="663"/>
      <c r="AL34" s="664">
        <v>0</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2820464</v>
      </c>
      <c r="CS34" s="660"/>
      <c r="CT34" s="660"/>
      <c r="CU34" s="660"/>
      <c r="CV34" s="660"/>
      <c r="CW34" s="660"/>
      <c r="CX34" s="660"/>
      <c r="CY34" s="661"/>
      <c r="CZ34" s="664">
        <v>13.9</v>
      </c>
      <c r="DA34" s="693"/>
      <c r="DB34" s="693"/>
      <c r="DC34" s="697"/>
      <c r="DD34" s="668">
        <v>2147415</v>
      </c>
      <c r="DE34" s="660"/>
      <c r="DF34" s="660"/>
      <c r="DG34" s="660"/>
      <c r="DH34" s="660"/>
      <c r="DI34" s="660"/>
      <c r="DJ34" s="660"/>
      <c r="DK34" s="661"/>
      <c r="DL34" s="668">
        <v>2117571</v>
      </c>
      <c r="DM34" s="660"/>
      <c r="DN34" s="660"/>
      <c r="DO34" s="660"/>
      <c r="DP34" s="660"/>
      <c r="DQ34" s="660"/>
      <c r="DR34" s="660"/>
      <c r="DS34" s="660"/>
      <c r="DT34" s="660"/>
      <c r="DU34" s="660"/>
      <c r="DV34" s="661"/>
      <c r="DW34" s="664">
        <v>16</v>
      </c>
      <c r="DX34" s="693"/>
      <c r="DY34" s="693"/>
      <c r="DZ34" s="693"/>
      <c r="EA34" s="693"/>
      <c r="EB34" s="693"/>
      <c r="EC34" s="694"/>
    </row>
    <row r="35" spans="2:133" ht="11.25" customHeight="1" x14ac:dyDescent="0.15">
      <c r="B35" s="656" t="s">
        <v>320</v>
      </c>
      <c r="C35" s="657"/>
      <c r="D35" s="657"/>
      <c r="E35" s="657"/>
      <c r="F35" s="657"/>
      <c r="G35" s="657"/>
      <c r="H35" s="657"/>
      <c r="I35" s="657"/>
      <c r="J35" s="657"/>
      <c r="K35" s="657"/>
      <c r="L35" s="657"/>
      <c r="M35" s="657"/>
      <c r="N35" s="657"/>
      <c r="O35" s="657"/>
      <c r="P35" s="657"/>
      <c r="Q35" s="658"/>
      <c r="R35" s="659">
        <v>1572800</v>
      </c>
      <c r="S35" s="660"/>
      <c r="T35" s="660"/>
      <c r="U35" s="660"/>
      <c r="V35" s="660"/>
      <c r="W35" s="660"/>
      <c r="X35" s="660"/>
      <c r="Y35" s="661"/>
      <c r="Z35" s="662">
        <v>7.4</v>
      </c>
      <c r="AA35" s="662"/>
      <c r="AB35" s="662"/>
      <c r="AC35" s="662"/>
      <c r="AD35" s="663" t="s">
        <v>131</v>
      </c>
      <c r="AE35" s="663"/>
      <c r="AF35" s="663"/>
      <c r="AG35" s="663"/>
      <c r="AH35" s="663"/>
      <c r="AI35" s="663"/>
      <c r="AJ35" s="663"/>
      <c r="AK35" s="663"/>
      <c r="AL35" s="664" t="s">
        <v>227</v>
      </c>
      <c r="AM35" s="665"/>
      <c r="AN35" s="665"/>
      <c r="AO35" s="666"/>
      <c r="AP35" s="214"/>
      <c r="AQ35" s="732" t="s">
        <v>321</v>
      </c>
      <c r="AR35" s="733"/>
      <c r="AS35" s="733"/>
      <c r="AT35" s="733"/>
      <c r="AU35" s="733"/>
      <c r="AV35" s="733"/>
      <c r="AW35" s="733"/>
      <c r="AX35" s="733"/>
      <c r="AY35" s="734"/>
      <c r="AZ35" s="648">
        <v>2443682</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29265</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219512</v>
      </c>
      <c r="CS35" s="695"/>
      <c r="CT35" s="695"/>
      <c r="CU35" s="695"/>
      <c r="CV35" s="695"/>
      <c r="CW35" s="695"/>
      <c r="CX35" s="695"/>
      <c r="CY35" s="696"/>
      <c r="CZ35" s="664">
        <v>1.1000000000000001</v>
      </c>
      <c r="DA35" s="693"/>
      <c r="DB35" s="693"/>
      <c r="DC35" s="697"/>
      <c r="DD35" s="668">
        <v>209094</v>
      </c>
      <c r="DE35" s="695"/>
      <c r="DF35" s="695"/>
      <c r="DG35" s="695"/>
      <c r="DH35" s="695"/>
      <c r="DI35" s="695"/>
      <c r="DJ35" s="695"/>
      <c r="DK35" s="696"/>
      <c r="DL35" s="668">
        <v>209094</v>
      </c>
      <c r="DM35" s="695"/>
      <c r="DN35" s="695"/>
      <c r="DO35" s="695"/>
      <c r="DP35" s="695"/>
      <c r="DQ35" s="695"/>
      <c r="DR35" s="695"/>
      <c r="DS35" s="695"/>
      <c r="DT35" s="695"/>
      <c r="DU35" s="695"/>
      <c r="DV35" s="696"/>
      <c r="DW35" s="664">
        <v>1.6</v>
      </c>
      <c r="DX35" s="693"/>
      <c r="DY35" s="693"/>
      <c r="DZ35" s="693"/>
      <c r="EA35" s="693"/>
      <c r="EB35" s="693"/>
      <c r="EC35" s="694"/>
    </row>
    <row r="36" spans="2:133" ht="11.25" customHeight="1" x14ac:dyDescent="0.15">
      <c r="B36" s="656" t="s">
        <v>324</v>
      </c>
      <c r="C36" s="657"/>
      <c r="D36" s="657"/>
      <c r="E36" s="657"/>
      <c r="F36" s="657"/>
      <c r="G36" s="657"/>
      <c r="H36" s="657"/>
      <c r="I36" s="657"/>
      <c r="J36" s="657"/>
      <c r="K36" s="657"/>
      <c r="L36" s="657"/>
      <c r="M36" s="657"/>
      <c r="N36" s="657"/>
      <c r="O36" s="657"/>
      <c r="P36" s="657"/>
      <c r="Q36" s="658"/>
      <c r="R36" s="659" t="s">
        <v>131</v>
      </c>
      <c r="S36" s="660"/>
      <c r="T36" s="660"/>
      <c r="U36" s="660"/>
      <c r="V36" s="660"/>
      <c r="W36" s="660"/>
      <c r="X36" s="660"/>
      <c r="Y36" s="661"/>
      <c r="Z36" s="662" t="s">
        <v>227</v>
      </c>
      <c r="AA36" s="662"/>
      <c r="AB36" s="662"/>
      <c r="AC36" s="662"/>
      <c r="AD36" s="663" t="s">
        <v>227</v>
      </c>
      <c r="AE36" s="663"/>
      <c r="AF36" s="663"/>
      <c r="AG36" s="663"/>
      <c r="AH36" s="663"/>
      <c r="AI36" s="663"/>
      <c r="AJ36" s="663"/>
      <c r="AK36" s="663"/>
      <c r="AL36" s="664" t="s">
        <v>227</v>
      </c>
      <c r="AM36" s="665"/>
      <c r="AN36" s="665"/>
      <c r="AO36" s="666"/>
      <c r="AQ36" s="736" t="s">
        <v>325</v>
      </c>
      <c r="AR36" s="737"/>
      <c r="AS36" s="737"/>
      <c r="AT36" s="737"/>
      <c r="AU36" s="737"/>
      <c r="AV36" s="737"/>
      <c r="AW36" s="737"/>
      <c r="AX36" s="737"/>
      <c r="AY36" s="738"/>
      <c r="AZ36" s="659">
        <v>265391</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-69868</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1987532</v>
      </c>
      <c r="CS36" s="660"/>
      <c r="CT36" s="660"/>
      <c r="CU36" s="660"/>
      <c r="CV36" s="660"/>
      <c r="CW36" s="660"/>
      <c r="CX36" s="660"/>
      <c r="CY36" s="661"/>
      <c r="CZ36" s="664">
        <v>9.8000000000000007</v>
      </c>
      <c r="DA36" s="693"/>
      <c r="DB36" s="693"/>
      <c r="DC36" s="697"/>
      <c r="DD36" s="668">
        <v>1867415</v>
      </c>
      <c r="DE36" s="660"/>
      <c r="DF36" s="660"/>
      <c r="DG36" s="660"/>
      <c r="DH36" s="660"/>
      <c r="DI36" s="660"/>
      <c r="DJ36" s="660"/>
      <c r="DK36" s="661"/>
      <c r="DL36" s="668">
        <v>1315349</v>
      </c>
      <c r="DM36" s="660"/>
      <c r="DN36" s="660"/>
      <c r="DO36" s="660"/>
      <c r="DP36" s="660"/>
      <c r="DQ36" s="660"/>
      <c r="DR36" s="660"/>
      <c r="DS36" s="660"/>
      <c r="DT36" s="660"/>
      <c r="DU36" s="660"/>
      <c r="DV36" s="661"/>
      <c r="DW36" s="664">
        <v>9.9</v>
      </c>
      <c r="DX36" s="693"/>
      <c r="DY36" s="693"/>
      <c r="DZ36" s="693"/>
      <c r="EA36" s="693"/>
      <c r="EB36" s="693"/>
      <c r="EC36" s="694"/>
    </row>
    <row r="37" spans="2:133" ht="11.25" customHeight="1" x14ac:dyDescent="0.15">
      <c r="B37" s="656" t="s">
        <v>328</v>
      </c>
      <c r="C37" s="657"/>
      <c r="D37" s="657"/>
      <c r="E37" s="657"/>
      <c r="F37" s="657"/>
      <c r="G37" s="657"/>
      <c r="H37" s="657"/>
      <c r="I37" s="657"/>
      <c r="J37" s="657"/>
      <c r="K37" s="657"/>
      <c r="L37" s="657"/>
      <c r="M37" s="657"/>
      <c r="N37" s="657"/>
      <c r="O37" s="657"/>
      <c r="P37" s="657"/>
      <c r="Q37" s="658"/>
      <c r="R37" s="659">
        <v>841800</v>
      </c>
      <c r="S37" s="660"/>
      <c r="T37" s="660"/>
      <c r="U37" s="660"/>
      <c r="V37" s="660"/>
      <c r="W37" s="660"/>
      <c r="X37" s="660"/>
      <c r="Y37" s="661"/>
      <c r="Z37" s="662">
        <v>4</v>
      </c>
      <c r="AA37" s="662"/>
      <c r="AB37" s="662"/>
      <c r="AC37" s="662"/>
      <c r="AD37" s="663" t="s">
        <v>221</v>
      </c>
      <c r="AE37" s="663"/>
      <c r="AF37" s="663"/>
      <c r="AG37" s="663"/>
      <c r="AH37" s="663"/>
      <c r="AI37" s="663"/>
      <c r="AJ37" s="663"/>
      <c r="AK37" s="663"/>
      <c r="AL37" s="664" t="s">
        <v>131</v>
      </c>
      <c r="AM37" s="665"/>
      <c r="AN37" s="665"/>
      <c r="AO37" s="666"/>
      <c r="AQ37" s="736" t="s">
        <v>329</v>
      </c>
      <c r="AR37" s="737"/>
      <c r="AS37" s="737"/>
      <c r="AT37" s="737"/>
      <c r="AU37" s="737"/>
      <c r="AV37" s="737"/>
      <c r="AW37" s="737"/>
      <c r="AX37" s="737"/>
      <c r="AY37" s="738"/>
      <c r="AZ37" s="659">
        <v>167524</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12913</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1322345</v>
      </c>
      <c r="CS37" s="695"/>
      <c r="CT37" s="695"/>
      <c r="CU37" s="695"/>
      <c r="CV37" s="695"/>
      <c r="CW37" s="695"/>
      <c r="CX37" s="695"/>
      <c r="CY37" s="696"/>
      <c r="CZ37" s="664">
        <v>6.5</v>
      </c>
      <c r="DA37" s="693"/>
      <c r="DB37" s="693"/>
      <c r="DC37" s="697"/>
      <c r="DD37" s="668">
        <v>1322345</v>
      </c>
      <c r="DE37" s="695"/>
      <c r="DF37" s="695"/>
      <c r="DG37" s="695"/>
      <c r="DH37" s="695"/>
      <c r="DI37" s="695"/>
      <c r="DJ37" s="695"/>
      <c r="DK37" s="696"/>
      <c r="DL37" s="668">
        <v>1204203</v>
      </c>
      <c r="DM37" s="695"/>
      <c r="DN37" s="695"/>
      <c r="DO37" s="695"/>
      <c r="DP37" s="695"/>
      <c r="DQ37" s="695"/>
      <c r="DR37" s="695"/>
      <c r="DS37" s="695"/>
      <c r="DT37" s="695"/>
      <c r="DU37" s="695"/>
      <c r="DV37" s="696"/>
      <c r="DW37" s="664">
        <v>9.1</v>
      </c>
      <c r="DX37" s="693"/>
      <c r="DY37" s="693"/>
      <c r="DZ37" s="693"/>
      <c r="EA37" s="693"/>
      <c r="EB37" s="693"/>
      <c r="EC37" s="694"/>
    </row>
    <row r="38" spans="2:133" ht="11.25" customHeight="1" x14ac:dyDescent="0.15">
      <c r="B38" s="704" t="s">
        <v>332</v>
      </c>
      <c r="C38" s="705"/>
      <c r="D38" s="705"/>
      <c r="E38" s="705"/>
      <c r="F38" s="705"/>
      <c r="G38" s="705"/>
      <c r="H38" s="705"/>
      <c r="I38" s="705"/>
      <c r="J38" s="705"/>
      <c r="K38" s="705"/>
      <c r="L38" s="705"/>
      <c r="M38" s="705"/>
      <c r="N38" s="705"/>
      <c r="O38" s="705"/>
      <c r="P38" s="705"/>
      <c r="Q38" s="706"/>
      <c r="R38" s="739">
        <v>21165946</v>
      </c>
      <c r="S38" s="740"/>
      <c r="T38" s="740"/>
      <c r="U38" s="740"/>
      <c r="V38" s="740"/>
      <c r="W38" s="740"/>
      <c r="X38" s="740"/>
      <c r="Y38" s="741"/>
      <c r="Z38" s="742">
        <v>100</v>
      </c>
      <c r="AA38" s="742"/>
      <c r="AB38" s="742"/>
      <c r="AC38" s="742"/>
      <c r="AD38" s="743">
        <v>12429215</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t="s">
        <v>227</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21918</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2276158</v>
      </c>
      <c r="CS38" s="660"/>
      <c r="CT38" s="660"/>
      <c r="CU38" s="660"/>
      <c r="CV38" s="660"/>
      <c r="CW38" s="660"/>
      <c r="CX38" s="660"/>
      <c r="CY38" s="661"/>
      <c r="CZ38" s="664">
        <v>11.2</v>
      </c>
      <c r="DA38" s="693"/>
      <c r="DB38" s="693"/>
      <c r="DC38" s="697"/>
      <c r="DD38" s="668">
        <v>1803198</v>
      </c>
      <c r="DE38" s="660"/>
      <c r="DF38" s="660"/>
      <c r="DG38" s="660"/>
      <c r="DH38" s="660"/>
      <c r="DI38" s="660"/>
      <c r="DJ38" s="660"/>
      <c r="DK38" s="661"/>
      <c r="DL38" s="668">
        <v>1666601</v>
      </c>
      <c r="DM38" s="660"/>
      <c r="DN38" s="660"/>
      <c r="DO38" s="660"/>
      <c r="DP38" s="660"/>
      <c r="DQ38" s="660"/>
      <c r="DR38" s="660"/>
      <c r="DS38" s="660"/>
      <c r="DT38" s="660"/>
      <c r="DU38" s="660"/>
      <c r="DV38" s="661"/>
      <c r="DW38" s="664">
        <v>12.6</v>
      </c>
      <c r="DX38" s="693"/>
      <c r="DY38" s="693"/>
      <c r="DZ38" s="693"/>
      <c r="EA38" s="693"/>
      <c r="EB38" s="693"/>
      <c r="EC38" s="694"/>
    </row>
    <row r="39" spans="2:133" ht="11.25" customHeight="1" x14ac:dyDescent="0.15">
      <c r="AQ39" s="736" t="s">
        <v>336</v>
      </c>
      <c r="AR39" s="737"/>
      <c r="AS39" s="737"/>
      <c r="AT39" s="737"/>
      <c r="AU39" s="737"/>
      <c r="AV39" s="737"/>
      <c r="AW39" s="737"/>
      <c r="AX39" s="737"/>
      <c r="AY39" s="738"/>
      <c r="AZ39" s="659" t="s">
        <v>131</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100</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35986</v>
      </c>
      <c r="CS39" s="695"/>
      <c r="CT39" s="695"/>
      <c r="CU39" s="695"/>
      <c r="CV39" s="695"/>
      <c r="CW39" s="695"/>
      <c r="CX39" s="695"/>
      <c r="CY39" s="696"/>
      <c r="CZ39" s="664">
        <v>0.2</v>
      </c>
      <c r="DA39" s="693"/>
      <c r="DB39" s="693"/>
      <c r="DC39" s="697"/>
      <c r="DD39" s="668">
        <v>33654</v>
      </c>
      <c r="DE39" s="695"/>
      <c r="DF39" s="695"/>
      <c r="DG39" s="695"/>
      <c r="DH39" s="695"/>
      <c r="DI39" s="695"/>
      <c r="DJ39" s="695"/>
      <c r="DK39" s="696"/>
      <c r="DL39" s="668" t="s">
        <v>131</v>
      </c>
      <c r="DM39" s="695"/>
      <c r="DN39" s="695"/>
      <c r="DO39" s="695"/>
      <c r="DP39" s="695"/>
      <c r="DQ39" s="695"/>
      <c r="DR39" s="695"/>
      <c r="DS39" s="695"/>
      <c r="DT39" s="695"/>
      <c r="DU39" s="695"/>
      <c r="DV39" s="696"/>
      <c r="DW39" s="664" t="s">
        <v>227</v>
      </c>
      <c r="DX39" s="693"/>
      <c r="DY39" s="693"/>
      <c r="DZ39" s="693"/>
      <c r="EA39" s="693"/>
      <c r="EB39" s="693"/>
      <c r="EC39" s="694"/>
    </row>
    <row r="40" spans="2:133" ht="11.25" customHeight="1" x14ac:dyDescent="0.15">
      <c r="AQ40" s="736" t="s">
        <v>340</v>
      </c>
      <c r="AR40" s="737"/>
      <c r="AS40" s="737"/>
      <c r="AT40" s="737"/>
      <c r="AU40" s="737"/>
      <c r="AV40" s="737"/>
      <c r="AW40" s="737"/>
      <c r="AX40" s="737"/>
      <c r="AY40" s="738"/>
      <c r="AZ40" s="659">
        <v>682794</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105</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79858</v>
      </c>
      <c r="CS40" s="660"/>
      <c r="CT40" s="660"/>
      <c r="CU40" s="660"/>
      <c r="CV40" s="660"/>
      <c r="CW40" s="660"/>
      <c r="CX40" s="660"/>
      <c r="CY40" s="661"/>
      <c r="CZ40" s="664">
        <v>0.4</v>
      </c>
      <c r="DA40" s="693"/>
      <c r="DB40" s="693"/>
      <c r="DC40" s="697"/>
      <c r="DD40" s="668">
        <v>19258</v>
      </c>
      <c r="DE40" s="660"/>
      <c r="DF40" s="660"/>
      <c r="DG40" s="660"/>
      <c r="DH40" s="660"/>
      <c r="DI40" s="660"/>
      <c r="DJ40" s="660"/>
      <c r="DK40" s="661"/>
      <c r="DL40" s="668" t="s">
        <v>227</v>
      </c>
      <c r="DM40" s="660"/>
      <c r="DN40" s="660"/>
      <c r="DO40" s="660"/>
      <c r="DP40" s="660"/>
      <c r="DQ40" s="660"/>
      <c r="DR40" s="660"/>
      <c r="DS40" s="660"/>
      <c r="DT40" s="660"/>
      <c r="DU40" s="660"/>
      <c r="DV40" s="661"/>
      <c r="DW40" s="664" t="s">
        <v>131</v>
      </c>
      <c r="DX40" s="693"/>
      <c r="DY40" s="693"/>
      <c r="DZ40" s="693"/>
      <c r="EA40" s="693"/>
      <c r="EB40" s="693"/>
      <c r="EC40" s="694"/>
    </row>
    <row r="41" spans="2:133" ht="11.25" customHeight="1" x14ac:dyDescent="0.15">
      <c r="AQ41" s="746" t="s">
        <v>343</v>
      </c>
      <c r="AR41" s="747"/>
      <c r="AS41" s="747"/>
      <c r="AT41" s="747"/>
      <c r="AU41" s="747"/>
      <c r="AV41" s="747"/>
      <c r="AW41" s="747"/>
      <c r="AX41" s="747"/>
      <c r="AY41" s="748"/>
      <c r="AZ41" s="739">
        <v>1327973</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268</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131</v>
      </c>
      <c r="CS41" s="695"/>
      <c r="CT41" s="695"/>
      <c r="CU41" s="695"/>
      <c r="CV41" s="695"/>
      <c r="CW41" s="695"/>
      <c r="CX41" s="695"/>
      <c r="CY41" s="696"/>
      <c r="CZ41" s="664" t="s">
        <v>227</v>
      </c>
      <c r="DA41" s="693"/>
      <c r="DB41" s="693"/>
      <c r="DC41" s="697"/>
      <c r="DD41" s="668" t="s">
        <v>273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1461617</v>
      </c>
      <c r="CS42" s="660"/>
      <c r="CT42" s="660"/>
      <c r="CU42" s="660"/>
      <c r="CV42" s="660"/>
      <c r="CW42" s="660"/>
      <c r="CX42" s="660"/>
      <c r="CY42" s="661"/>
      <c r="CZ42" s="664">
        <v>7.2</v>
      </c>
      <c r="DA42" s="665"/>
      <c r="DB42" s="665"/>
      <c r="DC42" s="760"/>
      <c r="DD42" s="668">
        <v>325916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90034</v>
      </c>
      <c r="CS43" s="695"/>
      <c r="CT43" s="695"/>
      <c r="CU43" s="695"/>
      <c r="CV43" s="695"/>
      <c r="CW43" s="695"/>
      <c r="CX43" s="695"/>
      <c r="CY43" s="696"/>
      <c r="CZ43" s="664">
        <v>0.4</v>
      </c>
      <c r="DA43" s="693"/>
      <c r="DB43" s="693"/>
      <c r="DC43" s="697"/>
      <c r="DD43" s="668">
        <v>87552</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350</v>
      </c>
      <c r="CD44" s="771" t="s">
        <v>301</v>
      </c>
      <c r="CE44" s="772"/>
      <c r="CF44" s="656" t="s">
        <v>351</v>
      </c>
      <c r="CG44" s="657"/>
      <c r="CH44" s="657"/>
      <c r="CI44" s="657"/>
      <c r="CJ44" s="657"/>
      <c r="CK44" s="657"/>
      <c r="CL44" s="657"/>
      <c r="CM44" s="657"/>
      <c r="CN44" s="657"/>
      <c r="CO44" s="657"/>
      <c r="CP44" s="657"/>
      <c r="CQ44" s="658"/>
      <c r="CR44" s="659">
        <v>1461617</v>
      </c>
      <c r="CS44" s="660"/>
      <c r="CT44" s="660"/>
      <c r="CU44" s="660"/>
      <c r="CV44" s="660"/>
      <c r="CW44" s="660"/>
      <c r="CX44" s="660"/>
      <c r="CY44" s="661"/>
      <c r="CZ44" s="664">
        <v>7.2</v>
      </c>
      <c r="DA44" s="665"/>
      <c r="DB44" s="665"/>
      <c r="DC44" s="760"/>
      <c r="DD44" s="668">
        <v>325916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352</v>
      </c>
      <c r="CG45" s="657"/>
      <c r="CH45" s="657"/>
      <c r="CI45" s="657"/>
      <c r="CJ45" s="657"/>
      <c r="CK45" s="657"/>
      <c r="CL45" s="657"/>
      <c r="CM45" s="657"/>
      <c r="CN45" s="657"/>
      <c r="CO45" s="657"/>
      <c r="CP45" s="657"/>
      <c r="CQ45" s="658"/>
      <c r="CR45" s="659">
        <v>724442</v>
      </c>
      <c r="CS45" s="695"/>
      <c r="CT45" s="695"/>
      <c r="CU45" s="695"/>
      <c r="CV45" s="695"/>
      <c r="CW45" s="695"/>
      <c r="CX45" s="695"/>
      <c r="CY45" s="696"/>
      <c r="CZ45" s="664">
        <v>3.6</v>
      </c>
      <c r="DA45" s="693"/>
      <c r="DB45" s="693"/>
      <c r="DC45" s="697"/>
      <c r="DD45" s="668">
        <v>35951</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353</v>
      </c>
      <c r="CG46" s="657"/>
      <c r="CH46" s="657"/>
      <c r="CI46" s="657"/>
      <c r="CJ46" s="657"/>
      <c r="CK46" s="657"/>
      <c r="CL46" s="657"/>
      <c r="CM46" s="657"/>
      <c r="CN46" s="657"/>
      <c r="CO46" s="657"/>
      <c r="CP46" s="657"/>
      <c r="CQ46" s="658"/>
      <c r="CR46" s="659">
        <v>735428</v>
      </c>
      <c r="CS46" s="660"/>
      <c r="CT46" s="660"/>
      <c r="CU46" s="660"/>
      <c r="CV46" s="660"/>
      <c r="CW46" s="660"/>
      <c r="CX46" s="660"/>
      <c r="CY46" s="661"/>
      <c r="CZ46" s="664">
        <v>3.6</v>
      </c>
      <c r="DA46" s="665"/>
      <c r="DB46" s="665"/>
      <c r="DC46" s="760"/>
      <c r="DD46" s="668">
        <v>289718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354</v>
      </c>
      <c r="CG47" s="657"/>
      <c r="CH47" s="657"/>
      <c r="CI47" s="657"/>
      <c r="CJ47" s="657"/>
      <c r="CK47" s="657"/>
      <c r="CL47" s="657"/>
      <c r="CM47" s="657"/>
      <c r="CN47" s="657"/>
      <c r="CO47" s="657"/>
      <c r="CP47" s="657"/>
      <c r="CQ47" s="658"/>
      <c r="CR47" s="659" t="s">
        <v>131</v>
      </c>
      <c r="CS47" s="695"/>
      <c r="CT47" s="695"/>
      <c r="CU47" s="695"/>
      <c r="CV47" s="695"/>
      <c r="CW47" s="695"/>
      <c r="CX47" s="695"/>
      <c r="CY47" s="696"/>
      <c r="CZ47" s="664" t="s">
        <v>227</v>
      </c>
      <c r="DA47" s="693"/>
      <c r="DB47" s="693"/>
      <c r="DC47" s="697"/>
      <c r="DD47" s="668" t="s">
        <v>227</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355</v>
      </c>
      <c r="CG48" s="657"/>
      <c r="CH48" s="657"/>
      <c r="CI48" s="657"/>
      <c r="CJ48" s="657"/>
      <c r="CK48" s="657"/>
      <c r="CL48" s="657"/>
      <c r="CM48" s="657"/>
      <c r="CN48" s="657"/>
      <c r="CO48" s="657"/>
      <c r="CP48" s="657"/>
      <c r="CQ48" s="658"/>
      <c r="CR48" s="659" t="s">
        <v>131</v>
      </c>
      <c r="CS48" s="660"/>
      <c r="CT48" s="660"/>
      <c r="CU48" s="660"/>
      <c r="CV48" s="660"/>
      <c r="CW48" s="660"/>
      <c r="CX48" s="660"/>
      <c r="CY48" s="661"/>
      <c r="CZ48" s="664" t="s">
        <v>227</v>
      </c>
      <c r="DA48" s="665"/>
      <c r="DB48" s="665"/>
      <c r="DC48" s="760"/>
      <c r="DD48" s="668" t="s">
        <v>131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356</v>
      </c>
      <c r="CE49" s="705"/>
      <c r="CF49" s="705"/>
      <c r="CG49" s="705"/>
      <c r="CH49" s="705"/>
      <c r="CI49" s="705"/>
      <c r="CJ49" s="705"/>
      <c r="CK49" s="705"/>
      <c r="CL49" s="705"/>
      <c r="CM49" s="705"/>
      <c r="CN49" s="705"/>
      <c r="CO49" s="705"/>
      <c r="CP49" s="705"/>
      <c r="CQ49" s="706"/>
      <c r="CR49" s="739">
        <v>20243728</v>
      </c>
      <c r="CS49" s="729"/>
      <c r="CT49" s="729"/>
      <c r="CU49" s="729"/>
      <c r="CV49" s="729"/>
      <c r="CW49" s="729"/>
      <c r="CX49" s="729"/>
      <c r="CY49" s="761"/>
      <c r="CZ49" s="744">
        <v>100</v>
      </c>
      <c r="DA49" s="762"/>
      <c r="DB49" s="762"/>
      <c r="DC49" s="763"/>
      <c r="DD49" s="764">
        <v>13436507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odpKVgcZdQbKaUla208pyoRS2sPys7D+M7zJpVx3o7pau9Gc8bhfRjmJZqKKSNKyfCayHwOw0ncMN1DMofcWQ==" saltValue="vZHVMJx1nOW+eJmMVoJwF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379</v>
      </c>
      <c r="C7" s="792"/>
      <c r="D7" s="792"/>
      <c r="E7" s="792"/>
      <c r="F7" s="792"/>
      <c r="G7" s="792"/>
      <c r="H7" s="792"/>
      <c r="I7" s="792"/>
      <c r="J7" s="792"/>
      <c r="K7" s="792"/>
      <c r="L7" s="792"/>
      <c r="M7" s="792"/>
      <c r="N7" s="792"/>
      <c r="O7" s="792"/>
      <c r="P7" s="793"/>
      <c r="Q7" s="794">
        <v>21177</v>
      </c>
      <c r="R7" s="795"/>
      <c r="S7" s="795"/>
      <c r="T7" s="795"/>
      <c r="U7" s="795"/>
      <c r="V7" s="795">
        <v>20255</v>
      </c>
      <c r="W7" s="795"/>
      <c r="X7" s="795"/>
      <c r="Y7" s="795"/>
      <c r="Z7" s="795"/>
      <c r="AA7" s="795">
        <v>922</v>
      </c>
      <c r="AB7" s="795"/>
      <c r="AC7" s="795"/>
      <c r="AD7" s="795"/>
      <c r="AE7" s="796"/>
      <c r="AF7" s="797">
        <v>829</v>
      </c>
      <c r="AG7" s="798"/>
      <c r="AH7" s="798"/>
      <c r="AI7" s="798"/>
      <c r="AJ7" s="799"/>
      <c r="AK7" s="834">
        <v>272</v>
      </c>
      <c r="AL7" s="835"/>
      <c r="AM7" s="835"/>
      <c r="AN7" s="835"/>
      <c r="AO7" s="835"/>
      <c r="AP7" s="835">
        <v>17175</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1"/>
      <c r="AL22" s="862"/>
      <c r="AM22" s="862"/>
      <c r="AN22" s="862"/>
      <c r="AO22" s="862"/>
      <c r="AP22" s="862"/>
      <c r="AQ22" s="862"/>
      <c r="AR22" s="862"/>
      <c r="AS22" s="862"/>
      <c r="AT22" s="862"/>
      <c r="AU22" s="863"/>
      <c r="AV22" s="863"/>
      <c r="AW22" s="863"/>
      <c r="AX22" s="863"/>
      <c r="AY22" s="864"/>
      <c r="AZ22" s="865" t="s">
        <v>380</v>
      </c>
      <c r="BA22" s="865"/>
      <c r="BB22" s="865"/>
      <c r="BC22" s="865"/>
      <c r="BD22" s="866"/>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381</v>
      </c>
      <c r="B23" s="850" t="s">
        <v>382</v>
      </c>
      <c r="C23" s="851"/>
      <c r="D23" s="851"/>
      <c r="E23" s="851"/>
      <c r="F23" s="851"/>
      <c r="G23" s="851"/>
      <c r="H23" s="851"/>
      <c r="I23" s="851"/>
      <c r="J23" s="851"/>
      <c r="K23" s="851"/>
      <c r="L23" s="851"/>
      <c r="M23" s="851"/>
      <c r="N23" s="851"/>
      <c r="O23" s="851"/>
      <c r="P23" s="852"/>
      <c r="Q23" s="853">
        <v>21177</v>
      </c>
      <c r="R23" s="854"/>
      <c r="S23" s="854"/>
      <c r="T23" s="854"/>
      <c r="U23" s="854"/>
      <c r="V23" s="854">
        <v>20255</v>
      </c>
      <c r="W23" s="854"/>
      <c r="X23" s="854"/>
      <c r="Y23" s="854"/>
      <c r="Z23" s="854"/>
      <c r="AA23" s="854">
        <v>922</v>
      </c>
      <c r="AB23" s="854"/>
      <c r="AC23" s="854"/>
      <c r="AD23" s="854"/>
      <c r="AE23" s="854"/>
      <c r="AF23" s="855">
        <v>829</v>
      </c>
      <c r="AG23" s="854"/>
      <c r="AH23" s="854"/>
      <c r="AI23" s="854"/>
      <c r="AJ23" s="856"/>
      <c r="AK23" s="857"/>
      <c r="AL23" s="858"/>
      <c r="AM23" s="858"/>
      <c r="AN23" s="858"/>
      <c r="AO23" s="858"/>
      <c r="AP23" s="854">
        <v>17175</v>
      </c>
      <c r="AQ23" s="854"/>
      <c r="AR23" s="854"/>
      <c r="AS23" s="854"/>
      <c r="AT23" s="854"/>
      <c r="AU23" s="859"/>
      <c r="AV23" s="859"/>
      <c r="AW23" s="859"/>
      <c r="AX23" s="859"/>
      <c r="AY23" s="860"/>
      <c r="AZ23" s="868" t="s">
        <v>131</v>
      </c>
      <c r="BA23" s="869"/>
      <c r="BB23" s="869"/>
      <c r="BC23" s="869"/>
      <c r="BD23" s="870"/>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7" t="s">
        <v>383</v>
      </c>
      <c r="B24" s="867"/>
      <c r="C24" s="867"/>
      <c r="D24" s="867"/>
      <c r="E24" s="867"/>
      <c r="F24" s="867"/>
      <c r="G24" s="867"/>
      <c r="H24" s="867"/>
      <c r="I24" s="867"/>
      <c r="J24" s="867"/>
      <c r="K24" s="867"/>
      <c r="L24" s="867"/>
      <c r="M24" s="867"/>
      <c r="N24" s="867"/>
      <c r="O24" s="867"/>
      <c r="P24" s="867"/>
      <c r="Q24" s="867"/>
      <c r="R24" s="867"/>
      <c r="S24" s="867"/>
      <c r="T24" s="867"/>
      <c r="U24" s="867"/>
      <c r="V24" s="867"/>
      <c r="W24" s="867"/>
      <c r="X24" s="867"/>
      <c r="Y24" s="867"/>
      <c r="Z24" s="867"/>
      <c r="AA24" s="867"/>
      <c r="AB24" s="867"/>
      <c r="AC24" s="867"/>
      <c r="AD24" s="867"/>
      <c r="AE24" s="867"/>
      <c r="AF24" s="867"/>
      <c r="AG24" s="867"/>
      <c r="AH24" s="867"/>
      <c r="AI24" s="867"/>
      <c r="AJ24" s="867"/>
      <c r="AK24" s="867"/>
      <c r="AL24" s="867"/>
      <c r="AM24" s="867"/>
      <c r="AN24" s="867"/>
      <c r="AO24" s="867"/>
      <c r="AP24" s="867"/>
      <c r="AQ24" s="867"/>
      <c r="AR24" s="867"/>
      <c r="AS24" s="867"/>
      <c r="AT24" s="867"/>
      <c r="AU24" s="867"/>
      <c r="AV24" s="867"/>
      <c r="AW24" s="867"/>
      <c r="AX24" s="867"/>
      <c r="AY24" s="867"/>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362</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1" t="s">
        <v>388</v>
      </c>
      <c r="AG26" s="872"/>
      <c r="AH26" s="872"/>
      <c r="AI26" s="872"/>
      <c r="AJ26" s="873"/>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4"/>
      <c r="AG27" s="875"/>
      <c r="AH27" s="875"/>
      <c r="AI27" s="875"/>
      <c r="AJ27" s="876"/>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393</v>
      </c>
      <c r="C28" s="792"/>
      <c r="D28" s="792"/>
      <c r="E28" s="792"/>
      <c r="F28" s="792"/>
      <c r="G28" s="792"/>
      <c r="H28" s="792"/>
      <c r="I28" s="792"/>
      <c r="J28" s="792"/>
      <c r="K28" s="792"/>
      <c r="L28" s="792"/>
      <c r="M28" s="792"/>
      <c r="N28" s="792"/>
      <c r="O28" s="792"/>
      <c r="P28" s="793"/>
      <c r="Q28" s="881">
        <v>10395</v>
      </c>
      <c r="R28" s="882"/>
      <c r="S28" s="882"/>
      <c r="T28" s="882"/>
      <c r="U28" s="882"/>
      <c r="V28" s="882">
        <v>10366</v>
      </c>
      <c r="W28" s="882"/>
      <c r="X28" s="882"/>
      <c r="Y28" s="882"/>
      <c r="Z28" s="882"/>
      <c r="AA28" s="882">
        <v>29</v>
      </c>
      <c r="AB28" s="882"/>
      <c r="AC28" s="882"/>
      <c r="AD28" s="882"/>
      <c r="AE28" s="883"/>
      <c r="AF28" s="884">
        <v>29</v>
      </c>
      <c r="AG28" s="882"/>
      <c r="AH28" s="882"/>
      <c r="AI28" s="882"/>
      <c r="AJ28" s="885"/>
      <c r="AK28" s="886">
        <v>683</v>
      </c>
      <c r="AL28" s="877"/>
      <c r="AM28" s="877"/>
      <c r="AN28" s="877"/>
      <c r="AO28" s="877"/>
      <c r="AP28" s="877" t="s">
        <v>573</v>
      </c>
      <c r="AQ28" s="877"/>
      <c r="AR28" s="877"/>
      <c r="AS28" s="877"/>
      <c r="AT28" s="877"/>
      <c r="AU28" s="877" t="s">
        <v>573</v>
      </c>
      <c r="AV28" s="877"/>
      <c r="AW28" s="877"/>
      <c r="AX28" s="877"/>
      <c r="AY28" s="877"/>
      <c r="AZ28" s="878"/>
      <c r="BA28" s="878"/>
      <c r="BB28" s="878"/>
      <c r="BC28" s="878"/>
      <c r="BD28" s="878"/>
      <c r="BE28" s="879"/>
      <c r="BF28" s="879"/>
      <c r="BG28" s="879"/>
      <c r="BH28" s="879"/>
      <c r="BI28" s="880"/>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394</v>
      </c>
      <c r="C29" s="816"/>
      <c r="D29" s="816"/>
      <c r="E29" s="816"/>
      <c r="F29" s="816"/>
      <c r="G29" s="816"/>
      <c r="H29" s="816"/>
      <c r="I29" s="816"/>
      <c r="J29" s="816"/>
      <c r="K29" s="816"/>
      <c r="L29" s="816"/>
      <c r="M29" s="816"/>
      <c r="N29" s="816"/>
      <c r="O29" s="816"/>
      <c r="P29" s="817"/>
      <c r="Q29" s="818">
        <v>4575</v>
      </c>
      <c r="R29" s="819"/>
      <c r="S29" s="819"/>
      <c r="T29" s="819"/>
      <c r="U29" s="819"/>
      <c r="V29" s="819">
        <v>4482</v>
      </c>
      <c r="W29" s="819"/>
      <c r="X29" s="819"/>
      <c r="Y29" s="819"/>
      <c r="Z29" s="819"/>
      <c r="AA29" s="819">
        <v>93</v>
      </c>
      <c r="AB29" s="819"/>
      <c r="AC29" s="819"/>
      <c r="AD29" s="819"/>
      <c r="AE29" s="820"/>
      <c r="AF29" s="821">
        <v>93</v>
      </c>
      <c r="AG29" s="822"/>
      <c r="AH29" s="822"/>
      <c r="AI29" s="822"/>
      <c r="AJ29" s="823"/>
      <c r="AK29" s="889">
        <v>687</v>
      </c>
      <c r="AL29" s="890"/>
      <c r="AM29" s="890"/>
      <c r="AN29" s="890"/>
      <c r="AO29" s="890"/>
      <c r="AP29" s="890" t="s">
        <v>573</v>
      </c>
      <c r="AQ29" s="890"/>
      <c r="AR29" s="890"/>
      <c r="AS29" s="890"/>
      <c r="AT29" s="890"/>
      <c r="AU29" s="890" t="s">
        <v>573</v>
      </c>
      <c r="AV29" s="890"/>
      <c r="AW29" s="890"/>
      <c r="AX29" s="890"/>
      <c r="AY29" s="890"/>
      <c r="AZ29" s="891"/>
      <c r="BA29" s="891"/>
      <c r="BB29" s="891"/>
      <c r="BC29" s="891"/>
      <c r="BD29" s="891"/>
      <c r="BE29" s="887"/>
      <c r="BF29" s="887"/>
      <c r="BG29" s="887"/>
      <c r="BH29" s="887"/>
      <c r="BI29" s="888"/>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395</v>
      </c>
      <c r="C30" s="816"/>
      <c r="D30" s="816"/>
      <c r="E30" s="816"/>
      <c r="F30" s="816"/>
      <c r="G30" s="816"/>
      <c r="H30" s="816"/>
      <c r="I30" s="816"/>
      <c r="J30" s="816"/>
      <c r="K30" s="816"/>
      <c r="L30" s="816"/>
      <c r="M30" s="816"/>
      <c r="N30" s="816"/>
      <c r="O30" s="816"/>
      <c r="P30" s="817"/>
      <c r="Q30" s="818">
        <v>552</v>
      </c>
      <c r="R30" s="819"/>
      <c r="S30" s="819"/>
      <c r="T30" s="819"/>
      <c r="U30" s="819"/>
      <c r="V30" s="819">
        <v>548</v>
      </c>
      <c r="W30" s="819"/>
      <c r="X30" s="819"/>
      <c r="Y30" s="819"/>
      <c r="Z30" s="819"/>
      <c r="AA30" s="819">
        <v>4</v>
      </c>
      <c r="AB30" s="819"/>
      <c r="AC30" s="819"/>
      <c r="AD30" s="819"/>
      <c r="AE30" s="820"/>
      <c r="AF30" s="821">
        <v>4</v>
      </c>
      <c r="AG30" s="822"/>
      <c r="AH30" s="822"/>
      <c r="AI30" s="822"/>
      <c r="AJ30" s="823"/>
      <c r="AK30" s="889">
        <v>157</v>
      </c>
      <c r="AL30" s="890"/>
      <c r="AM30" s="890"/>
      <c r="AN30" s="890"/>
      <c r="AO30" s="890"/>
      <c r="AP30" s="890" t="s">
        <v>573</v>
      </c>
      <c r="AQ30" s="890"/>
      <c r="AR30" s="890"/>
      <c r="AS30" s="890"/>
      <c r="AT30" s="890"/>
      <c r="AU30" s="890" t="s">
        <v>574</v>
      </c>
      <c r="AV30" s="890"/>
      <c r="AW30" s="890"/>
      <c r="AX30" s="890"/>
      <c r="AY30" s="890"/>
      <c r="AZ30" s="891"/>
      <c r="BA30" s="891"/>
      <c r="BB30" s="891"/>
      <c r="BC30" s="891"/>
      <c r="BD30" s="891"/>
      <c r="BE30" s="887"/>
      <c r="BF30" s="887"/>
      <c r="BG30" s="887"/>
      <c r="BH30" s="887"/>
      <c r="BI30" s="888"/>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396</v>
      </c>
      <c r="C31" s="816"/>
      <c r="D31" s="816"/>
      <c r="E31" s="816"/>
      <c r="F31" s="816"/>
      <c r="G31" s="816"/>
      <c r="H31" s="816"/>
      <c r="I31" s="816"/>
      <c r="J31" s="816"/>
      <c r="K31" s="816"/>
      <c r="L31" s="816"/>
      <c r="M31" s="816"/>
      <c r="N31" s="816"/>
      <c r="O31" s="816"/>
      <c r="P31" s="817"/>
      <c r="Q31" s="818">
        <v>1058</v>
      </c>
      <c r="R31" s="819"/>
      <c r="S31" s="819"/>
      <c r="T31" s="819"/>
      <c r="U31" s="819"/>
      <c r="V31" s="819">
        <v>938</v>
      </c>
      <c r="W31" s="819"/>
      <c r="X31" s="819"/>
      <c r="Y31" s="819"/>
      <c r="Z31" s="819"/>
      <c r="AA31" s="819">
        <v>120</v>
      </c>
      <c r="AB31" s="819"/>
      <c r="AC31" s="819"/>
      <c r="AD31" s="819"/>
      <c r="AE31" s="820"/>
      <c r="AF31" s="821">
        <v>261</v>
      </c>
      <c r="AG31" s="822"/>
      <c r="AH31" s="822"/>
      <c r="AI31" s="822"/>
      <c r="AJ31" s="823"/>
      <c r="AK31" s="889">
        <v>139</v>
      </c>
      <c r="AL31" s="890"/>
      <c r="AM31" s="890"/>
      <c r="AN31" s="890"/>
      <c r="AO31" s="890"/>
      <c r="AP31" s="890">
        <v>2419</v>
      </c>
      <c r="AQ31" s="890"/>
      <c r="AR31" s="890"/>
      <c r="AS31" s="890"/>
      <c r="AT31" s="890"/>
      <c r="AU31" s="890">
        <v>336</v>
      </c>
      <c r="AV31" s="890"/>
      <c r="AW31" s="890"/>
      <c r="AX31" s="890"/>
      <c r="AY31" s="890"/>
      <c r="AZ31" s="891" t="s">
        <v>573</v>
      </c>
      <c r="BA31" s="891"/>
      <c r="BB31" s="891"/>
      <c r="BC31" s="891"/>
      <c r="BD31" s="891"/>
      <c r="BE31" s="887" t="s">
        <v>397</v>
      </c>
      <c r="BF31" s="887"/>
      <c r="BG31" s="887"/>
      <c r="BH31" s="887"/>
      <c r="BI31" s="888"/>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398</v>
      </c>
      <c r="C32" s="816"/>
      <c r="D32" s="816"/>
      <c r="E32" s="816"/>
      <c r="F32" s="816"/>
      <c r="G32" s="816"/>
      <c r="H32" s="816"/>
      <c r="I32" s="816"/>
      <c r="J32" s="816"/>
      <c r="K32" s="816"/>
      <c r="L32" s="816"/>
      <c r="M32" s="816"/>
      <c r="N32" s="816"/>
      <c r="O32" s="816"/>
      <c r="P32" s="817"/>
      <c r="Q32" s="818">
        <v>780</v>
      </c>
      <c r="R32" s="819"/>
      <c r="S32" s="819"/>
      <c r="T32" s="819"/>
      <c r="U32" s="819"/>
      <c r="V32" s="819">
        <v>720</v>
      </c>
      <c r="W32" s="819"/>
      <c r="X32" s="819"/>
      <c r="Y32" s="819"/>
      <c r="Z32" s="819"/>
      <c r="AA32" s="819">
        <v>60</v>
      </c>
      <c r="AB32" s="819"/>
      <c r="AC32" s="819"/>
      <c r="AD32" s="819"/>
      <c r="AE32" s="820"/>
      <c r="AF32" s="821">
        <v>60</v>
      </c>
      <c r="AG32" s="822"/>
      <c r="AH32" s="822"/>
      <c r="AI32" s="822"/>
      <c r="AJ32" s="823"/>
      <c r="AK32" s="889">
        <v>265</v>
      </c>
      <c r="AL32" s="890"/>
      <c r="AM32" s="890"/>
      <c r="AN32" s="890"/>
      <c r="AO32" s="890"/>
      <c r="AP32" s="890">
        <v>4356</v>
      </c>
      <c r="AQ32" s="890"/>
      <c r="AR32" s="890"/>
      <c r="AS32" s="890"/>
      <c r="AT32" s="890"/>
      <c r="AU32" s="890">
        <v>2836</v>
      </c>
      <c r="AV32" s="890"/>
      <c r="AW32" s="890"/>
      <c r="AX32" s="890"/>
      <c r="AY32" s="890"/>
      <c r="AZ32" s="891" t="s">
        <v>573</v>
      </c>
      <c r="BA32" s="891"/>
      <c r="BB32" s="891"/>
      <c r="BC32" s="891"/>
      <c r="BD32" s="891"/>
      <c r="BE32" s="887" t="s">
        <v>399</v>
      </c>
      <c r="BF32" s="887"/>
      <c r="BG32" s="887"/>
      <c r="BH32" s="887"/>
      <c r="BI32" s="888"/>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89"/>
      <c r="AL33" s="890"/>
      <c r="AM33" s="890"/>
      <c r="AN33" s="890"/>
      <c r="AO33" s="890"/>
      <c r="AP33" s="890"/>
      <c r="AQ33" s="890"/>
      <c r="AR33" s="890"/>
      <c r="AS33" s="890"/>
      <c r="AT33" s="890"/>
      <c r="AU33" s="890"/>
      <c r="AV33" s="890"/>
      <c r="AW33" s="890"/>
      <c r="AX33" s="890"/>
      <c r="AY33" s="890"/>
      <c r="AZ33" s="891"/>
      <c r="BA33" s="891"/>
      <c r="BB33" s="891"/>
      <c r="BC33" s="891"/>
      <c r="BD33" s="891"/>
      <c r="BE33" s="887"/>
      <c r="BF33" s="887"/>
      <c r="BG33" s="887"/>
      <c r="BH33" s="887"/>
      <c r="BI33" s="888"/>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89"/>
      <c r="AL34" s="890"/>
      <c r="AM34" s="890"/>
      <c r="AN34" s="890"/>
      <c r="AO34" s="890"/>
      <c r="AP34" s="890"/>
      <c r="AQ34" s="890"/>
      <c r="AR34" s="890"/>
      <c r="AS34" s="890"/>
      <c r="AT34" s="890"/>
      <c r="AU34" s="890"/>
      <c r="AV34" s="890"/>
      <c r="AW34" s="890"/>
      <c r="AX34" s="890"/>
      <c r="AY34" s="890"/>
      <c r="AZ34" s="891"/>
      <c r="BA34" s="891"/>
      <c r="BB34" s="891"/>
      <c r="BC34" s="891"/>
      <c r="BD34" s="891"/>
      <c r="BE34" s="887"/>
      <c r="BF34" s="887"/>
      <c r="BG34" s="887"/>
      <c r="BH34" s="887"/>
      <c r="BI34" s="888"/>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89"/>
      <c r="AL35" s="890"/>
      <c r="AM35" s="890"/>
      <c r="AN35" s="890"/>
      <c r="AO35" s="890"/>
      <c r="AP35" s="890"/>
      <c r="AQ35" s="890"/>
      <c r="AR35" s="890"/>
      <c r="AS35" s="890"/>
      <c r="AT35" s="890"/>
      <c r="AU35" s="890"/>
      <c r="AV35" s="890"/>
      <c r="AW35" s="890"/>
      <c r="AX35" s="890"/>
      <c r="AY35" s="890"/>
      <c r="AZ35" s="891"/>
      <c r="BA35" s="891"/>
      <c r="BB35" s="891"/>
      <c r="BC35" s="891"/>
      <c r="BD35" s="891"/>
      <c r="BE35" s="887"/>
      <c r="BF35" s="887"/>
      <c r="BG35" s="887"/>
      <c r="BH35" s="887"/>
      <c r="BI35" s="888"/>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89"/>
      <c r="AL36" s="890"/>
      <c r="AM36" s="890"/>
      <c r="AN36" s="890"/>
      <c r="AO36" s="890"/>
      <c r="AP36" s="890"/>
      <c r="AQ36" s="890"/>
      <c r="AR36" s="890"/>
      <c r="AS36" s="890"/>
      <c r="AT36" s="890"/>
      <c r="AU36" s="890"/>
      <c r="AV36" s="890"/>
      <c r="AW36" s="890"/>
      <c r="AX36" s="890"/>
      <c r="AY36" s="890"/>
      <c r="AZ36" s="891"/>
      <c r="BA36" s="891"/>
      <c r="BB36" s="891"/>
      <c r="BC36" s="891"/>
      <c r="BD36" s="891"/>
      <c r="BE36" s="887"/>
      <c r="BF36" s="887"/>
      <c r="BG36" s="887"/>
      <c r="BH36" s="887"/>
      <c r="BI36" s="888"/>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89"/>
      <c r="AL37" s="890"/>
      <c r="AM37" s="890"/>
      <c r="AN37" s="890"/>
      <c r="AO37" s="890"/>
      <c r="AP37" s="890"/>
      <c r="AQ37" s="890"/>
      <c r="AR37" s="890"/>
      <c r="AS37" s="890"/>
      <c r="AT37" s="890"/>
      <c r="AU37" s="890"/>
      <c r="AV37" s="890"/>
      <c r="AW37" s="890"/>
      <c r="AX37" s="890"/>
      <c r="AY37" s="890"/>
      <c r="AZ37" s="891"/>
      <c r="BA37" s="891"/>
      <c r="BB37" s="891"/>
      <c r="BC37" s="891"/>
      <c r="BD37" s="891"/>
      <c r="BE37" s="887"/>
      <c r="BF37" s="887"/>
      <c r="BG37" s="887"/>
      <c r="BH37" s="887"/>
      <c r="BI37" s="888"/>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89"/>
      <c r="AL38" s="890"/>
      <c r="AM38" s="890"/>
      <c r="AN38" s="890"/>
      <c r="AO38" s="890"/>
      <c r="AP38" s="890"/>
      <c r="AQ38" s="890"/>
      <c r="AR38" s="890"/>
      <c r="AS38" s="890"/>
      <c r="AT38" s="890"/>
      <c r="AU38" s="890"/>
      <c r="AV38" s="890"/>
      <c r="AW38" s="890"/>
      <c r="AX38" s="890"/>
      <c r="AY38" s="890"/>
      <c r="AZ38" s="891"/>
      <c r="BA38" s="891"/>
      <c r="BB38" s="891"/>
      <c r="BC38" s="891"/>
      <c r="BD38" s="891"/>
      <c r="BE38" s="887"/>
      <c r="BF38" s="887"/>
      <c r="BG38" s="887"/>
      <c r="BH38" s="887"/>
      <c r="BI38" s="888"/>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89"/>
      <c r="AL39" s="890"/>
      <c r="AM39" s="890"/>
      <c r="AN39" s="890"/>
      <c r="AO39" s="890"/>
      <c r="AP39" s="890"/>
      <c r="AQ39" s="890"/>
      <c r="AR39" s="890"/>
      <c r="AS39" s="890"/>
      <c r="AT39" s="890"/>
      <c r="AU39" s="890"/>
      <c r="AV39" s="890"/>
      <c r="AW39" s="890"/>
      <c r="AX39" s="890"/>
      <c r="AY39" s="890"/>
      <c r="AZ39" s="891"/>
      <c r="BA39" s="891"/>
      <c r="BB39" s="891"/>
      <c r="BC39" s="891"/>
      <c r="BD39" s="891"/>
      <c r="BE39" s="887"/>
      <c r="BF39" s="887"/>
      <c r="BG39" s="887"/>
      <c r="BH39" s="887"/>
      <c r="BI39" s="888"/>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89"/>
      <c r="AL40" s="890"/>
      <c r="AM40" s="890"/>
      <c r="AN40" s="890"/>
      <c r="AO40" s="890"/>
      <c r="AP40" s="890"/>
      <c r="AQ40" s="890"/>
      <c r="AR40" s="890"/>
      <c r="AS40" s="890"/>
      <c r="AT40" s="890"/>
      <c r="AU40" s="890"/>
      <c r="AV40" s="890"/>
      <c r="AW40" s="890"/>
      <c r="AX40" s="890"/>
      <c r="AY40" s="890"/>
      <c r="AZ40" s="891"/>
      <c r="BA40" s="891"/>
      <c r="BB40" s="891"/>
      <c r="BC40" s="891"/>
      <c r="BD40" s="891"/>
      <c r="BE40" s="887"/>
      <c r="BF40" s="887"/>
      <c r="BG40" s="887"/>
      <c r="BH40" s="887"/>
      <c r="BI40" s="888"/>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89"/>
      <c r="AL41" s="890"/>
      <c r="AM41" s="890"/>
      <c r="AN41" s="890"/>
      <c r="AO41" s="890"/>
      <c r="AP41" s="890"/>
      <c r="AQ41" s="890"/>
      <c r="AR41" s="890"/>
      <c r="AS41" s="890"/>
      <c r="AT41" s="890"/>
      <c r="AU41" s="890"/>
      <c r="AV41" s="890"/>
      <c r="AW41" s="890"/>
      <c r="AX41" s="890"/>
      <c r="AY41" s="890"/>
      <c r="AZ41" s="891"/>
      <c r="BA41" s="891"/>
      <c r="BB41" s="891"/>
      <c r="BC41" s="891"/>
      <c r="BD41" s="891"/>
      <c r="BE41" s="887"/>
      <c r="BF41" s="887"/>
      <c r="BG41" s="887"/>
      <c r="BH41" s="887"/>
      <c r="BI41" s="888"/>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89"/>
      <c r="AL42" s="890"/>
      <c r="AM42" s="890"/>
      <c r="AN42" s="890"/>
      <c r="AO42" s="890"/>
      <c r="AP42" s="890"/>
      <c r="AQ42" s="890"/>
      <c r="AR42" s="890"/>
      <c r="AS42" s="890"/>
      <c r="AT42" s="890"/>
      <c r="AU42" s="890"/>
      <c r="AV42" s="890"/>
      <c r="AW42" s="890"/>
      <c r="AX42" s="890"/>
      <c r="AY42" s="890"/>
      <c r="AZ42" s="891"/>
      <c r="BA42" s="891"/>
      <c r="BB42" s="891"/>
      <c r="BC42" s="891"/>
      <c r="BD42" s="891"/>
      <c r="BE42" s="887"/>
      <c r="BF42" s="887"/>
      <c r="BG42" s="887"/>
      <c r="BH42" s="887"/>
      <c r="BI42" s="888"/>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89"/>
      <c r="AL43" s="890"/>
      <c r="AM43" s="890"/>
      <c r="AN43" s="890"/>
      <c r="AO43" s="890"/>
      <c r="AP43" s="890"/>
      <c r="AQ43" s="890"/>
      <c r="AR43" s="890"/>
      <c r="AS43" s="890"/>
      <c r="AT43" s="890"/>
      <c r="AU43" s="890"/>
      <c r="AV43" s="890"/>
      <c r="AW43" s="890"/>
      <c r="AX43" s="890"/>
      <c r="AY43" s="890"/>
      <c r="AZ43" s="891"/>
      <c r="BA43" s="891"/>
      <c r="BB43" s="891"/>
      <c r="BC43" s="891"/>
      <c r="BD43" s="891"/>
      <c r="BE43" s="887"/>
      <c r="BF43" s="887"/>
      <c r="BG43" s="887"/>
      <c r="BH43" s="887"/>
      <c r="BI43" s="888"/>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89"/>
      <c r="AL44" s="890"/>
      <c r="AM44" s="890"/>
      <c r="AN44" s="890"/>
      <c r="AO44" s="890"/>
      <c r="AP44" s="890"/>
      <c r="AQ44" s="890"/>
      <c r="AR44" s="890"/>
      <c r="AS44" s="890"/>
      <c r="AT44" s="890"/>
      <c r="AU44" s="890"/>
      <c r="AV44" s="890"/>
      <c r="AW44" s="890"/>
      <c r="AX44" s="890"/>
      <c r="AY44" s="890"/>
      <c r="AZ44" s="891"/>
      <c r="BA44" s="891"/>
      <c r="BB44" s="891"/>
      <c r="BC44" s="891"/>
      <c r="BD44" s="891"/>
      <c r="BE44" s="887"/>
      <c r="BF44" s="887"/>
      <c r="BG44" s="887"/>
      <c r="BH44" s="887"/>
      <c r="BI44" s="888"/>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89"/>
      <c r="AL45" s="890"/>
      <c r="AM45" s="890"/>
      <c r="AN45" s="890"/>
      <c r="AO45" s="890"/>
      <c r="AP45" s="890"/>
      <c r="AQ45" s="890"/>
      <c r="AR45" s="890"/>
      <c r="AS45" s="890"/>
      <c r="AT45" s="890"/>
      <c r="AU45" s="890"/>
      <c r="AV45" s="890"/>
      <c r="AW45" s="890"/>
      <c r="AX45" s="890"/>
      <c r="AY45" s="890"/>
      <c r="AZ45" s="891"/>
      <c r="BA45" s="891"/>
      <c r="BB45" s="891"/>
      <c r="BC45" s="891"/>
      <c r="BD45" s="891"/>
      <c r="BE45" s="887"/>
      <c r="BF45" s="887"/>
      <c r="BG45" s="887"/>
      <c r="BH45" s="887"/>
      <c r="BI45" s="888"/>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89"/>
      <c r="AL46" s="890"/>
      <c r="AM46" s="890"/>
      <c r="AN46" s="890"/>
      <c r="AO46" s="890"/>
      <c r="AP46" s="890"/>
      <c r="AQ46" s="890"/>
      <c r="AR46" s="890"/>
      <c r="AS46" s="890"/>
      <c r="AT46" s="890"/>
      <c r="AU46" s="890"/>
      <c r="AV46" s="890"/>
      <c r="AW46" s="890"/>
      <c r="AX46" s="890"/>
      <c r="AY46" s="890"/>
      <c r="AZ46" s="891"/>
      <c r="BA46" s="891"/>
      <c r="BB46" s="891"/>
      <c r="BC46" s="891"/>
      <c r="BD46" s="891"/>
      <c r="BE46" s="887"/>
      <c r="BF46" s="887"/>
      <c r="BG46" s="887"/>
      <c r="BH46" s="887"/>
      <c r="BI46" s="888"/>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89"/>
      <c r="AL47" s="890"/>
      <c r="AM47" s="890"/>
      <c r="AN47" s="890"/>
      <c r="AO47" s="890"/>
      <c r="AP47" s="890"/>
      <c r="AQ47" s="890"/>
      <c r="AR47" s="890"/>
      <c r="AS47" s="890"/>
      <c r="AT47" s="890"/>
      <c r="AU47" s="890"/>
      <c r="AV47" s="890"/>
      <c r="AW47" s="890"/>
      <c r="AX47" s="890"/>
      <c r="AY47" s="890"/>
      <c r="AZ47" s="891"/>
      <c r="BA47" s="891"/>
      <c r="BB47" s="891"/>
      <c r="BC47" s="891"/>
      <c r="BD47" s="891"/>
      <c r="BE47" s="887"/>
      <c r="BF47" s="887"/>
      <c r="BG47" s="887"/>
      <c r="BH47" s="887"/>
      <c r="BI47" s="888"/>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89"/>
      <c r="AL48" s="890"/>
      <c r="AM48" s="890"/>
      <c r="AN48" s="890"/>
      <c r="AO48" s="890"/>
      <c r="AP48" s="890"/>
      <c r="AQ48" s="890"/>
      <c r="AR48" s="890"/>
      <c r="AS48" s="890"/>
      <c r="AT48" s="890"/>
      <c r="AU48" s="890"/>
      <c r="AV48" s="890"/>
      <c r="AW48" s="890"/>
      <c r="AX48" s="890"/>
      <c r="AY48" s="890"/>
      <c r="AZ48" s="891"/>
      <c r="BA48" s="891"/>
      <c r="BB48" s="891"/>
      <c r="BC48" s="891"/>
      <c r="BD48" s="891"/>
      <c r="BE48" s="887"/>
      <c r="BF48" s="887"/>
      <c r="BG48" s="887"/>
      <c r="BH48" s="887"/>
      <c r="BI48" s="888"/>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89"/>
      <c r="AL49" s="890"/>
      <c r="AM49" s="890"/>
      <c r="AN49" s="890"/>
      <c r="AO49" s="890"/>
      <c r="AP49" s="890"/>
      <c r="AQ49" s="890"/>
      <c r="AR49" s="890"/>
      <c r="AS49" s="890"/>
      <c r="AT49" s="890"/>
      <c r="AU49" s="890"/>
      <c r="AV49" s="890"/>
      <c r="AW49" s="890"/>
      <c r="AX49" s="890"/>
      <c r="AY49" s="890"/>
      <c r="AZ49" s="891"/>
      <c r="BA49" s="891"/>
      <c r="BB49" s="891"/>
      <c r="BC49" s="891"/>
      <c r="BD49" s="891"/>
      <c r="BE49" s="887"/>
      <c r="BF49" s="887"/>
      <c r="BG49" s="887"/>
      <c r="BH49" s="887"/>
      <c r="BI49" s="888"/>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2"/>
      <c r="R50" s="893"/>
      <c r="S50" s="893"/>
      <c r="T50" s="893"/>
      <c r="U50" s="893"/>
      <c r="V50" s="893"/>
      <c r="W50" s="893"/>
      <c r="X50" s="893"/>
      <c r="Y50" s="893"/>
      <c r="Z50" s="893"/>
      <c r="AA50" s="893"/>
      <c r="AB50" s="893"/>
      <c r="AC50" s="893"/>
      <c r="AD50" s="893"/>
      <c r="AE50" s="894"/>
      <c r="AF50" s="821"/>
      <c r="AG50" s="822"/>
      <c r="AH50" s="822"/>
      <c r="AI50" s="822"/>
      <c r="AJ50" s="823"/>
      <c r="AK50" s="895"/>
      <c r="AL50" s="893"/>
      <c r="AM50" s="893"/>
      <c r="AN50" s="893"/>
      <c r="AO50" s="893"/>
      <c r="AP50" s="893"/>
      <c r="AQ50" s="893"/>
      <c r="AR50" s="893"/>
      <c r="AS50" s="893"/>
      <c r="AT50" s="893"/>
      <c r="AU50" s="893"/>
      <c r="AV50" s="893"/>
      <c r="AW50" s="893"/>
      <c r="AX50" s="893"/>
      <c r="AY50" s="893"/>
      <c r="AZ50" s="896"/>
      <c r="BA50" s="896"/>
      <c r="BB50" s="896"/>
      <c r="BC50" s="896"/>
      <c r="BD50" s="896"/>
      <c r="BE50" s="887"/>
      <c r="BF50" s="887"/>
      <c r="BG50" s="887"/>
      <c r="BH50" s="887"/>
      <c r="BI50" s="888"/>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2"/>
      <c r="R51" s="893"/>
      <c r="S51" s="893"/>
      <c r="T51" s="893"/>
      <c r="U51" s="893"/>
      <c r="V51" s="893"/>
      <c r="W51" s="893"/>
      <c r="X51" s="893"/>
      <c r="Y51" s="893"/>
      <c r="Z51" s="893"/>
      <c r="AA51" s="893"/>
      <c r="AB51" s="893"/>
      <c r="AC51" s="893"/>
      <c r="AD51" s="893"/>
      <c r="AE51" s="894"/>
      <c r="AF51" s="821"/>
      <c r="AG51" s="822"/>
      <c r="AH51" s="822"/>
      <c r="AI51" s="822"/>
      <c r="AJ51" s="823"/>
      <c r="AK51" s="895"/>
      <c r="AL51" s="893"/>
      <c r="AM51" s="893"/>
      <c r="AN51" s="893"/>
      <c r="AO51" s="893"/>
      <c r="AP51" s="893"/>
      <c r="AQ51" s="893"/>
      <c r="AR51" s="893"/>
      <c r="AS51" s="893"/>
      <c r="AT51" s="893"/>
      <c r="AU51" s="893"/>
      <c r="AV51" s="893"/>
      <c r="AW51" s="893"/>
      <c r="AX51" s="893"/>
      <c r="AY51" s="893"/>
      <c r="AZ51" s="896"/>
      <c r="BA51" s="896"/>
      <c r="BB51" s="896"/>
      <c r="BC51" s="896"/>
      <c r="BD51" s="896"/>
      <c r="BE51" s="887"/>
      <c r="BF51" s="887"/>
      <c r="BG51" s="887"/>
      <c r="BH51" s="887"/>
      <c r="BI51" s="888"/>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2"/>
      <c r="R52" s="893"/>
      <c r="S52" s="893"/>
      <c r="T52" s="893"/>
      <c r="U52" s="893"/>
      <c r="V52" s="893"/>
      <c r="W52" s="893"/>
      <c r="X52" s="893"/>
      <c r="Y52" s="893"/>
      <c r="Z52" s="893"/>
      <c r="AA52" s="893"/>
      <c r="AB52" s="893"/>
      <c r="AC52" s="893"/>
      <c r="AD52" s="893"/>
      <c r="AE52" s="894"/>
      <c r="AF52" s="821"/>
      <c r="AG52" s="822"/>
      <c r="AH52" s="822"/>
      <c r="AI52" s="822"/>
      <c r="AJ52" s="823"/>
      <c r="AK52" s="895"/>
      <c r="AL52" s="893"/>
      <c r="AM52" s="893"/>
      <c r="AN52" s="893"/>
      <c r="AO52" s="893"/>
      <c r="AP52" s="893"/>
      <c r="AQ52" s="893"/>
      <c r="AR52" s="893"/>
      <c r="AS52" s="893"/>
      <c r="AT52" s="893"/>
      <c r="AU52" s="893"/>
      <c r="AV52" s="893"/>
      <c r="AW52" s="893"/>
      <c r="AX52" s="893"/>
      <c r="AY52" s="893"/>
      <c r="AZ52" s="896"/>
      <c r="BA52" s="896"/>
      <c r="BB52" s="896"/>
      <c r="BC52" s="896"/>
      <c r="BD52" s="896"/>
      <c r="BE52" s="887"/>
      <c r="BF52" s="887"/>
      <c r="BG52" s="887"/>
      <c r="BH52" s="887"/>
      <c r="BI52" s="888"/>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2"/>
      <c r="R53" s="893"/>
      <c r="S53" s="893"/>
      <c r="T53" s="893"/>
      <c r="U53" s="893"/>
      <c r="V53" s="893"/>
      <c r="W53" s="893"/>
      <c r="X53" s="893"/>
      <c r="Y53" s="893"/>
      <c r="Z53" s="893"/>
      <c r="AA53" s="893"/>
      <c r="AB53" s="893"/>
      <c r="AC53" s="893"/>
      <c r="AD53" s="893"/>
      <c r="AE53" s="894"/>
      <c r="AF53" s="821"/>
      <c r="AG53" s="822"/>
      <c r="AH53" s="822"/>
      <c r="AI53" s="822"/>
      <c r="AJ53" s="823"/>
      <c r="AK53" s="895"/>
      <c r="AL53" s="893"/>
      <c r="AM53" s="893"/>
      <c r="AN53" s="893"/>
      <c r="AO53" s="893"/>
      <c r="AP53" s="893"/>
      <c r="AQ53" s="893"/>
      <c r="AR53" s="893"/>
      <c r="AS53" s="893"/>
      <c r="AT53" s="893"/>
      <c r="AU53" s="893"/>
      <c r="AV53" s="893"/>
      <c r="AW53" s="893"/>
      <c r="AX53" s="893"/>
      <c r="AY53" s="893"/>
      <c r="AZ53" s="896"/>
      <c r="BA53" s="896"/>
      <c r="BB53" s="896"/>
      <c r="BC53" s="896"/>
      <c r="BD53" s="896"/>
      <c r="BE53" s="887"/>
      <c r="BF53" s="887"/>
      <c r="BG53" s="887"/>
      <c r="BH53" s="887"/>
      <c r="BI53" s="888"/>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2"/>
      <c r="R54" s="893"/>
      <c r="S54" s="893"/>
      <c r="T54" s="893"/>
      <c r="U54" s="893"/>
      <c r="V54" s="893"/>
      <c r="W54" s="893"/>
      <c r="X54" s="893"/>
      <c r="Y54" s="893"/>
      <c r="Z54" s="893"/>
      <c r="AA54" s="893"/>
      <c r="AB54" s="893"/>
      <c r="AC54" s="893"/>
      <c r="AD54" s="893"/>
      <c r="AE54" s="894"/>
      <c r="AF54" s="821"/>
      <c r="AG54" s="822"/>
      <c r="AH54" s="822"/>
      <c r="AI54" s="822"/>
      <c r="AJ54" s="823"/>
      <c r="AK54" s="895"/>
      <c r="AL54" s="893"/>
      <c r="AM54" s="893"/>
      <c r="AN54" s="893"/>
      <c r="AO54" s="893"/>
      <c r="AP54" s="893"/>
      <c r="AQ54" s="893"/>
      <c r="AR54" s="893"/>
      <c r="AS54" s="893"/>
      <c r="AT54" s="893"/>
      <c r="AU54" s="893"/>
      <c r="AV54" s="893"/>
      <c r="AW54" s="893"/>
      <c r="AX54" s="893"/>
      <c r="AY54" s="893"/>
      <c r="AZ54" s="896"/>
      <c r="BA54" s="896"/>
      <c r="BB54" s="896"/>
      <c r="BC54" s="896"/>
      <c r="BD54" s="896"/>
      <c r="BE54" s="887"/>
      <c r="BF54" s="887"/>
      <c r="BG54" s="887"/>
      <c r="BH54" s="887"/>
      <c r="BI54" s="888"/>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2"/>
      <c r="R55" s="893"/>
      <c r="S55" s="893"/>
      <c r="T55" s="893"/>
      <c r="U55" s="893"/>
      <c r="V55" s="893"/>
      <c r="W55" s="893"/>
      <c r="X55" s="893"/>
      <c r="Y55" s="893"/>
      <c r="Z55" s="893"/>
      <c r="AA55" s="893"/>
      <c r="AB55" s="893"/>
      <c r="AC55" s="893"/>
      <c r="AD55" s="893"/>
      <c r="AE55" s="894"/>
      <c r="AF55" s="821"/>
      <c r="AG55" s="822"/>
      <c r="AH55" s="822"/>
      <c r="AI55" s="822"/>
      <c r="AJ55" s="823"/>
      <c r="AK55" s="895"/>
      <c r="AL55" s="893"/>
      <c r="AM55" s="893"/>
      <c r="AN55" s="893"/>
      <c r="AO55" s="893"/>
      <c r="AP55" s="893"/>
      <c r="AQ55" s="893"/>
      <c r="AR55" s="893"/>
      <c r="AS55" s="893"/>
      <c r="AT55" s="893"/>
      <c r="AU55" s="893"/>
      <c r="AV55" s="893"/>
      <c r="AW55" s="893"/>
      <c r="AX55" s="893"/>
      <c r="AY55" s="893"/>
      <c r="AZ55" s="896"/>
      <c r="BA55" s="896"/>
      <c r="BB55" s="896"/>
      <c r="BC55" s="896"/>
      <c r="BD55" s="896"/>
      <c r="BE55" s="887"/>
      <c r="BF55" s="887"/>
      <c r="BG55" s="887"/>
      <c r="BH55" s="887"/>
      <c r="BI55" s="888"/>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2"/>
      <c r="R56" s="893"/>
      <c r="S56" s="893"/>
      <c r="T56" s="893"/>
      <c r="U56" s="893"/>
      <c r="V56" s="893"/>
      <c r="W56" s="893"/>
      <c r="X56" s="893"/>
      <c r="Y56" s="893"/>
      <c r="Z56" s="893"/>
      <c r="AA56" s="893"/>
      <c r="AB56" s="893"/>
      <c r="AC56" s="893"/>
      <c r="AD56" s="893"/>
      <c r="AE56" s="894"/>
      <c r="AF56" s="821"/>
      <c r="AG56" s="822"/>
      <c r="AH56" s="822"/>
      <c r="AI56" s="822"/>
      <c r="AJ56" s="823"/>
      <c r="AK56" s="895"/>
      <c r="AL56" s="893"/>
      <c r="AM56" s="893"/>
      <c r="AN56" s="893"/>
      <c r="AO56" s="893"/>
      <c r="AP56" s="893"/>
      <c r="AQ56" s="893"/>
      <c r="AR56" s="893"/>
      <c r="AS56" s="893"/>
      <c r="AT56" s="893"/>
      <c r="AU56" s="893"/>
      <c r="AV56" s="893"/>
      <c r="AW56" s="893"/>
      <c r="AX56" s="893"/>
      <c r="AY56" s="893"/>
      <c r="AZ56" s="896"/>
      <c r="BA56" s="896"/>
      <c r="BB56" s="896"/>
      <c r="BC56" s="896"/>
      <c r="BD56" s="896"/>
      <c r="BE56" s="887"/>
      <c r="BF56" s="887"/>
      <c r="BG56" s="887"/>
      <c r="BH56" s="887"/>
      <c r="BI56" s="888"/>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2"/>
      <c r="R57" s="893"/>
      <c r="S57" s="893"/>
      <c r="T57" s="893"/>
      <c r="U57" s="893"/>
      <c r="V57" s="893"/>
      <c r="W57" s="893"/>
      <c r="X57" s="893"/>
      <c r="Y57" s="893"/>
      <c r="Z57" s="893"/>
      <c r="AA57" s="893"/>
      <c r="AB57" s="893"/>
      <c r="AC57" s="893"/>
      <c r="AD57" s="893"/>
      <c r="AE57" s="894"/>
      <c r="AF57" s="821"/>
      <c r="AG57" s="822"/>
      <c r="AH57" s="822"/>
      <c r="AI57" s="822"/>
      <c r="AJ57" s="823"/>
      <c r="AK57" s="895"/>
      <c r="AL57" s="893"/>
      <c r="AM57" s="893"/>
      <c r="AN57" s="893"/>
      <c r="AO57" s="893"/>
      <c r="AP57" s="893"/>
      <c r="AQ57" s="893"/>
      <c r="AR57" s="893"/>
      <c r="AS57" s="893"/>
      <c r="AT57" s="893"/>
      <c r="AU57" s="893"/>
      <c r="AV57" s="893"/>
      <c r="AW57" s="893"/>
      <c r="AX57" s="893"/>
      <c r="AY57" s="893"/>
      <c r="AZ57" s="896"/>
      <c r="BA57" s="896"/>
      <c r="BB57" s="896"/>
      <c r="BC57" s="896"/>
      <c r="BD57" s="896"/>
      <c r="BE57" s="887"/>
      <c r="BF57" s="887"/>
      <c r="BG57" s="887"/>
      <c r="BH57" s="887"/>
      <c r="BI57" s="888"/>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2"/>
      <c r="R58" s="893"/>
      <c r="S58" s="893"/>
      <c r="T58" s="893"/>
      <c r="U58" s="893"/>
      <c r="V58" s="893"/>
      <c r="W58" s="893"/>
      <c r="X58" s="893"/>
      <c r="Y58" s="893"/>
      <c r="Z58" s="893"/>
      <c r="AA58" s="893"/>
      <c r="AB58" s="893"/>
      <c r="AC58" s="893"/>
      <c r="AD58" s="893"/>
      <c r="AE58" s="894"/>
      <c r="AF58" s="821"/>
      <c r="AG58" s="822"/>
      <c r="AH58" s="822"/>
      <c r="AI58" s="822"/>
      <c r="AJ58" s="823"/>
      <c r="AK58" s="895"/>
      <c r="AL58" s="893"/>
      <c r="AM58" s="893"/>
      <c r="AN58" s="893"/>
      <c r="AO58" s="893"/>
      <c r="AP58" s="893"/>
      <c r="AQ58" s="893"/>
      <c r="AR58" s="893"/>
      <c r="AS58" s="893"/>
      <c r="AT58" s="893"/>
      <c r="AU58" s="893"/>
      <c r="AV58" s="893"/>
      <c r="AW58" s="893"/>
      <c r="AX58" s="893"/>
      <c r="AY58" s="893"/>
      <c r="AZ58" s="896"/>
      <c r="BA58" s="896"/>
      <c r="BB58" s="896"/>
      <c r="BC58" s="896"/>
      <c r="BD58" s="896"/>
      <c r="BE58" s="887"/>
      <c r="BF58" s="887"/>
      <c r="BG58" s="887"/>
      <c r="BH58" s="887"/>
      <c r="BI58" s="888"/>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2"/>
      <c r="R59" s="893"/>
      <c r="S59" s="893"/>
      <c r="T59" s="893"/>
      <c r="U59" s="893"/>
      <c r="V59" s="893"/>
      <c r="W59" s="893"/>
      <c r="X59" s="893"/>
      <c r="Y59" s="893"/>
      <c r="Z59" s="893"/>
      <c r="AA59" s="893"/>
      <c r="AB59" s="893"/>
      <c r="AC59" s="893"/>
      <c r="AD59" s="893"/>
      <c r="AE59" s="894"/>
      <c r="AF59" s="821"/>
      <c r="AG59" s="822"/>
      <c r="AH59" s="822"/>
      <c r="AI59" s="822"/>
      <c r="AJ59" s="823"/>
      <c r="AK59" s="895"/>
      <c r="AL59" s="893"/>
      <c r="AM59" s="893"/>
      <c r="AN59" s="893"/>
      <c r="AO59" s="893"/>
      <c r="AP59" s="893"/>
      <c r="AQ59" s="893"/>
      <c r="AR59" s="893"/>
      <c r="AS59" s="893"/>
      <c r="AT59" s="893"/>
      <c r="AU59" s="893"/>
      <c r="AV59" s="893"/>
      <c r="AW59" s="893"/>
      <c r="AX59" s="893"/>
      <c r="AY59" s="893"/>
      <c r="AZ59" s="896"/>
      <c r="BA59" s="896"/>
      <c r="BB59" s="896"/>
      <c r="BC59" s="896"/>
      <c r="BD59" s="896"/>
      <c r="BE59" s="887"/>
      <c r="BF59" s="887"/>
      <c r="BG59" s="887"/>
      <c r="BH59" s="887"/>
      <c r="BI59" s="888"/>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2"/>
      <c r="R60" s="893"/>
      <c r="S60" s="893"/>
      <c r="T60" s="893"/>
      <c r="U60" s="893"/>
      <c r="V60" s="893"/>
      <c r="W60" s="893"/>
      <c r="X60" s="893"/>
      <c r="Y60" s="893"/>
      <c r="Z60" s="893"/>
      <c r="AA60" s="893"/>
      <c r="AB60" s="893"/>
      <c r="AC60" s="893"/>
      <c r="AD60" s="893"/>
      <c r="AE60" s="894"/>
      <c r="AF60" s="821"/>
      <c r="AG60" s="822"/>
      <c r="AH60" s="822"/>
      <c r="AI60" s="822"/>
      <c r="AJ60" s="823"/>
      <c r="AK60" s="895"/>
      <c r="AL60" s="893"/>
      <c r="AM60" s="893"/>
      <c r="AN60" s="893"/>
      <c r="AO60" s="893"/>
      <c r="AP60" s="893"/>
      <c r="AQ60" s="893"/>
      <c r="AR60" s="893"/>
      <c r="AS60" s="893"/>
      <c r="AT60" s="893"/>
      <c r="AU60" s="893"/>
      <c r="AV60" s="893"/>
      <c r="AW60" s="893"/>
      <c r="AX60" s="893"/>
      <c r="AY60" s="893"/>
      <c r="AZ60" s="896"/>
      <c r="BA60" s="896"/>
      <c r="BB60" s="896"/>
      <c r="BC60" s="896"/>
      <c r="BD60" s="896"/>
      <c r="BE60" s="887"/>
      <c r="BF60" s="887"/>
      <c r="BG60" s="887"/>
      <c r="BH60" s="887"/>
      <c r="BI60" s="888"/>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2"/>
      <c r="R61" s="893"/>
      <c r="S61" s="893"/>
      <c r="T61" s="893"/>
      <c r="U61" s="893"/>
      <c r="V61" s="893"/>
      <c r="W61" s="893"/>
      <c r="X61" s="893"/>
      <c r="Y61" s="893"/>
      <c r="Z61" s="893"/>
      <c r="AA61" s="893"/>
      <c r="AB61" s="893"/>
      <c r="AC61" s="893"/>
      <c r="AD61" s="893"/>
      <c r="AE61" s="894"/>
      <c r="AF61" s="821"/>
      <c r="AG61" s="822"/>
      <c r="AH61" s="822"/>
      <c r="AI61" s="822"/>
      <c r="AJ61" s="823"/>
      <c r="AK61" s="895"/>
      <c r="AL61" s="893"/>
      <c r="AM61" s="893"/>
      <c r="AN61" s="893"/>
      <c r="AO61" s="893"/>
      <c r="AP61" s="893"/>
      <c r="AQ61" s="893"/>
      <c r="AR61" s="893"/>
      <c r="AS61" s="893"/>
      <c r="AT61" s="893"/>
      <c r="AU61" s="893"/>
      <c r="AV61" s="893"/>
      <c r="AW61" s="893"/>
      <c r="AX61" s="893"/>
      <c r="AY61" s="893"/>
      <c r="AZ61" s="896"/>
      <c r="BA61" s="896"/>
      <c r="BB61" s="896"/>
      <c r="BC61" s="896"/>
      <c r="BD61" s="896"/>
      <c r="BE61" s="887"/>
      <c r="BF61" s="887"/>
      <c r="BG61" s="887"/>
      <c r="BH61" s="887"/>
      <c r="BI61" s="888"/>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2"/>
      <c r="R62" s="893"/>
      <c r="S62" s="893"/>
      <c r="T62" s="893"/>
      <c r="U62" s="893"/>
      <c r="V62" s="893"/>
      <c r="W62" s="893"/>
      <c r="X62" s="893"/>
      <c r="Y62" s="893"/>
      <c r="Z62" s="893"/>
      <c r="AA62" s="893"/>
      <c r="AB62" s="893"/>
      <c r="AC62" s="893"/>
      <c r="AD62" s="893"/>
      <c r="AE62" s="894"/>
      <c r="AF62" s="821"/>
      <c r="AG62" s="822"/>
      <c r="AH62" s="822"/>
      <c r="AI62" s="822"/>
      <c r="AJ62" s="823"/>
      <c r="AK62" s="895"/>
      <c r="AL62" s="893"/>
      <c r="AM62" s="893"/>
      <c r="AN62" s="893"/>
      <c r="AO62" s="893"/>
      <c r="AP62" s="893"/>
      <c r="AQ62" s="893"/>
      <c r="AR62" s="893"/>
      <c r="AS62" s="893"/>
      <c r="AT62" s="893"/>
      <c r="AU62" s="893"/>
      <c r="AV62" s="893"/>
      <c r="AW62" s="893"/>
      <c r="AX62" s="893"/>
      <c r="AY62" s="893"/>
      <c r="AZ62" s="896"/>
      <c r="BA62" s="896"/>
      <c r="BB62" s="896"/>
      <c r="BC62" s="896"/>
      <c r="BD62" s="896"/>
      <c r="BE62" s="887"/>
      <c r="BF62" s="887"/>
      <c r="BG62" s="887"/>
      <c r="BH62" s="887"/>
      <c r="BI62" s="888"/>
      <c r="BJ62" s="904" t="s">
        <v>400</v>
      </c>
      <c r="BK62" s="865"/>
      <c r="BL62" s="865"/>
      <c r="BM62" s="865"/>
      <c r="BN62" s="866"/>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381</v>
      </c>
      <c r="B63" s="850" t="s">
        <v>401</v>
      </c>
      <c r="C63" s="851"/>
      <c r="D63" s="851"/>
      <c r="E63" s="851"/>
      <c r="F63" s="851"/>
      <c r="G63" s="851"/>
      <c r="H63" s="851"/>
      <c r="I63" s="851"/>
      <c r="J63" s="851"/>
      <c r="K63" s="851"/>
      <c r="L63" s="851"/>
      <c r="M63" s="851"/>
      <c r="N63" s="851"/>
      <c r="O63" s="851"/>
      <c r="P63" s="852"/>
      <c r="Q63" s="897"/>
      <c r="R63" s="898"/>
      <c r="S63" s="898"/>
      <c r="T63" s="898"/>
      <c r="U63" s="898"/>
      <c r="V63" s="898"/>
      <c r="W63" s="898"/>
      <c r="X63" s="898"/>
      <c r="Y63" s="898"/>
      <c r="Z63" s="898"/>
      <c r="AA63" s="898"/>
      <c r="AB63" s="898"/>
      <c r="AC63" s="898"/>
      <c r="AD63" s="898"/>
      <c r="AE63" s="899"/>
      <c r="AF63" s="900">
        <v>447</v>
      </c>
      <c r="AG63" s="901"/>
      <c r="AH63" s="901"/>
      <c r="AI63" s="901"/>
      <c r="AJ63" s="902"/>
      <c r="AK63" s="903"/>
      <c r="AL63" s="898"/>
      <c r="AM63" s="898"/>
      <c r="AN63" s="898"/>
      <c r="AO63" s="898"/>
      <c r="AP63" s="901">
        <v>6775</v>
      </c>
      <c r="AQ63" s="901"/>
      <c r="AR63" s="901"/>
      <c r="AS63" s="901"/>
      <c r="AT63" s="901"/>
      <c r="AU63" s="901">
        <v>3172</v>
      </c>
      <c r="AV63" s="901"/>
      <c r="AW63" s="901"/>
      <c r="AX63" s="901"/>
      <c r="AY63" s="901"/>
      <c r="AZ63" s="905"/>
      <c r="BA63" s="905"/>
      <c r="BB63" s="905"/>
      <c r="BC63" s="905"/>
      <c r="BD63" s="905"/>
      <c r="BE63" s="906"/>
      <c r="BF63" s="906"/>
      <c r="BG63" s="906"/>
      <c r="BH63" s="906"/>
      <c r="BI63" s="907"/>
      <c r="BJ63" s="908" t="s">
        <v>131</v>
      </c>
      <c r="BK63" s="909"/>
      <c r="BL63" s="909"/>
      <c r="BM63" s="909"/>
      <c r="BN63" s="910"/>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403</v>
      </c>
      <c r="B66" s="801"/>
      <c r="C66" s="801"/>
      <c r="D66" s="801"/>
      <c r="E66" s="801"/>
      <c r="F66" s="801"/>
      <c r="G66" s="801"/>
      <c r="H66" s="801"/>
      <c r="I66" s="801"/>
      <c r="J66" s="801"/>
      <c r="K66" s="801"/>
      <c r="L66" s="801"/>
      <c r="M66" s="801"/>
      <c r="N66" s="801"/>
      <c r="O66" s="801"/>
      <c r="P66" s="802"/>
      <c r="Q66" s="777" t="s">
        <v>404</v>
      </c>
      <c r="R66" s="778"/>
      <c r="S66" s="778"/>
      <c r="T66" s="778"/>
      <c r="U66" s="779"/>
      <c r="V66" s="777" t="s">
        <v>386</v>
      </c>
      <c r="W66" s="778"/>
      <c r="X66" s="778"/>
      <c r="Y66" s="778"/>
      <c r="Z66" s="779"/>
      <c r="AA66" s="777" t="s">
        <v>405</v>
      </c>
      <c r="AB66" s="778"/>
      <c r="AC66" s="778"/>
      <c r="AD66" s="778"/>
      <c r="AE66" s="779"/>
      <c r="AF66" s="911" t="s">
        <v>406</v>
      </c>
      <c r="AG66" s="872"/>
      <c r="AH66" s="872"/>
      <c r="AI66" s="872"/>
      <c r="AJ66" s="912"/>
      <c r="AK66" s="777" t="s">
        <v>407</v>
      </c>
      <c r="AL66" s="801"/>
      <c r="AM66" s="801"/>
      <c r="AN66" s="801"/>
      <c r="AO66" s="802"/>
      <c r="AP66" s="777" t="s">
        <v>408</v>
      </c>
      <c r="AQ66" s="778"/>
      <c r="AR66" s="778"/>
      <c r="AS66" s="778"/>
      <c r="AT66" s="779"/>
      <c r="AU66" s="777" t="s">
        <v>409</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2"/>
      <c r="BT66" s="923"/>
      <c r="BU66" s="923"/>
      <c r="BV66" s="923"/>
      <c r="BW66" s="923"/>
      <c r="BX66" s="923"/>
      <c r="BY66" s="923"/>
      <c r="BZ66" s="923"/>
      <c r="CA66" s="923"/>
      <c r="CB66" s="923"/>
      <c r="CC66" s="923"/>
      <c r="CD66" s="923"/>
      <c r="CE66" s="923"/>
      <c r="CF66" s="923"/>
      <c r="CG66" s="924"/>
      <c r="CH66" s="919"/>
      <c r="CI66" s="920"/>
      <c r="CJ66" s="920"/>
      <c r="CK66" s="920"/>
      <c r="CL66" s="921"/>
      <c r="CM66" s="919"/>
      <c r="CN66" s="920"/>
      <c r="CO66" s="920"/>
      <c r="CP66" s="920"/>
      <c r="CQ66" s="921"/>
      <c r="CR66" s="919"/>
      <c r="CS66" s="920"/>
      <c r="CT66" s="920"/>
      <c r="CU66" s="920"/>
      <c r="CV66" s="921"/>
      <c r="CW66" s="919"/>
      <c r="CX66" s="920"/>
      <c r="CY66" s="920"/>
      <c r="CZ66" s="920"/>
      <c r="DA66" s="921"/>
      <c r="DB66" s="919"/>
      <c r="DC66" s="920"/>
      <c r="DD66" s="920"/>
      <c r="DE66" s="920"/>
      <c r="DF66" s="921"/>
      <c r="DG66" s="919"/>
      <c r="DH66" s="920"/>
      <c r="DI66" s="920"/>
      <c r="DJ66" s="920"/>
      <c r="DK66" s="921"/>
      <c r="DL66" s="919"/>
      <c r="DM66" s="920"/>
      <c r="DN66" s="920"/>
      <c r="DO66" s="920"/>
      <c r="DP66" s="921"/>
      <c r="DQ66" s="919"/>
      <c r="DR66" s="920"/>
      <c r="DS66" s="920"/>
      <c r="DT66" s="920"/>
      <c r="DU66" s="921"/>
      <c r="DV66" s="916"/>
      <c r="DW66" s="917"/>
      <c r="DX66" s="917"/>
      <c r="DY66" s="917"/>
      <c r="DZ66" s="918"/>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3"/>
      <c r="AG67" s="875"/>
      <c r="AH67" s="875"/>
      <c r="AI67" s="875"/>
      <c r="AJ67" s="914"/>
      <c r="AK67" s="915"/>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2"/>
      <c r="BT67" s="923"/>
      <c r="BU67" s="923"/>
      <c r="BV67" s="923"/>
      <c r="BW67" s="923"/>
      <c r="BX67" s="923"/>
      <c r="BY67" s="923"/>
      <c r="BZ67" s="923"/>
      <c r="CA67" s="923"/>
      <c r="CB67" s="923"/>
      <c r="CC67" s="923"/>
      <c r="CD67" s="923"/>
      <c r="CE67" s="923"/>
      <c r="CF67" s="923"/>
      <c r="CG67" s="924"/>
      <c r="CH67" s="919"/>
      <c r="CI67" s="920"/>
      <c r="CJ67" s="920"/>
      <c r="CK67" s="920"/>
      <c r="CL67" s="921"/>
      <c r="CM67" s="919"/>
      <c r="CN67" s="920"/>
      <c r="CO67" s="920"/>
      <c r="CP67" s="920"/>
      <c r="CQ67" s="921"/>
      <c r="CR67" s="919"/>
      <c r="CS67" s="920"/>
      <c r="CT67" s="920"/>
      <c r="CU67" s="920"/>
      <c r="CV67" s="921"/>
      <c r="CW67" s="919"/>
      <c r="CX67" s="920"/>
      <c r="CY67" s="920"/>
      <c r="CZ67" s="920"/>
      <c r="DA67" s="921"/>
      <c r="DB67" s="919"/>
      <c r="DC67" s="920"/>
      <c r="DD67" s="920"/>
      <c r="DE67" s="920"/>
      <c r="DF67" s="921"/>
      <c r="DG67" s="919"/>
      <c r="DH67" s="920"/>
      <c r="DI67" s="920"/>
      <c r="DJ67" s="920"/>
      <c r="DK67" s="921"/>
      <c r="DL67" s="919"/>
      <c r="DM67" s="920"/>
      <c r="DN67" s="920"/>
      <c r="DO67" s="920"/>
      <c r="DP67" s="921"/>
      <c r="DQ67" s="919"/>
      <c r="DR67" s="920"/>
      <c r="DS67" s="920"/>
      <c r="DT67" s="920"/>
      <c r="DU67" s="921"/>
      <c r="DV67" s="916"/>
      <c r="DW67" s="917"/>
      <c r="DX67" s="917"/>
      <c r="DY67" s="917"/>
      <c r="DZ67" s="918"/>
      <c r="EA67" s="226"/>
    </row>
    <row r="68" spans="1:131" s="227" customFormat="1" ht="26.25" customHeight="1" thickTop="1" x14ac:dyDescent="0.15">
      <c r="A68" s="238">
        <v>1</v>
      </c>
      <c r="B68" s="928" t="s">
        <v>575</v>
      </c>
      <c r="C68" s="929"/>
      <c r="D68" s="929"/>
      <c r="E68" s="929"/>
      <c r="F68" s="929"/>
      <c r="G68" s="929"/>
      <c r="H68" s="929"/>
      <c r="I68" s="929"/>
      <c r="J68" s="929"/>
      <c r="K68" s="929"/>
      <c r="L68" s="929"/>
      <c r="M68" s="929"/>
      <c r="N68" s="929"/>
      <c r="O68" s="929"/>
      <c r="P68" s="930"/>
      <c r="Q68" s="931">
        <v>24203</v>
      </c>
      <c r="R68" s="925"/>
      <c r="S68" s="925"/>
      <c r="T68" s="925"/>
      <c r="U68" s="925"/>
      <c r="V68" s="925">
        <v>22513</v>
      </c>
      <c r="W68" s="925"/>
      <c r="X68" s="925"/>
      <c r="Y68" s="925"/>
      <c r="Z68" s="925"/>
      <c r="AA68" s="925">
        <v>1690</v>
      </c>
      <c r="AB68" s="925"/>
      <c r="AC68" s="925"/>
      <c r="AD68" s="925"/>
      <c r="AE68" s="925"/>
      <c r="AF68" s="925">
        <v>1690</v>
      </c>
      <c r="AG68" s="925"/>
      <c r="AH68" s="925"/>
      <c r="AI68" s="925"/>
      <c r="AJ68" s="925"/>
      <c r="AK68" s="925">
        <v>32</v>
      </c>
      <c r="AL68" s="925"/>
      <c r="AM68" s="925"/>
      <c r="AN68" s="925"/>
      <c r="AO68" s="925"/>
      <c r="AP68" s="925" t="s">
        <v>573</v>
      </c>
      <c r="AQ68" s="925"/>
      <c r="AR68" s="925"/>
      <c r="AS68" s="925"/>
      <c r="AT68" s="925"/>
      <c r="AU68" s="925" t="s">
        <v>573</v>
      </c>
      <c r="AV68" s="925"/>
      <c r="AW68" s="925"/>
      <c r="AX68" s="925"/>
      <c r="AY68" s="925"/>
      <c r="AZ68" s="926"/>
      <c r="BA68" s="926"/>
      <c r="BB68" s="926"/>
      <c r="BC68" s="926"/>
      <c r="BD68" s="927"/>
      <c r="BE68" s="245"/>
      <c r="BF68" s="245"/>
      <c r="BG68" s="245"/>
      <c r="BH68" s="245"/>
      <c r="BI68" s="245"/>
      <c r="BJ68" s="245"/>
      <c r="BK68" s="245"/>
      <c r="BL68" s="245"/>
      <c r="BM68" s="245"/>
      <c r="BN68" s="245"/>
      <c r="BO68" s="245"/>
      <c r="BP68" s="245"/>
      <c r="BQ68" s="242">
        <v>62</v>
      </c>
      <c r="BR68" s="247"/>
      <c r="BS68" s="922"/>
      <c r="BT68" s="923"/>
      <c r="BU68" s="923"/>
      <c r="BV68" s="923"/>
      <c r="BW68" s="923"/>
      <c r="BX68" s="923"/>
      <c r="BY68" s="923"/>
      <c r="BZ68" s="923"/>
      <c r="CA68" s="923"/>
      <c r="CB68" s="923"/>
      <c r="CC68" s="923"/>
      <c r="CD68" s="923"/>
      <c r="CE68" s="923"/>
      <c r="CF68" s="923"/>
      <c r="CG68" s="924"/>
      <c r="CH68" s="919"/>
      <c r="CI68" s="920"/>
      <c r="CJ68" s="920"/>
      <c r="CK68" s="920"/>
      <c r="CL68" s="921"/>
      <c r="CM68" s="919"/>
      <c r="CN68" s="920"/>
      <c r="CO68" s="920"/>
      <c r="CP68" s="920"/>
      <c r="CQ68" s="921"/>
      <c r="CR68" s="919"/>
      <c r="CS68" s="920"/>
      <c r="CT68" s="920"/>
      <c r="CU68" s="920"/>
      <c r="CV68" s="921"/>
      <c r="CW68" s="919"/>
      <c r="CX68" s="920"/>
      <c r="CY68" s="920"/>
      <c r="CZ68" s="920"/>
      <c r="DA68" s="921"/>
      <c r="DB68" s="919"/>
      <c r="DC68" s="920"/>
      <c r="DD68" s="920"/>
      <c r="DE68" s="920"/>
      <c r="DF68" s="921"/>
      <c r="DG68" s="919"/>
      <c r="DH68" s="920"/>
      <c r="DI68" s="920"/>
      <c r="DJ68" s="920"/>
      <c r="DK68" s="921"/>
      <c r="DL68" s="919"/>
      <c r="DM68" s="920"/>
      <c r="DN68" s="920"/>
      <c r="DO68" s="920"/>
      <c r="DP68" s="921"/>
      <c r="DQ68" s="919"/>
      <c r="DR68" s="920"/>
      <c r="DS68" s="920"/>
      <c r="DT68" s="920"/>
      <c r="DU68" s="921"/>
      <c r="DV68" s="916"/>
      <c r="DW68" s="917"/>
      <c r="DX68" s="917"/>
      <c r="DY68" s="917"/>
      <c r="DZ68" s="918"/>
      <c r="EA68" s="226"/>
    </row>
    <row r="69" spans="1:131" s="227" customFormat="1" ht="26.25" customHeight="1" x14ac:dyDescent="0.15">
      <c r="A69" s="241">
        <v>2</v>
      </c>
      <c r="B69" s="932" t="s">
        <v>576</v>
      </c>
      <c r="C69" s="933"/>
      <c r="D69" s="933"/>
      <c r="E69" s="933"/>
      <c r="F69" s="933"/>
      <c r="G69" s="933"/>
      <c r="H69" s="933"/>
      <c r="I69" s="933"/>
      <c r="J69" s="933"/>
      <c r="K69" s="933"/>
      <c r="L69" s="933"/>
      <c r="M69" s="933"/>
      <c r="N69" s="933"/>
      <c r="O69" s="933"/>
      <c r="P69" s="934"/>
      <c r="Q69" s="935">
        <v>176</v>
      </c>
      <c r="R69" s="890"/>
      <c r="S69" s="890"/>
      <c r="T69" s="890"/>
      <c r="U69" s="890"/>
      <c r="V69" s="890">
        <v>143</v>
      </c>
      <c r="W69" s="890"/>
      <c r="X69" s="890"/>
      <c r="Y69" s="890"/>
      <c r="Z69" s="890"/>
      <c r="AA69" s="890">
        <v>33</v>
      </c>
      <c r="AB69" s="890"/>
      <c r="AC69" s="890"/>
      <c r="AD69" s="890"/>
      <c r="AE69" s="890"/>
      <c r="AF69" s="890">
        <v>33</v>
      </c>
      <c r="AG69" s="890"/>
      <c r="AH69" s="890"/>
      <c r="AI69" s="890"/>
      <c r="AJ69" s="890"/>
      <c r="AK69" s="890" t="s">
        <v>586</v>
      </c>
      <c r="AL69" s="890"/>
      <c r="AM69" s="890"/>
      <c r="AN69" s="890"/>
      <c r="AO69" s="890"/>
      <c r="AP69" s="890" t="s">
        <v>586</v>
      </c>
      <c r="AQ69" s="890"/>
      <c r="AR69" s="890"/>
      <c r="AS69" s="890"/>
      <c r="AT69" s="890"/>
      <c r="AU69" s="890" t="s">
        <v>573</v>
      </c>
      <c r="AV69" s="890"/>
      <c r="AW69" s="890"/>
      <c r="AX69" s="890"/>
      <c r="AY69" s="890"/>
      <c r="AZ69" s="936"/>
      <c r="BA69" s="936"/>
      <c r="BB69" s="936"/>
      <c r="BC69" s="936"/>
      <c r="BD69" s="937"/>
      <c r="BE69" s="245"/>
      <c r="BF69" s="245"/>
      <c r="BG69" s="245"/>
      <c r="BH69" s="245"/>
      <c r="BI69" s="245"/>
      <c r="BJ69" s="245"/>
      <c r="BK69" s="245"/>
      <c r="BL69" s="245"/>
      <c r="BM69" s="245"/>
      <c r="BN69" s="245"/>
      <c r="BO69" s="245"/>
      <c r="BP69" s="245"/>
      <c r="BQ69" s="242">
        <v>63</v>
      </c>
      <c r="BR69" s="247"/>
      <c r="BS69" s="922"/>
      <c r="BT69" s="923"/>
      <c r="BU69" s="923"/>
      <c r="BV69" s="923"/>
      <c r="BW69" s="923"/>
      <c r="BX69" s="923"/>
      <c r="BY69" s="923"/>
      <c r="BZ69" s="923"/>
      <c r="CA69" s="923"/>
      <c r="CB69" s="923"/>
      <c r="CC69" s="923"/>
      <c r="CD69" s="923"/>
      <c r="CE69" s="923"/>
      <c r="CF69" s="923"/>
      <c r="CG69" s="924"/>
      <c r="CH69" s="919"/>
      <c r="CI69" s="920"/>
      <c r="CJ69" s="920"/>
      <c r="CK69" s="920"/>
      <c r="CL69" s="921"/>
      <c r="CM69" s="919"/>
      <c r="CN69" s="920"/>
      <c r="CO69" s="920"/>
      <c r="CP69" s="920"/>
      <c r="CQ69" s="921"/>
      <c r="CR69" s="919"/>
      <c r="CS69" s="920"/>
      <c r="CT69" s="920"/>
      <c r="CU69" s="920"/>
      <c r="CV69" s="921"/>
      <c r="CW69" s="919"/>
      <c r="CX69" s="920"/>
      <c r="CY69" s="920"/>
      <c r="CZ69" s="920"/>
      <c r="DA69" s="921"/>
      <c r="DB69" s="919"/>
      <c r="DC69" s="920"/>
      <c r="DD69" s="920"/>
      <c r="DE69" s="920"/>
      <c r="DF69" s="921"/>
      <c r="DG69" s="919"/>
      <c r="DH69" s="920"/>
      <c r="DI69" s="920"/>
      <c r="DJ69" s="920"/>
      <c r="DK69" s="921"/>
      <c r="DL69" s="919"/>
      <c r="DM69" s="920"/>
      <c r="DN69" s="920"/>
      <c r="DO69" s="920"/>
      <c r="DP69" s="921"/>
      <c r="DQ69" s="919"/>
      <c r="DR69" s="920"/>
      <c r="DS69" s="920"/>
      <c r="DT69" s="920"/>
      <c r="DU69" s="921"/>
      <c r="DV69" s="916"/>
      <c r="DW69" s="917"/>
      <c r="DX69" s="917"/>
      <c r="DY69" s="917"/>
      <c r="DZ69" s="918"/>
      <c r="EA69" s="226"/>
    </row>
    <row r="70" spans="1:131" s="227" customFormat="1" ht="26.25" customHeight="1" x14ac:dyDescent="0.15">
      <c r="A70" s="241">
        <v>3</v>
      </c>
      <c r="B70" s="932" t="s">
        <v>577</v>
      </c>
      <c r="C70" s="933"/>
      <c r="D70" s="933"/>
      <c r="E70" s="933"/>
      <c r="F70" s="933"/>
      <c r="G70" s="933"/>
      <c r="H70" s="933"/>
      <c r="I70" s="933"/>
      <c r="J70" s="933"/>
      <c r="K70" s="933"/>
      <c r="L70" s="933"/>
      <c r="M70" s="933"/>
      <c r="N70" s="933"/>
      <c r="O70" s="933"/>
      <c r="P70" s="934"/>
      <c r="Q70" s="935">
        <v>113</v>
      </c>
      <c r="R70" s="890"/>
      <c r="S70" s="890"/>
      <c r="T70" s="890"/>
      <c r="U70" s="890"/>
      <c r="V70" s="890">
        <v>105</v>
      </c>
      <c r="W70" s="890"/>
      <c r="X70" s="890"/>
      <c r="Y70" s="890"/>
      <c r="Z70" s="890"/>
      <c r="AA70" s="890">
        <v>7</v>
      </c>
      <c r="AB70" s="890"/>
      <c r="AC70" s="890"/>
      <c r="AD70" s="890"/>
      <c r="AE70" s="890"/>
      <c r="AF70" s="890">
        <v>7</v>
      </c>
      <c r="AG70" s="890"/>
      <c r="AH70" s="890"/>
      <c r="AI70" s="890"/>
      <c r="AJ70" s="890"/>
      <c r="AK70" s="890">
        <v>2</v>
      </c>
      <c r="AL70" s="890"/>
      <c r="AM70" s="890"/>
      <c r="AN70" s="890"/>
      <c r="AO70" s="890"/>
      <c r="AP70" s="890" t="s">
        <v>587</v>
      </c>
      <c r="AQ70" s="890"/>
      <c r="AR70" s="890"/>
      <c r="AS70" s="890"/>
      <c r="AT70" s="890"/>
      <c r="AU70" s="890" t="s">
        <v>573</v>
      </c>
      <c r="AV70" s="890"/>
      <c r="AW70" s="890"/>
      <c r="AX70" s="890"/>
      <c r="AY70" s="890"/>
      <c r="AZ70" s="936"/>
      <c r="BA70" s="936"/>
      <c r="BB70" s="936"/>
      <c r="BC70" s="936"/>
      <c r="BD70" s="937"/>
      <c r="BE70" s="245"/>
      <c r="BF70" s="245"/>
      <c r="BG70" s="245"/>
      <c r="BH70" s="245"/>
      <c r="BI70" s="245"/>
      <c r="BJ70" s="245"/>
      <c r="BK70" s="245"/>
      <c r="BL70" s="245"/>
      <c r="BM70" s="245"/>
      <c r="BN70" s="245"/>
      <c r="BO70" s="245"/>
      <c r="BP70" s="245"/>
      <c r="BQ70" s="242">
        <v>64</v>
      </c>
      <c r="BR70" s="247"/>
      <c r="BS70" s="922"/>
      <c r="BT70" s="923"/>
      <c r="BU70" s="923"/>
      <c r="BV70" s="923"/>
      <c r="BW70" s="923"/>
      <c r="BX70" s="923"/>
      <c r="BY70" s="923"/>
      <c r="BZ70" s="923"/>
      <c r="CA70" s="923"/>
      <c r="CB70" s="923"/>
      <c r="CC70" s="923"/>
      <c r="CD70" s="923"/>
      <c r="CE70" s="923"/>
      <c r="CF70" s="923"/>
      <c r="CG70" s="924"/>
      <c r="CH70" s="919"/>
      <c r="CI70" s="920"/>
      <c r="CJ70" s="920"/>
      <c r="CK70" s="920"/>
      <c r="CL70" s="921"/>
      <c r="CM70" s="919"/>
      <c r="CN70" s="920"/>
      <c r="CO70" s="920"/>
      <c r="CP70" s="920"/>
      <c r="CQ70" s="921"/>
      <c r="CR70" s="919"/>
      <c r="CS70" s="920"/>
      <c r="CT70" s="920"/>
      <c r="CU70" s="920"/>
      <c r="CV70" s="921"/>
      <c r="CW70" s="919"/>
      <c r="CX70" s="920"/>
      <c r="CY70" s="920"/>
      <c r="CZ70" s="920"/>
      <c r="DA70" s="921"/>
      <c r="DB70" s="919"/>
      <c r="DC70" s="920"/>
      <c r="DD70" s="920"/>
      <c r="DE70" s="920"/>
      <c r="DF70" s="921"/>
      <c r="DG70" s="919"/>
      <c r="DH70" s="920"/>
      <c r="DI70" s="920"/>
      <c r="DJ70" s="920"/>
      <c r="DK70" s="921"/>
      <c r="DL70" s="919"/>
      <c r="DM70" s="920"/>
      <c r="DN70" s="920"/>
      <c r="DO70" s="920"/>
      <c r="DP70" s="921"/>
      <c r="DQ70" s="919"/>
      <c r="DR70" s="920"/>
      <c r="DS70" s="920"/>
      <c r="DT70" s="920"/>
      <c r="DU70" s="921"/>
      <c r="DV70" s="916"/>
      <c r="DW70" s="917"/>
      <c r="DX70" s="917"/>
      <c r="DY70" s="917"/>
      <c r="DZ70" s="918"/>
      <c r="EA70" s="226"/>
    </row>
    <row r="71" spans="1:131" s="227" customFormat="1" ht="26.25" customHeight="1" x14ac:dyDescent="0.15">
      <c r="A71" s="241">
        <v>4</v>
      </c>
      <c r="B71" s="932" t="s">
        <v>578</v>
      </c>
      <c r="C71" s="933"/>
      <c r="D71" s="933"/>
      <c r="E71" s="933"/>
      <c r="F71" s="933"/>
      <c r="G71" s="933"/>
      <c r="H71" s="933"/>
      <c r="I71" s="933"/>
      <c r="J71" s="933"/>
      <c r="K71" s="933"/>
      <c r="L71" s="933"/>
      <c r="M71" s="933"/>
      <c r="N71" s="933"/>
      <c r="O71" s="933"/>
      <c r="P71" s="934"/>
      <c r="Q71" s="935">
        <v>116</v>
      </c>
      <c r="R71" s="890"/>
      <c r="S71" s="890"/>
      <c r="T71" s="890"/>
      <c r="U71" s="890"/>
      <c r="V71" s="890">
        <v>88</v>
      </c>
      <c r="W71" s="890"/>
      <c r="X71" s="890"/>
      <c r="Y71" s="890"/>
      <c r="Z71" s="890"/>
      <c r="AA71" s="890">
        <v>27</v>
      </c>
      <c r="AB71" s="890"/>
      <c r="AC71" s="890"/>
      <c r="AD71" s="890"/>
      <c r="AE71" s="890"/>
      <c r="AF71" s="890">
        <v>27</v>
      </c>
      <c r="AG71" s="890"/>
      <c r="AH71" s="890"/>
      <c r="AI71" s="890"/>
      <c r="AJ71" s="890"/>
      <c r="AK71" s="890" t="s">
        <v>586</v>
      </c>
      <c r="AL71" s="890"/>
      <c r="AM71" s="890"/>
      <c r="AN71" s="890"/>
      <c r="AO71" s="890"/>
      <c r="AP71" s="890" t="s">
        <v>573</v>
      </c>
      <c r="AQ71" s="890"/>
      <c r="AR71" s="890"/>
      <c r="AS71" s="890"/>
      <c r="AT71" s="890"/>
      <c r="AU71" s="890" t="s">
        <v>573</v>
      </c>
      <c r="AV71" s="890"/>
      <c r="AW71" s="890"/>
      <c r="AX71" s="890"/>
      <c r="AY71" s="890"/>
      <c r="AZ71" s="936"/>
      <c r="BA71" s="936"/>
      <c r="BB71" s="936"/>
      <c r="BC71" s="936"/>
      <c r="BD71" s="937"/>
      <c r="BE71" s="245"/>
      <c r="BF71" s="245"/>
      <c r="BG71" s="245"/>
      <c r="BH71" s="245"/>
      <c r="BI71" s="245"/>
      <c r="BJ71" s="245"/>
      <c r="BK71" s="245"/>
      <c r="BL71" s="245"/>
      <c r="BM71" s="245"/>
      <c r="BN71" s="245"/>
      <c r="BO71" s="245"/>
      <c r="BP71" s="245"/>
      <c r="BQ71" s="242">
        <v>65</v>
      </c>
      <c r="BR71" s="247"/>
      <c r="BS71" s="922"/>
      <c r="BT71" s="923"/>
      <c r="BU71" s="923"/>
      <c r="BV71" s="923"/>
      <c r="BW71" s="923"/>
      <c r="BX71" s="923"/>
      <c r="BY71" s="923"/>
      <c r="BZ71" s="923"/>
      <c r="CA71" s="923"/>
      <c r="CB71" s="923"/>
      <c r="CC71" s="923"/>
      <c r="CD71" s="923"/>
      <c r="CE71" s="923"/>
      <c r="CF71" s="923"/>
      <c r="CG71" s="924"/>
      <c r="CH71" s="919"/>
      <c r="CI71" s="920"/>
      <c r="CJ71" s="920"/>
      <c r="CK71" s="920"/>
      <c r="CL71" s="921"/>
      <c r="CM71" s="919"/>
      <c r="CN71" s="920"/>
      <c r="CO71" s="920"/>
      <c r="CP71" s="920"/>
      <c r="CQ71" s="921"/>
      <c r="CR71" s="919"/>
      <c r="CS71" s="920"/>
      <c r="CT71" s="920"/>
      <c r="CU71" s="920"/>
      <c r="CV71" s="921"/>
      <c r="CW71" s="919"/>
      <c r="CX71" s="920"/>
      <c r="CY71" s="920"/>
      <c r="CZ71" s="920"/>
      <c r="DA71" s="921"/>
      <c r="DB71" s="919"/>
      <c r="DC71" s="920"/>
      <c r="DD71" s="920"/>
      <c r="DE71" s="920"/>
      <c r="DF71" s="921"/>
      <c r="DG71" s="919"/>
      <c r="DH71" s="920"/>
      <c r="DI71" s="920"/>
      <c r="DJ71" s="920"/>
      <c r="DK71" s="921"/>
      <c r="DL71" s="919"/>
      <c r="DM71" s="920"/>
      <c r="DN71" s="920"/>
      <c r="DO71" s="920"/>
      <c r="DP71" s="921"/>
      <c r="DQ71" s="919"/>
      <c r="DR71" s="920"/>
      <c r="DS71" s="920"/>
      <c r="DT71" s="920"/>
      <c r="DU71" s="921"/>
      <c r="DV71" s="916"/>
      <c r="DW71" s="917"/>
      <c r="DX71" s="917"/>
      <c r="DY71" s="917"/>
      <c r="DZ71" s="918"/>
      <c r="EA71" s="226"/>
    </row>
    <row r="72" spans="1:131" s="227" customFormat="1" ht="26.25" customHeight="1" x14ac:dyDescent="0.15">
      <c r="A72" s="241">
        <v>5</v>
      </c>
      <c r="B72" s="932" t="s">
        <v>579</v>
      </c>
      <c r="C72" s="933"/>
      <c r="D72" s="933"/>
      <c r="E72" s="933"/>
      <c r="F72" s="933"/>
      <c r="G72" s="933"/>
      <c r="H72" s="933"/>
      <c r="I72" s="933"/>
      <c r="J72" s="933"/>
      <c r="K72" s="933"/>
      <c r="L72" s="933"/>
      <c r="M72" s="933"/>
      <c r="N72" s="933"/>
      <c r="O72" s="933"/>
      <c r="P72" s="934"/>
      <c r="Q72" s="935">
        <v>2217</v>
      </c>
      <c r="R72" s="890"/>
      <c r="S72" s="890"/>
      <c r="T72" s="890"/>
      <c r="U72" s="890"/>
      <c r="V72" s="890">
        <v>1583</v>
      </c>
      <c r="W72" s="890"/>
      <c r="X72" s="890"/>
      <c r="Y72" s="890"/>
      <c r="Z72" s="890"/>
      <c r="AA72" s="890">
        <v>634</v>
      </c>
      <c r="AB72" s="890"/>
      <c r="AC72" s="890"/>
      <c r="AD72" s="890"/>
      <c r="AE72" s="890"/>
      <c r="AF72" s="890">
        <v>634</v>
      </c>
      <c r="AG72" s="890"/>
      <c r="AH72" s="890"/>
      <c r="AI72" s="890"/>
      <c r="AJ72" s="890"/>
      <c r="AK72" s="890">
        <v>128</v>
      </c>
      <c r="AL72" s="890"/>
      <c r="AM72" s="890"/>
      <c r="AN72" s="890"/>
      <c r="AO72" s="890"/>
      <c r="AP72" s="890" t="s">
        <v>573</v>
      </c>
      <c r="AQ72" s="890"/>
      <c r="AR72" s="890"/>
      <c r="AS72" s="890"/>
      <c r="AT72" s="890"/>
      <c r="AU72" s="890" t="s">
        <v>573</v>
      </c>
      <c r="AV72" s="890"/>
      <c r="AW72" s="890"/>
      <c r="AX72" s="890"/>
      <c r="AY72" s="890"/>
      <c r="AZ72" s="936"/>
      <c r="BA72" s="936"/>
      <c r="BB72" s="936"/>
      <c r="BC72" s="936"/>
      <c r="BD72" s="937"/>
      <c r="BE72" s="245"/>
      <c r="BF72" s="245"/>
      <c r="BG72" s="245"/>
      <c r="BH72" s="245"/>
      <c r="BI72" s="245"/>
      <c r="BJ72" s="245"/>
      <c r="BK72" s="245"/>
      <c r="BL72" s="245"/>
      <c r="BM72" s="245"/>
      <c r="BN72" s="245"/>
      <c r="BO72" s="245"/>
      <c r="BP72" s="245"/>
      <c r="BQ72" s="242">
        <v>66</v>
      </c>
      <c r="BR72" s="247"/>
      <c r="BS72" s="922"/>
      <c r="BT72" s="923"/>
      <c r="BU72" s="923"/>
      <c r="BV72" s="923"/>
      <c r="BW72" s="923"/>
      <c r="BX72" s="923"/>
      <c r="BY72" s="923"/>
      <c r="BZ72" s="923"/>
      <c r="CA72" s="923"/>
      <c r="CB72" s="923"/>
      <c r="CC72" s="923"/>
      <c r="CD72" s="923"/>
      <c r="CE72" s="923"/>
      <c r="CF72" s="923"/>
      <c r="CG72" s="924"/>
      <c r="CH72" s="919"/>
      <c r="CI72" s="920"/>
      <c r="CJ72" s="920"/>
      <c r="CK72" s="920"/>
      <c r="CL72" s="921"/>
      <c r="CM72" s="919"/>
      <c r="CN72" s="920"/>
      <c r="CO72" s="920"/>
      <c r="CP72" s="920"/>
      <c r="CQ72" s="921"/>
      <c r="CR72" s="919"/>
      <c r="CS72" s="920"/>
      <c r="CT72" s="920"/>
      <c r="CU72" s="920"/>
      <c r="CV72" s="921"/>
      <c r="CW72" s="919"/>
      <c r="CX72" s="920"/>
      <c r="CY72" s="920"/>
      <c r="CZ72" s="920"/>
      <c r="DA72" s="921"/>
      <c r="DB72" s="919"/>
      <c r="DC72" s="920"/>
      <c r="DD72" s="920"/>
      <c r="DE72" s="920"/>
      <c r="DF72" s="921"/>
      <c r="DG72" s="919"/>
      <c r="DH72" s="920"/>
      <c r="DI72" s="920"/>
      <c r="DJ72" s="920"/>
      <c r="DK72" s="921"/>
      <c r="DL72" s="919"/>
      <c r="DM72" s="920"/>
      <c r="DN72" s="920"/>
      <c r="DO72" s="920"/>
      <c r="DP72" s="921"/>
      <c r="DQ72" s="919"/>
      <c r="DR72" s="920"/>
      <c r="DS72" s="920"/>
      <c r="DT72" s="920"/>
      <c r="DU72" s="921"/>
      <c r="DV72" s="916"/>
      <c r="DW72" s="917"/>
      <c r="DX72" s="917"/>
      <c r="DY72" s="917"/>
      <c r="DZ72" s="918"/>
      <c r="EA72" s="226"/>
    </row>
    <row r="73" spans="1:131" s="227" customFormat="1" ht="26.25" customHeight="1" x14ac:dyDescent="0.15">
      <c r="A73" s="241">
        <v>6</v>
      </c>
      <c r="B73" s="932" t="s">
        <v>580</v>
      </c>
      <c r="C73" s="933"/>
      <c r="D73" s="933"/>
      <c r="E73" s="933"/>
      <c r="F73" s="933"/>
      <c r="G73" s="933"/>
      <c r="H73" s="933"/>
      <c r="I73" s="933"/>
      <c r="J73" s="933"/>
      <c r="K73" s="933"/>
      <c r="L73" s="933"/>
      <c r="M73" s="933"/>
      <c r="N73" s="933"/>
      <c r="O73" s="933"/>
      <c r="P73" s="934"/>
      <c r="Q73" s="935">
        <v>597893</v>
      </c>
      <c r="R73" s="890"/>
      <c r="S73" s="890"/>
      <c r="T73" s="890"/>
      <c r="U73" s="890"/>
      <c r="V73" s="890">
        <v>589317</v>
      </c>
      <c r="W73" s="890"/>
      <c r="X73" s="890"/>
      <c r="Y73" s="890"/>
      <c r="Z73" s="890"/>
      <c r="AA73" s="890">
        <v>8576</v>
      </c>
      <c r="AB73" s="890"/>
      <c r="AC73" s="890"/>
      <c r="AD73" s="890"/>
      <c r="AE73" s="890"/>
      <c r="AF73" s="890">
        <v>8576</v>
      </c>
      <c r="AG73" s="890"/>
      <c r="AH73" s="890"/>
      <c r="AI73" s="890"/>
      <c r="AJ73" s="890"/>
      <c r="AK73" s="890">
        <v>3188</v>
      </c>
      <c r="AL73" s="890"/>
      <c r="AM73" s="890"/>
      <c r="AN73" s="890"/>
      <c r="AO73" s="890"/>
      <c r="AP73" s="890" t="s">
        <v>573</v>
      </c>
      <c r="AQ73" s="890"/>
      <c r="AR73" s="890"/>
      <c r="AS73" s="890"/>
      <c r="AT73" s="890"/>
      <c r="AU73" s="890" t="s">
        <v>573</v>
      </c>
      <c r="AV73" s="890"/>
      <c r="AW73" s="890"/>
      <c r="AX73" s="890"/>
      <c r="AY73" s="890"/>
      <c r="AZ73" s="936"/>
      <c r="BA73" s="936"/>
      <c r="BB73" s="936"/>
      <c r="BC73" s="936"/>
      <c r="BD73" s="937"/>
      <c r="BE73" s="245"/>
      <c r="BF73" s="245"/>
      <c r="BG73" s="245"/>
      <c r="BH73" s="245"/>
      <c r="BI73" s="245"/>
      <c r="BJ73" s="245"/>
      <c r="BK73" s="245"/>
      <c r="BL73" s="245"/>
      <c r="BM73" s="245"/>
      <c r="BN73" s="245"/>
      <c r="BO73" s="245"/>
      <c r="BP73" s="245"/>
      <c r="BQ73" s="242">
        <v>67</v>
      </c>
      <c r="BR73" s="247"/>
      <c r="BS73" s="922"/>
      <c r="BT73" s="923"/>
      <c r="BU73" s="923"/>
      <c r="BV73" s="923"/>
      <c r="BW73" s="923"/>
      <c r="BX73" s="923"/>
      <c r="BY73" s="923"/>
      <c r="BZ73" s="923"/>
      <c r="CA73" s="923"/>
      <c r="CB73" s="923"/>
      <c r="CC73" s="923"/>
      <c r="CD73" s="923"/>
      <c r="CE73" s="923"/>
      <c r="CF73" s="923"/>
      <c r="CG73" s="924"/>
      <c r="CH73" s="919"/>
      <c r="CI73" s="920"/>
      <c r="CJ73" s="920"/>
      <c r="CK73" s="920"/>
      <c r="CL73" s="921"/>
      <c r="CM73" s="919"/>
      <c r="CN73" s="920"/>
      <c r="CO73" s="920"/>
      <c r="CP73" s="920"/>
      <c r="CQ73" s="921"/>
      <c r="CR73" s="919"/>
      <c r="CS73" s="920"/>
      <c r="CT73" s="920"/>
      <c r="CU73" s="920"/>
      <c r="CV73" s="921"/>
      <c r="CW73" s="919"/>
      <c r="CX73" s="920"/>
      <c r="CY73" s="920"/>
      <c r="CZ73" s="920"/>
      <c r="DA73" s="921"/>
      <c r="DB73" s="919"/>
      <c r="DC73" s="920"/>
      <c r="DD73" s="920"/>
      <c r="DE73" s="920"/>
      <c r="DF73" s="921"/>
      <c r="DG73" s="919"/>
      <c r="DH73" s="920"/>
      <c r="DI73" s="920"/>
      <c r="DJ73" s="920"/>
      <c r="DK73" s="921"/>
      <c r="DL73" s="919"/>
      <c r="DM73" s="920"/>
      <c r="DN73" s="920"/>
      <c r="DO73" s="920"/>
      <c r="DP73" s="921"/>
      <c r="DQ73" s="919"/>
      <c r="DR73" s="920"/>
      <c r="DS73" s="920"/>
      <c r="DT73" s="920"/>
      <c r="DU73" s="921"/>
      <c r="DV73" s="916"/>
      <c r="DW73" s="917"/>
      <c r="DX73" s="917"/>
      <c r="DY73" s="917"/>
      <c r="DZ73" s="918"/>
      <c r="EA73" s="226"/>
    </row>
    <row r="74" spans="1:131" s="227" customFormat="1" ht="26.25" customHeight="1" x14ac:dyDescent="0.15">
      <c r="A74" s="241">
        <v>7</v>
      </c>
      <c r="B74" s="932" t="s">
        <v>581</v>
      </c>
      <c r="C74" s="933"/>
      <c r="D74" s="933"/>
      <c r="E74" s="933"/>
      <c r="F74" s="933"/>
      <c r="G74" s="933"/>
      <c r="H74" s="933"/>
      <c r="I74" s="933"/>
      <c r="J74" s="933"/>
      <c r="K74" s="933"/>
      <c r="L74" s="933"/>
      <c r="M74" s="933"/>
      <c r="N74" s="933"/>
      <c r="O74" s="933"/>
      <c r="P74" s="934"/>
      <c r="Q74" s="935">
        <v>209</v>
      </c>
      <c r="R74" s="890"/>
      <c r="S74" s="890"/>
      <c r="T74" s="890"/>
      <c r="U74" s="890"/>
      <c r="V74" s="890">
        <v>190</v>
      </c>
      <c r="W74" s="890"/>
      <c r="X74" s="890"/>
      <c r="Y74" s="890"/>
      <c r="Z74" s="890"/>
      <c r="AA74" s="890">
        <v>19</v>
      </c>
      <c r="AB74" s="890"/>
      <c r="AC74" s="890"/>
      <c r="AD74" s="890"/>
      <c r="AE74" s="890"/>
      <c r="AF74" s="890">
        <v>19</v>
      </c>
      <c r="AG74" s="890"/>
      <c r="AH74" s="890"/>
      <c r="AI74" s="890"/>
      <c r="AJ74" s="890"/>
      <c r="AK74" s="890" t="s">
        <v>573</v>
      </c>
      <c r="AL74" s="890"/>
      <c r="AM74" s="890"/>
      <c r="AN74" s="890"/>
      <c r="AO74" s="890"/>
      <c r="AP74" s="890" t="s">
        <v>573</v>
      </c>
      <c r="AQ74" s="890"/>
      <c r="AR74" s="890"/>
      <c r="AS74" s="890"/>
      <c r="AT74" s="890"/>
      <c r="AU74" s="890" t="s">
        <v>573</v>
      </c>
      <c r="AV74" s="890"/>
      <c r="AW74" s="890"/>
      <c r="AX74" s="890"/>
      <c r="AY74" s="890"/>
      <c r="AZ74" s="936"/>
      <c r="BA74" s="936"/>
      <c r="BB74" s="936"/>
      <c r="BC74" s="936"/>
      <c r="BD74" s="937"/>
      <c r="BE74" s="245"/>
      <c r="BF74" s="245"/>
      <c r="BG74" s="245"/>
      <c r="BH74" s="245"/>
      <c r="BI74" s="245"/>
      <c r="BJ74" s="245"/>
      <c r="BK74" s="245"/>
      <c r="BL74" s="245"/>
      <c r="BM74" s="245"/>
      <c r="BN74" s="245"/>
      <c r="BO74" s="245"/>
      <c r="BP74" s="245"/>
      <c r="BQ74" s="242">
        <v>68</v>
      </c>
      <c r="BR74" s="247"/>
      <c r="BS74" s="922"/>
      <c r="BT74" s="923"/>
      <c r="BU74" s="923"/>
      <c r="BV74" s="923"/>
      <c r="BW74" s="923"/>
      <c r="BX74" s="923"/>
      <c r="BY74" s="923"/>
      <c r="BZ74" s="923"/>
      <c r="CA74" s="923"/>
      <c r="CB74" s="923"/>
      <c r="CC74" s="923"/>
      <c r="CD74" s="923"/>
      <c r="CE74" s="923"/>
      <c r="CF74" s="923"/>
      <c r="CG74" s="924"/>
      <c r="CH74" s="919"/>
      <c r="CI74" s="920"/>
      <c r="CJ74" s="920"/>
      <c r="CK74" s="920"/>
      <c r="CL74" s="921"/>
      <c r="CM74" s="919"/>
      <c r="CN74" s="920"/>
      <c r="CO74" s="920"/>
      <c r="CP74" s="920"/>
      <c r="CQ74" s="921"/>
      <c r="CR74" s="919"/>
      <c r="CS74" s="920"/>
      <c r="CT74" s="920"/>
      <c r="CU74" s="920"/>
      <c r="CV74" s="921"/>
      <c r="CW74" s="919"/>
      <c r="CX74" s="920"/>
      <c r="CY74" s="920"/>
      <c r="CZ74" s="920"/>
      <c r="DA74" s="921"/>
      <c r="DB74" s="919"/>
      <c r="DC74" s="920"/>
      <c r="DD74" s="920"/>
      <c r="DE74" s="920"/>
      <c r="DF74" s="921"/>
      <c r="DG74" s="919"/>
      <c r="DH74" s="920"/>
      <c r="DI74" s="920"/>
      <c r="DJ74" s="920"/>
      <c r="DK74" s="921"/>
      <c r="DL74" s="919"/>
      <c r="DM74" s="920"/>
      <c r="DN74" s="920"/>
      <c r="DO74" s="920"/>
      <c r="DP74" s="921"/>
      <c r="DQ74" s="919"/>
      <c r="DR74" s="920"/>
      <c r="DS74" s="920"/>
      <c r="DT74" s="920"/>
      <c r="DU74" s="921"/>
      <c r="DV74" s="916"/>
      <c r="DW74" s="917"/>
      <c r="DX74" s="917"/>
      <c r="DY74" s="917"/>
      <c r="DZ74" s="918"/>
      <c r="EA74" s="226"/>
    </row>
    <row r="75" spans="1:131" s="227" customFormat="1" ht="26.25" customHeight="1" x14ac:dyDescent="0.15">
      <c r="A75" s="241">
        <v>8</v>
      </c>
      <c r="B75" s="932" t="s">
        <v>582</v>
      </c>
      <c r="C75" s="933"/>
      <c r="D75" s="933"/>
      <c r="E75" s="933"/>
      <c r="F75" s="933"/>
      <c r="G75" s="933"/>
      <c r="H75" s="933"/>
      <c r="I75" s="933"/>
      <c r="J75" s="933"/>
      <c r="K75" s="933"/>
      <c r="L75" s="933"/>
      <c r="M75" s="933"/>
      <c r="N75" s="933"/>
      <c r="O75" s="933"/>
      <c r="P75" s="934"/>
      <c r="Q75" s="938">
        <v>3492</v>
      </c>
      <c r="R75" s="939"/>
      <c r="S75" s="939"/>
      <c r="T75" s="939"/>
      <c r="U75" s="889"/>
      <c r="V75" s="940">
        <v>2813</v>
      </c>
      <c r="W75" s="939"/>
      <c r="X75" s="939"/>
      <c r="Y75" s="939"/>
      <c r="Z75" s="889"/>
      <c r="AA75" s="940">
        <v>679</v>
      </c>
      <c r="AB75" s="939"/>
      <c r="AC75" s="939"/>
      <c r="AD75" s="939"/>
      <c r="AE75" s="889"/>
      <c r="AF75" s="940">
        <v>3536</v>
      </c>
      <c r="AG75" s="939"/>
      <c r="AH75" s="939"/>
      <c r="AI75" s="939"/>
      <c r="AJ75" s="889"/>
      <c r="AK75" s="940" t="s">
        <v>573</v>
      </c>
      <c r="AL75" s="939"/>
      <c r="AM75" s="939"/>
      <c r="AN75" s="939"/>
      <c r="AO75" s="889"/>
      <c r="AP75" s="940">
        <v>3304</v>
      </c>
      <c r="AQ75" s="939"/>
      <c r="AR75" s="939"/>
      <c r="AS75" s="939"/>
      <c r="AT75" s="889"/>
      <c r="AU75" s="940">
        <v>1</v>
      </c>
      <c r="AV75" s="939"/>
      <c r="AW75" s="939"/>
      <c r="AX75" s="939"/>
      <c r="AY75" s="889"/>
      <c r="AZ75" s="936"/>
      <c r="BA75" s="936"/>
      <c r="BB75" s="936"/>
      <c r="BC75" s="936"/>
      <c r="BD75" s="937"/>
      <c r="BE75" s="245"/>
      <c r="BF75" s="245"/>
      <c r="BG75" s="245"/>
      <c r="BH75" s="245"/>
      <c r="BI75" s="245"/>
      <c r="BJ75" s="245"/>
      <c r="BK75" s="245"/>
      <c r="BL75" s="245"/>
      <c r="BM75" s="245"/>
      <c r="BN75" s="245"/>
      <c r="BO75" s="245"/>
      <c r="BP75" s="245"/>
      <c r="BQ75" s="242">
        <v>69</v>
      </c>
      <c r="BR75" s="247"/>
      <c r="BS75" s="922"/>
      <c r="BT75" s="923"/>
      <c r="BU75" s="923"/>
      <c r="BV75" s="923"/>
      <c r="BW75" s="923"/>
      <c r="BX75" s="923"/>
      <c r="BY75" s="923"/>
      <c r="BZ75" s="923"/>
      <c r="CA75" s="923"/>
      <c r="CB75" s="923"/>
      <c r="CC75" s="923"/>
      <c r="CD75" s="923"/>
      <c r="CE75" s="923"/>
      <c r="CF75" s="923"/>
      <c r="CG75" s="924"/>
      <c r="CH75" s="919"/>
      <c r="CI75" s="920"/>
      <c r="CJ75" s="920"/>
      <c r="CK75" s="920"/>
      <c r="CL75" s="921"/>
      <c r="CM75" s="919"/>
      <c r="CN75" s="920"/>
      <c r="CO75" s="920"/>
      <c r="CP75" s="920"/>
      <c r="CQ75" s="921"/>
      <c r="CR75" s="919"/>
      <c r="CS75" s="920"/>
      <c r="CT75" s="920"/>
      <c r="CU75" s="920"/>
      <c r="CV75" s="921"/>
      <c r="CW75" s="919"/>
      <c r="CX75" s="920"/>
      <c r="CY75" s="920"/>
      <c r="CZ75" s="920"/>
      <c r="DA75" s="921"/>
      <c r="DB75" s="919"/>
      <c r="DC75" s="920"/>
      <c r="DD75" s="920"/>
      <c r="DE75" s="920"/>
      <c r="DF75" s="921"/>
      <c r="DG75" s="919"/>
      <c r="DH75" s="920"/>
      <c r="DI75" s="920"/>
      <c r="DJ75" s="920"/>
      <c r="DK75" s="921"/>
      <c r="DL75" s="919"/>
      <c r="DM75" s="920"/>
      <c r="DN75" s="920"/>
      <c r="DO75" s="920"/>
      <c r="DP75" s="921"/>
      <c r="DQ75" s="919"/>
      <c r="DR75" s="920"/>
      <c r="DS75" s="920"/>
      <c r="DT75" s="920"/>
      <c r="DU75" s="921"/>
      <c r="DV75" s="916"/>
      <c r="DW75" s="917"/>
      <c r="DX75" s="917"/>
      <c r="DY75" s="917"/>
      <c r="DZ75" s="918"/>
      <c r="EA75" s="226"/>
    </row>
    <row r="76" spans="1:131" s="227" customFormat="1" ht="26.25" customHeight="1" x14ac:dyDescent="0.15">
      <c r="A76" s="241">
        <v>9</v>
      </c>
      <c r="B76" s="932" t="s">
        <v>583</v>
      </c>
      <c r="C76" s="933"/>
      <c r="D76" s="933"/>
      <c r="E76" s="933"/>
      <c r="F76" s="933"/>
      <c r="G76" s="933"/>
      <c r="H76" s="933"/>
      <c r="I76" s="933"/>
      <c r="J76" s="933"/>
      <c r="K76" s="933"/>
      <c r="L76" s="933"/>
      <c r="M76" s="933"/>
      <c r="N76" s="933"/>
      <c r="O76" s="933"/>
      <c r="P76" s="934"/>
      <c r="Q76" s="938">
        <v>427</v>
      </c>
      <c r="R76" s="939"/>
      <c r="S76" s="939"/>
      <c r="T76" s="939"/>
      <c r="U76" s="889"/>
      <c r="V76" s="940">
        <v>421</v>
      </c>
      <c r="W76" s="939"/>
      <c r="X76" s="939"/>
      <c r="Y76" s="939"/>
      <c r="Z76" s="889"/>
      <c r="AA76" s="940">
        <v>6</v>
      </c>
      <c r="AB76" s="939"/>
      <c r="AC76" s="939"/>
      <c r="AD76" s="939"/>
      <c r="AE76" s="889"/>
      <c r="AF76" s="940">
        <v>6</v>
      </c>
      <c r="AG76" s="939"/>
      <c r="AH76" s="939"/>
      <c r="AI76" s="939"/>
      <c r="AJ76" s="889"/>
      <c r="AK76" s="940" t="s">
        <v>585</v>
      </c>
      <c r="AL76" s="939"/>
      <c r="AM76" s="939"/>
      <c r="AN76" s="939"/>
      <c r="AO76" s="889"/>
      <c r="AP76" s="940" t="s">
        <v>573</v>
      </c>
      <c r="AQ76" s="939"/>
      <c r="AR76" s="939"/>
      <c r="AS76" s="939"/>
      <c r="AT76" s="889"/>
      <c r="AU76" s="940" t="s">
        <v>573</v>
      </c>
      <c r="AV76" s="939"/>
      <c r="AW76" s="939"/>
      <c r="AX76" s="939"/>
      <c r="AY76" s="889"/>
      <c r="AZ76" s="936"/>
      <c r="BA76" s="936"/>
      <c r="BB76" s="936"/>
      <c r="BC76" s="936"/>
      <c r="BD76" s="937"/>
      <c r="BE76" s="245"/>
      <c r="BF76" s="245"/>
      <c r="BG76" s="245"/>
      <c r="BH76" s="245"/>
      <c r="BI76" s="245"/>
      <c r="BJ76" s="245"/>
      <c r="BK76" s="245"/>
      <c r="BL76" s="245"/>
      <c r="BM76" s="245"/>
      <c r="BN76" s="245"/>
      <c r="BO76" s="245"/>
      <c r="BP76" s="245"/>
      <c r="BQ76" s="242">
        <v>70</v>
      </c>
      <c r="BR76" s="247"/>
      <c r="BS76" s="922"/>
      <c r="BT76" s="923"/>
      <c r="BU76" s="923"/>
      <c r="BV76" s="923"/>
      <c r="BW76" s="923"/>
      <c r="BX76" s="923"/>
      <c r="BY76" s="923"/>
      <c r="BZ76" s="923"/>
      <c r="CA76" s="923"/>
      <c r="CB76" s="923"/>
      <c r="CC76" s="923"/>
      <c r="CD76" s="923"/>
      <c r="CE76" s="923"/>
      <c r="CF76" s="923"/>
      <c r="CG76" s="924"/>
      <c r="CH76" s="919"/>
      <c r="CI76" s="920"/>
      <c r="CJ76" s="920"/>
      <c r="CK76" s="920"/>
      <c r="CL76" s="921"/>
      <c r="CM76" s="919"/>
      <c r="CN76" s="920"/>
      <c r="CO76" s="920"/>
      <c r="CP76" s="920"/>
      <c r="CQ76" s="921"/>
      <c r="CR76" s="919"/>
      <c r="CS76" s="920"/>
      <c r="CT76" s="920"/>
      <c r="CU76" s="920"/>
      <c r="CV76" s="921"/>
      <c r="CW76" s="919"/>
      <c r="CX76" s="920"/>
      <c r="CY76" s="920"/>
      <c r="CZ76" s="920"/>
      <c r="DA76" s="921"/>
      <c r="DB76" s="919"/>
      <c r="DC76" s="920"/>
      <c r="DD76" s="920"/>
      <c r="DE76" s="920"/>
      <c r="DF76" s="921"/>
      <c r="DG76" s="919"/>
      <c r="DH76" s="920"/>
      <c r="DI76" s="920"/>
      <c r="DJ76" s="920"/>
      <c r="DK76" s="921"/>
      <c r="DL76" s="919"/>
      <c r="DM76" s="920"/>
      <c r="DN76" s="920"/>
      <c r="DO76" s="920"/>
      <c r="DP76" s="921"/>
      <c r="DQ76" s="919"/>
      <c r="DR76" s="920"/>
      <c r="DS76" s="920"/>
      <c r="DT76" s="920"/>
      <c r="DU76" s="921"/>
      <c r="DV76" s="916"/>
      <c r="DW76" s="917"/>
      <c r="DX76" s="917"/>
      <c r="DY76" s="917"/>
      <c r="DZ76" s="918"/>
      <c r="EA76" s="226"/>
    </row>
    <row r="77" spans="1:131" s="227" customFormat="1" ht="26.25" customHeight="1" x14ac:dyDescent="0.15">
      <c r="A77" s="241">
        <v>10</v>
      </c>
      <c r="B77" s="932" t="s">
        <v>584</v>
      </c>
      <c r="C77" s="933"/>
      <c r="D77" s="933"/>
      <c r="E77" s="933"/>
      <c r="F77" s="933"/>
      <c r="G77" s="933"/>
      <c r="H77" s="933"/>
      <c r="I77" s="933"/>
      <c r="J77" s="933"/>
      <c r="K77" s="933"/>
      <c r="L77" s="933"/>
      <c r="M77" s="933"/>
      <c r="N77" s="933"/>
      <c r="O77" s="933"/>
      <c r="P77" s="934"/>
      <c r="Q77" s="938">
        <v>4671</v>
      </c>
      <c r="R77" s="939"/>
      <c r="S77" s="939"/>
      <c r="T77" s="939"/>
      <c r="U77" s="889"/>
      <c r="V77" s="940">
        <v>4580</v>
      </c>
      <c r="W77" s="939"/>
      <c r="X77" s="939"/>
      <c r="Y77" s="939"/>
      <c r="Z77" s="889"/>
      <c r="AA77" s="940">
        <v>91</v>
      </c>
      <c r="AB77" s="939"/>
      <c r="AC77" s="939"/>
      <c r="AD77" s="939"/>
      <c r="AE77" s="889"/>
      <c r="AF77" s="940">
        <v>81</v>
      </c>
      <c r="AG77" s="939"/>
      <c r="AH77" s="939"/>
      <c r="AI77" s="939"/>
      <c r="AJ77" s="889"/>
      <c r="AK77" s="940" t="s">
        <v>573</v>
      </c>
      <c r="AL77" s="939"/>
      <c r="AM77" s="939"/>
      <c r="AN77" s="939"/>
      <c r="AO77" s="889"/>
      <c r="AP77" s="940">
        <v>2290</v>
      </c>
      <c r="AQ77" s="939"/>
      <c r="AR77" s="939"/>
      <c r="AS77" s="939"/>
      <c r="AT77" s="889"/>
      <c r="AU77" s="940">
        <v>520</v>
      </c>
      <c r="AV77" s="939"/>
      <c r="AW77" s="939"/>
      <c r="AX77" s="939"/>
      <c r="AY77" s="889"/>
      <c r="AZ77" s="936"/>
      <c r="BA77" s="936"/>
      <c r="BB77" s="936"/>
      <c r="BC77" s="936"/>
      <c r="BD77" s="937"/>
      <c r="BE77" s="245"/>
      <c r="BF77" s="245"/>
      <c r="BG77" s="245"/>
      <c r="BH77" s="245"/>
      <c r="BI77" s="245"/>
      <c r="BJ77" s="245"/>
      <c r="BK77" s="245"/>
      <c r="BL77" s="245"/>
      <c r="BM77" s="245"/>
      <c r="BN77" s="245"/>
      <c r="BO77" s="245"/>
      <c r="BP77" s="245"/>
      <c r="BQ77" s="242">
        <v>71</v>
      </c>
      <c r="BR77" s="247"/>
      <c r="BS77" s="922"/>
      <c r="BT77" s="923"/>
      <c r="BU77" s="923"/>
      <c r="BV77" s="923"/>
      <c r="BW77" s="923"/>
      <c r="BX77" s="923"/>
      <c r="BY77" s="923"/>
      <c r="BZ77" s="923"/>
      <c r="CA77" s="923"/>
      <c r="CB77" s="923"/>
      <c r="CC77" s="923"/>
      <c r="CD77" s="923"/>
      <c r="CE77" s="923"/>
      <c r="CF77" s="923"/>
      <c r="CG77" s="924"/>
      <c r="CH77" s="919"/>
      <c r="CI77" s="920"/>
      <c r="CJ77" s="920"/>
      <c r="CK77" s="920"/>
      <c r="CL77" s="921"/>
      <c r="CM77" s="919"/>
      <c r="CN77" s="920"/>
      <c r="CO77" s="920"/>
      <c r="CP77" s="920"/>
      <c r="CQ77" s="921"/>
      <c r="CR77" s="919"/>
      <c r="CS77" s="920"/>
      <c r="CT77" s="920"/>
      <c r="CU77" s="920"/>
      <c r="CV77" s="921"/>
      <c r="CW77" s="919"/>
      <c r="CX77" s="920"/>
      <c r="CY77" s="920"/>
      <c r="CZ77" s="920"/>
      <c r="DA77" s="921"/>
      <c r="DB77" s="919"/>
      <c r="DC77" s="920"/>
      <c r="DD77" s="920"/>
      <c r="DE77" s="920"/>
      <c r="DF77" s="921"/>
      <c r="DG77" s="919"/>
      <c r="DH77" s="920"/>
      <c r="DI77" s="920"/>
      <c r="DJ77" s="920"/>
      <c r="DK77" s="921"/>
      <c r="DL77" s="919"/>
      <c r="DM77" s="920"/>
      <c r="DN77" s="920"/>
      <c r="DO77" s="920"/>
      <c r="DP77" s="921"/>
      <c r="DQ77" s="919"/>
      <c r="DR77" s="920"/>
      <c r="DS77" s="920"/>
      <c r="DT77" s="920"/>
      <c r="DU77" s="921"/>
      <c r="DV77" s="916"/>
      <c r="DW77" s="917"/>
      <c r="DX77" s="917"/>
      <c r="DY77" s="917"/>
      <c r="DZ77" s="918"/>
      <c r="EA77" s="226"/>
    </row>
    <row r="78" spans="1:131" s="227" customFormat="1" ht="26.25" customHeight="1" x14ac:dyDescent="0.15">
      <c r="A78" s="241">
        <v>11</v>
      </c>
      <c r="B78" s="932"/>
      <c r="C78" s="933"/>
      <c r="D78" s="933"/>
      <c r="E78" s="933"/>
      <c r="F78" s="933"/>
      <c r="G78" s="933"/>
      <c r="H78" s="933"/>
      <c r="I78" s="933"/>
      <c r="J78" s="933"/>
      <c r="K78" s="933"/>
      <c r="L78" s="933"/>
      <c r="M78" s="933"/>
      <c r="N78" s="933"/>
      <c r="O78" s="933"/>
      <c r="P78" s="934"/>
      <c r="Q78" s="935"/>
      <c r="R78" s="890"/>
      <c r="S78" s="890"/>
      <c r="T78" s="890"/>
      <c r="U78" s="890"/>
      <c r="V78" s="890"/>
      <c r="W78" s="890"/>
      <c r="X78" s="89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0"/>
      <c r="AY78" s="890"/>
      <c r="AZ78" s="936"/>
      <c r="BA78" s="936"/>
      <c r="BB78" s="936"/>
      <c r="BC78" s="936"/>
      <c r="BD78" s="937"/>
      <c r="BE78" s="245"/>
      <c r="BF78" s="245"/>
      <c r="BG78" s="245"/>
      <c r="BH78" s="245"/>
      <c r="BI78" s="245"/>
      <c r="BJ78" s="248"/>
      <c r="BK78" s="248"/>
      <c r="BL78" s="248"/>
      <c r="BM78" s="248"/>
      <c r="BN78" s="248"/>
      <c r="BO78" s="245"/>
      <c r="BP78" s="245"/>
      <c r="BQ78" s="242">
        <v>72</v>
      </c>
      <c r="BR78" s="247"/>
      <c r="BS78" s="922"/>
      <c r="BT78" s="923"/>
      <c r="BU78" s="923"/>
      <c r="BV78" s="923"/>
      <c r="BW78" s="923"/>
      <c r="BX78" s="923"/>
      <c r="BY78" s="923"/>
      <c r="BZ78" s="923"/>
      <c r="CA78" s="923"/>
      <c r="CB78" s="923"/>
      <c r="CC78" s="923"/>
      <c r="CD78" s="923"/>
      <c r="CE78" s="923"/>
      <c r="CF78" s="923"/>
      <c r="CG78" s="924"/>
      <c r="CH78" s="919"/>
      <c r="CI78" s="920"/>
      <c r="CJ78" s="920"/>
      <c r="CK78" s="920"/>
      <c r="CL78" s="921"/>
      <c r="CM78" s="919"/>
      <c r="CN78" s="920"/>
      <c r="CO78" s="920"/>
      <c r="CP78" s="920"/>
      <c r="CQ78" s="921"/>
      <c r="CR78" s="919"/>
      <c r="CS78" s="920"/>
      <c r="CT78" s="920"/>
      <c r="CU78" s="920"/>
      <c r="CV78" s="921"/>
      <c r="CW78" s="919"/>
      <c r="CX78" s="920"/>
      <c r="CY78" s="920"/>
      <c r="CZ78" s="920"/>
      <c r="DA78" s="921"/>
      <c r="DB78" s="919"/>
      <c r="DC78" s="920"/>
      <c r="DD78" s="920"/>
      <c r="DE78" s="920"/>
      <c r="DF78" s="921"/>
      <c r="DG78" s="919"/>
      <c r="DH78" s="920"/>
      <c r="DI78" s="920"/>
      <c r="DJ78" s="920"/>
      <c r="DK78" s="921"/>
      <c r="DL78" s="919"/>
      <c r="DM78" s="920"/>
      <c r="DN78" s="920"/>
      <c r="DO78" s="920"/>
      <c r="DP78" s="921"/>
      <c r="DQ78" s="919"/>
      <c r="DR78" s="920"/>
      <c r="DS78" s="920"/>
      <c r="DT78" s="920"/>
      <c r="DU78" s="921"/>
      <c r="DV78" s="916"/>
      <c r="DW78" s="917"/>
      <c r="DX78" s="917"/>
      <c r="DY78" s="917"/>
      <c r="DZ78" s="918"/>
      <c r="EA78" s="226"/>
    </row>
    <row r="79" spans="1:131" s="227" customFormat="1" ht="26.25" customHeight="1" x14ac:dyDescent="0.15">
      <c r="A79" s="241">
        <v>12</v>
      </c>
      <c r="B79" s="932"/>
      <c r="C79" s="933"/>
      <c r="D79" s="933"/>
      <c r="E79" s="933"/>
      <c r="F79" s="933"/>
      <c r="G79" s="933"/>
      <c r="H79" s="933"/>
      <c r="I79" s="933"/>
      <c r="J79" s="933"/>
      <c r="K79" s="933"/>
      <c r="L79" s="933"/>
      <c r="M79" s="933"/>
      <c r="N79" s="933"/>
      <c r="O79" s="933"/>
      <c r="P79" s="934"/>
      <c r="Q79" s="935"/>
      <c r="R79" s="890"/>
      <c r="S79" s="890"/>
      <c r="T79" s="890"/>
      <c r="U79" s="890"/>
      <c r="V79" s="890"/>
      <c r="W79" s="890"/>
      <c r="X79" s="890"/>
      <c r="Y79" s="890"/>
      <c r="Z79" s="890"/>
      <c r="AA79" s="890"/>
      <c r="AB79" s="890"/>
      <c r="AC79" s="890"/>
      <c r="AD79" s="890"/>
      <c r="AE79" s="890"/>
      <c r="AF79" s="890"/>
      <c r="AG79" s="890"/>
      <c r="AH79" s="890"/>
      <c r="AI79" s="890"/>
      <c r="AJ79" s="890"/>
      <c r="AK79" s="890"/>
      <c r="AL79" s="890"/>
      <c r="AM79" s="890"/>
      <c r="AN79" s="890"/>
      <c r="AO79" s="890"/>
      <c r="AP79" s="890"/>
      <c r="AQ79" s="890"/>
      <c r="AR79" s="890"/>
      <c r="AS79" s="890"/>
      <c r="AT79" s="890"/>
      <c r="AU79" s="890"/>
      <c r="AV79" s="890"/>
      <c r="AW79" s="890"/>
      <c r="AX79" s="890"/>
      <c r="AY79" s="890"/>
      <c r="AZ79" s="936"/>
      <c r="BA79" s="936"/>
      <c r="BB79" s="936"/>
      <c r="BC79" s="936"/>
      <c r="BD79" s="937"/>
      <c r="BE79" s="245"/>
      <c r="BF79" s="245"/>
      <c r="BG79" s="245"/>
      <c r="BH79" s="245"/>
      <c r="BI79" s="245"/>
      <c r="BJ79" s="248"/>
      <c r="BK79" s="248"/>
      <c r="BL79" s="248"/>
      <c r="BM79" s="248"/>
      <c r="BN79" s="248"/>
      <c r="BO79" s="245"/>
      <c r="BP79" s="245"/>
      <c r="BQ79" s="242">
        <v>73</v>
      </c>
      <c r="BR79" s="247"/>
      <c r="BS79" s="922"/>
      <c r="BT79" s="923"/>
      <c r="BU79" s="923"/>
      <c r="BV79" s="923"/>
      <c r="BW79" s="923"/>
      <c r="BX79" s="923"/>
      <c r="BY79" s="923"/>
      <c r="BZ79" s="923"/>
      <c r="CA79" s="923"/>
      <c r="CB79" s="923"/>
      <c r="CC79" s="923"/>
      <c r="CD79" s="923"/>
      <c r="CE79" s="923"/>
      <c r="CF79" s="923"/>
      <c r="CG79" s="924"/>
      <c r="CH79" s="919"/>
      <c r="CI79" s="920"/>
      <c r="CJ79" s="920"/>
      <c r="CK79" s="920"/>
      <c r="CL79" s="921"/>
      <c r="CM79" s="919"/>
      <c r="CN79" s="920"/>
      <c r="CO79" s="920"/>
      <c r="CP79" s="920"/>
      <c r="CQ79" s="921"/>
      <c r="CR79" s="919"/>
      <c r="CS79" s="920"/>
      <c r="CT79" s="920"/>
      <c r="CU79" s="920"/>
      <c r="CV79" s="921"/>
      <c r="CW79" s="919"/>
      <c r="CX79" s="920"/>
      <c r="CY79" s="920"/>
      <c r="CZ79" s="920"/>
      <c r="DA79" s="921"/>
      <c r="DB79" s="919"/>
      <c r="DC79" s="920"/>
      <c r="DD79" s="920"/>
      <c r="DE79" s="920"/>
      <c r="DF79" s="921"/>
      <c r="DG79" s="919"/>
      <c r="DH79" s="920"/>
      <c r="DI79" s="920"/>
      <c r="DJ79" s="920"/>
      <c r="DK79" s="921"/>
      <c r="DL79" s="919"/>
      <c r="DM79" s="920"/>
      <c r="DN79" s="920"/>
      <c r="DO79" s="920"/>
      <c r="DP79" s="921"/>
      <c r="DQ79" s="919"/>
      <c r="DR79" s="920"/>
      <c r="DS79" s="920"/>
      <c r="DT79" s="920"/>
      <c r="DU79" s="921"/>
      <c r="DV79" s="916"/>
      <c r="DW79" s="917"/>
      <c r="DX79" s="917"/>
      <c r="DY79" s="917"/>
      <c r="DZ79" s="918"/>
      <c r="EA79" s="226"/>
    </row>
    <row r="80" spans="1:131" s="227" customFormat="1" ht="26.25" customHeight="1" x14ac:dyDescent="0.15">
      <c r="A80" s="241">
        <v>13</v>
      </c>
      <c r="B80" s="932"/>
      <c r="C80" s="933"/>
      <c r="D80" s="933"/>
      <c r="E80" s="933"/>
      <c r="F80" s="933"/>
      <c r="G80" s="933"/>
      <c r="H80" s="933"/>
      <c r="I80" s="933"/>
      <c r="J80" s="933"/>
      <c r="K80" s="933"/>
      <c r="L80" s="933"/>
      <c r="M80" s="933"/>
      <c r="N80" s="933"/>
      <c r="O80" s="933"/>
      <c r="P80" s="934"/>
      <c r="Q80" s="935"/>
      <c r="R80" s="890"/>
      <c r="S80" s="890"/>
      <c r="T80" s="890"/>
      <c r="U80" s="890"/>
      <c r="V80" s="890"/>
      <c r="W80" s="890"/>
      <c r="X80" s="890"/>
      <c r="Y80" s="890"/>
      <c r="Z80" s="890"/>
      <c r="AA80" s="890"/>
      <c r="AB80" s="890"/>
      <c r="AC80" s="890"/>
      <c r="AD80" s="890"/>
      <c r="AE80" s="890"/>
      <c r="AF80" s="890"/>
      <c r="AG80" s="890"/>
      <c r="AH80" s="890"/>
      <c r="AI80" s="890"/>
      <c r="AJ80" s="890"/>
      <c r="AK80" s="890"/>
      <c r="AL80" s="890"/>
      <c r="AM80" s="890"/>
      <c r="AN80" s="890"/>
      <c r="AO80" s="890"/>
      <c r="AP80" s="890"/>
      <c r="AQ80" s="890"/>
      <c r="AR80" s="890"/>
      <c r="AS80" s="890"/>
      <c r="AT80" s="890"/>
      <c r="AU80" s="890"/>
      <c r="AV80" s="890"/>
      <c r="AW80" s="890"/>
      <c r="AX80" s="890"/>
      <c r="AY80" s="890"/>
      <c r="AZ80" s="936"/>
      <c r="BA80" s="936"/>
      <c r="BB80" s="936"/>
      <c r="BC80" s="936"/>
      <c r="BD80" s="937"/>
      <c r="BE80" s="245"/>
      <c r="BF80" s="245"/>
      <c r="BG80" s="245"/>
      <c r="BH80" s="245"/>
      <c r="BI80" s="245"/>
      <c r="BJ80" s="245"/>
      <c r="BK80" s="245"/>
      <c r="BL80" s="245"/>
      <c r="BM80" s="245"/>
      <c r="BN80" s="245"/>
      <c r="BO80" s="245"/>
      <c r="BP80" s="245"/>
      <c r="BQ80" s="242">
        <v>74</v>
      </c>
      <c r="BR80" s="247"/>
      <c r="BS80" s="922"/>
      <c r="BT80" s="923"/>
      <c r="BU80" s="923"/>
      <c r="BV80" s="923"/>
      <c r="BW80" s="923"/>
      <c r="BX80" s="923"/>
      <c r="BY80" s="923"/>
      <c r="BZ80" s="923"/>
      <c r="CA80" s="923"/>
      <c r="CB80" s="923"/>
      <c r="CC80" s="923"/>
      <c r="CD80" s="923"/>
      <c r="CE80" s="923"/>
      <c r="CF80" s="923"/>
      <c r="CG80" s="924"/>
      <c r="CH80" s="919"/>
      <c r="CI80" s="920"/>
      <c r="CJ80" s="920"/>
      <c r="CK80" s="920"/>
      <c r="CL80" s="921"/>
      <c r="CM80" s="919"/>
      <c r="CN80" s="920"/>
      <c r="CO80" s="920"/>
      <c r="CP80" s="920"/>
      <c r="CQ80" s="921"/>
      <c r="CR80" s="919"/>
      <c r="CS80" s="920"/>
      <c r="CT80" s="920"/>
      <c r="CU80" s="920"/>
      <c r="CV80" s="921"/>
      <c r="CW80" s="919"/>
      <c r="CX80" s="920"/>
      <c r="CY80" s="920"/>
      <c r="CZ80" s="920"/>
      <c r="DA80" s="921"/>
      <c r="DB80" s="919"/>
      <c r="DC80" s="920"/>
      <c r="DD80" s="920"/>
      <c r="DE80" s="920"/>
      <c r="DF80" s="921"/>
      <c r="DG80" s="919"/>
      <c r="DH80" s="920"/>
      <c r="DI80" s="920"/>
      <c r="DJ80" s="920"/>
      <c r="DK80" s="921"/>
      <c r="DL80" s="919"/>
      <c r="DM80" s="920"/>
      <c r="DN80" s="920"/>
      <c r="DO80" s="920"/>
      <c r="DP80" s="921"/>
      <c r="DQ80" s="919"/>
      <c r="DR80" s="920"/>
      <c r="DS80" s="920"/>
      <c r="DT80" s="920"/>
      <c r="DU80" s="921"/>
      <c r="DV80" s="916"/>
      <c r="DW80" s="917"/>
      <c r="DX80" s="917"/>
      <c r="DY80" s="917"/>
      <c r="DZ80" s="918"/>
      <c r="EA80" s="226"/>
    </row>
    <row r="81" spans="1:131" s="227" customFormat="1" ht="26.25" customHeight="1" x14ac:dyDescent="0.15">
      <c r="A81" s="241">
        <v>14</v>
      </c>
      <c r="B81" s="932"/>
      <c r="C81" s="933"/>
      <c r="D81" s="933"/>
      <c r="E81" s="933"/>
      <c r="F81" s="933"/>
      <c r="G81" s="933"/>
      <c r="H81" s="933"/>
      <c r="I81" s="933"/>
      <c r="J81" s="933"/>
      <c r="K81" s="933"/>
      <c r="L81" s="933"/>
      <c r="M81" s="933"/>
      <c r="N81" s="933"/>
      <c r="O81" s="933"/>
      <c r="P81" s="934"/>
      <c r="Q81" s="935"/>
      <c r="R81" s="890"/>
      <c r="S81" s="890"/>
      <c r="T81" s="890"/>
      <c r="U81" s="890"/>
      <c r="V81" s="890"/>
      <c r="W81" s="890"/>
      <c r="X81" s="890"/>
      <c r="Y81" s="890"/>
      <c r="Z81" s="890"/>
      <c r="AA81" s="890"/>
      <c r="AB81" s="890"/>
      <c r="AC81" s="890"/>
      <c r="AD81" s="890"/>
      <c r="AE81" s="890"/>
      <c r="AF81" s="890"/>
      <c r="AG81" s="890"/>
      <c r="AH81" s="890"/>
      <c r="AI81" s="890"/>
      <c r="AJ81" s="890"/>
      <c r="AK81" s="890"/>
      <c r="AL81" s="890"/>
      <c r="AM81" s="890"/>
      <c r="AN81" s="890"/>
      <c r="AO81" s="890"/>
      <c r="AP81" s="890"/>
      <c r="AQ81" s="890"/>
      <c r="AR81" s="890"/>
      <c r="AS81" s="890"/>
      <c r="AT81" s="890"/>
      <c r="AU81" s="890"/>
      <c r="AV81" s="890"/>
      <c r="AW81" s="890"/>
      <c r="AX81" s="890"/>
      <c r="AY81" s="890"/>
      <c r="AZ81" s="936"/>
      <c r="BA81" s="936"/>
      <c r="BB81" s="936"/>
      <c r="BC81" s="936"/>
      <c r="BD81" s="937"/>
      <c r="BE81" s="245"/>
      <c r="BF81" s="245"/>
      <c r="BG81" s="245"/>
      <c r="BH81" s="245"/>
      <c r="BI81" s="245"/>
      <c r="BJ81" s="245"/>
      <c r="BK81" s="245"/>
      <c r="BL81" s="245"/>
      <c r="BM81" s="245"/>
      <c r="BN81" s="245"/>
      <c r="BO81" s="245"/>
      <c r="BP81" s="245"/>
      <c r="BQ81" s="242">
        <v>75</v>
      </c>
      <c r="BR81" s="247"/>
      <c r="BS81" s="922"/>
      <c r="BT81" s="923"/>
      <c r="BU81" s="923"/>
      <c r="BV81" s="923"/>
      <c r="BW81" s="923"/>
      <c r="BX81" s="923"/>
      <c r="BY81" s="923"/>
      <c r="BZ81" s="923"/>
      <c r="CA81" s="923"/>
      <c r="CB81" s="923"/>
      <c r="CC81" s="923"/>
      <c r="CD81" s="923"/>
      <c r="CE81" s="923"/>
      <c r="CF81" s="923"/>
      <c r="CG81" s="924"/>
      <c r="CH81" s="919"/>
      <c r="CI81" s="920"/>
      <c r="CJ81" s="920"/>
      <c r="CK81" s="920"/>
      <c r="CL81" s="921"/>
      <c r="CM81" s="919"/>
      <c r="CN81" s="920"/>
      <c r="CO81" s="920"/>
      <c r="CP81" s="920"/>
      <c r="CQ81" s="921"/>
      <c r="CR81" s="919"/>
      <c r="CS81" s="920"/>
      <c r="CT81" s="920"/>
      <c r="CU81" s="920"/>
      <c r="CV81" s="921"/>
      <c r="CW81" s="919"/>
      <c r="CX81" s="920"/>
      <c r="CY81" s="920"/>
      <c r="CZ81" s="920"/>
      <c r="DA81" s="921"/>
      <c r="DB81" s="919"/>
      <c r="DC81" s="920"/>
      <c r="DD81" s="920"/>
      <c r="DE81" s="920"/>
      <c r="DF81" s="921"/>
      <c r="DG81" s="919"/>
      <c r="DH81" s="920"/>
      <c r="DI81" s="920"/>
      <c r="DJ81" s="920"/>
      <c r="DK81" s="921"/>
      <c r="DL81" s="919"/>
      <c r="DM81" s="920"/>
      <c r="DN81" s="920"/>
      <c r="DO81" s="920"/>
      <c r="DP81" s="921"/>
      <c r="DQ81" s="919"/>
      <c r="DR81" s="920"/>
      <c r="DS81" s="920"/>
      <c r="DT81" s="920"/>
      <c r="DU81" s="921"/>
      <c r="DV81" s="916"/>
      <c r="DW81" s="917"/>
      <c r="DX81" s="917"/>
      <c r="DY81" s="917"/>
      <c r="DZ81" s="918"/>
      <c r="EA81" s="226"/>
    </row>
    <row r="82" spans="1:131" s="227" customFormat="1" ht="26.25" customHeight="1" x14ac:dyDescent="0.15">
      <c r="A82" s="241">
        <v>15</v>
      </c>
      <c r="B82" s="932"/>
      <c r="C82" s="933"/>
      <c r="D82" s="933"/>
      <c r="E82" s="933"/>
      <c r="F82" s="933"/>
      <c r="G82" s="933"/>
      <c r="H82" s="933"/>
      <c r="I82" s="933"/>
      <c r="J82" s="933"/>
      <c r="K82" s="933"/>
      <c r="L82" s="933"/>
      <c r="M82" s="933"/>
      <c r="N82" s="933"/>
      <c r="O82" s="933"/>
      <c r="P82" s="934"/>
      <c r="Q82" s="935"/>
      <c r="R82" s="890"/>
      <c r="S82" s="890"/>
      <c r="T82" s="890"/>
      <c r="U82" s="890"/>
      <c r="V82" s="890"/>
      <c r="W82" s="890"/>
      <c r="X82" s="890"/>
      <c r="Y82" s="890"/>
      <c r="Z82" s="890"/>
      <c r="AA82" s="890"/>
      <c r="AB82" s="890"/>
      <c r="AC82" s="890"/>
      <c r="AD82" s="890"/>
      <c r="AE82" s="890"/>
      <c r="AF82" s="890"/>
      <c r="AG82" s="890"/>
      <c r="AH82" s="890"/>
      <c r="AI82" s="890"/>
      <c r="AJ82" s="890"/>
      <c r="AK82" s="890"/>
      <c r="AL82" s="890"/>
      <c r="AM82" s="890"/>
      <c r="AN82" s="890"/>
      <c r="AO82" s="890"/>
      <c r="AP82" s="890"/>
      <c r="AQ82" s="890"/>
      <c r="AR82" s="890"/>
      <c r="AS82" s="890"/>
      <c r="AT82" s="890"/>
      <c r="AU82" s="890"/>
      <c r="AV82" s="890"/>
      <c r="AW82" s="890"/>
      <c r="AX82" s="890"/>
      <c r="AY82" s="890"/>
      <c r="AZ82" s="936"/>
      <c r="BA82" s="936"/>
      <c r="BB82" s="936"/>
      <c r="BC82" s="936"/>
      <c r="BD82" s="937"/>
      <c r="BE82" s="245"/>
      <c r="BF82" s="245"/>
      <c r="BG82" s="245"/>
      <c r="BH82" s="245"/>
      <c r="BI82" s="245"/>
      <c r="BJ82" s="245"/>
      <c r="BK82" s="245"/>
      <c r="BL82" s="245"/>
      <c r="BM82" s="245"/>
      <c r="BN82" s="245"/>
      <c r="BO82" s="245"/>
      <c r="BP82" s="245"/>
      <c r="BQ82" s="242">
        <v>76</v>
      </c>
      <c r="BR82" s="247"/>
      <c r="BS82" s="922"/>
      <c r="BT82" s="923"/>
      <c r="BU82" s="923"/>
      <c r="BV82" s="923"/>
      <c r="BW82" s="923"/>
      <c r="BX82" s="923"/>
      <c r="BY82" s="923"/>
      <c r="BZ82" s="923"/>
      <c r="CA82" s="923"/>
      <c r="CB82" s="923"/>
      <c r="CC82" s="923"/>
      <c r="CD82" s="923"/>
      <c r="CE82" s="923"/>
      <c r="CF82" s="923"/>
      <c r="CG82" s="924"/>
      <c r="CH82" s="919"/>
      <c r="CI82" s="920"/>
      <c r="CJ82" s="920"/>
      <c r="CK82" s="920"/>
      <c r="CL82" s="921"/>
      <c r="CM82" s="919"/>
      <c r="CN82" s="920"/>
      <c r="CO82" s="920"/>
      <c r="CP82" s="920"/>
      <c r="CQ82" s="921"/>
      <c r="CR82" s="919"/>
      <c r="CS82" s="920"/>
      <c r="CT82" s="920"/>
      <c r="CU82" s="920"/>
      <c r="CV82" s="921"/>
      <c r="CW82" s="919"/>
      <c r="CX82" s="920"/>
      <c r="CY82" s="920"/>
      <c r="CZ82" s="920"/>
      <c r="DA82" s="921"/>
      <c r="DB82" s="919"/>
      <c r="DC82" s="920"/>
      <c r="DD82" s="920"/>
      <c r="DE82" s="920"/>
      <c r="DF82" s="921"/>
      <c r="DG82" s="919"/>
      <c r="DH82" s="920"/>
      <c r="DI82" s="920"/>
      <c r="DJ82" s="920"/>
      <c r="DK82" s="921"/>
      <c r="DL82" s="919"/>
      <c r="DM82" s="920"/>
      <c r="DN82" s="920"/>
      <c r="DO82" s="920"/>
      <c r="DP82" s="921"/>
      <c r="DQ82" s="919"/>
      <c r="DR82" s="920"/>
      <c r="DS82" s="920"/>
      <c r="DT82" s="920"/>
      <c r="DU82" s="921"/>
      <c r="DV82" s="916"/>
      <c r="DW82" s="917"/>
      <c r="DX82" s="917"/>
      <c r="DY82" s="917"/>
      <c r="DZ82" s="918"/>
      <c r="EA82" s="226"/>
    </row>
    <row r="83" spans="1:131" s="227" customFormat="1" ht="26.25" customHeight="1" x14ac:dyDescent="0.15">
      <c r="A83" s="241">
        <v>16</v>
      </c>
      <c r="B83" s="932"/>
      <c r="C83" s="933"/>
      <c r="D83" s="933"/>
      <c r="E83" s="933"/>
      <c r="F83" s="933"/>
      <c r="G83" s="933"/>
      <c r="H83" s="933"/>
      <c r="I83" s="933"/>
      <c r="J83" s="933"/>
      <c r="K83" s="933"/>
      <c r="L83" s="933"/>
      <c r="M83" s="933"/>
      <c r="N83" s="933"/>
      <c r="O83" s="933"/>
      <c r="P83" s="934"/>
      <c r="Q83" s="935"/>
      <c r="R83" s="890"/>
      <c r="S83" s="890"/>
      <c r="T83" s="890"/>
      <c r="U83" s="890"/>
      <c r="V83" s="890"/>
      <c r="W83" s="890"/>
      <c r="X83" s="890"/>
      <c r="Y83" s="890"/>
      <c r="Z83" s="890"/>
      <c r="AA83" s="890"/>
      <c r="AB83" s="890"/>
      <c r="AC83" s="890"/>
      <c r="AD83" s="890"/>
      <c r="AE83" s="890"/>
      <c r="AF83" s="890"/>
      <c r="AG83" s="890"/>
      <c r="AH83" s="890"/>
      <c r="AI83" s="890"/>
      <c r="AJ83" s="890"/>
      <c r="AK83" s="890"/>
      <c r="AL83" s="890"/>
      <c r="AM83" s="890"/>
      <c r="AN83" s="890"/>
      <c r="AO83" s="890"/>
      <c r="AP83" s="890"/>
      <c r="AQ83" s="890"/>
      <c r="AR83" s="890"/>
      <c r="AS83" s="890"/>
      <c r="AT83" s="890"/>
      <c r="AU83" s="890"/>
      <c r="AV83" s="890"/>
      <c r="AW83" s="890"/>
      <c r="AX83" s="890"/>
      <c r="AY83" s="890"/>
      <c r="AZ83" s="936"/>
      <c r="BA83" s="936"/>
      <c r="BB83" s="936"/>
      <c r="BC83" s="936"/>
      <c r="BD83" s="937"/>
      <c r="BE83" s="245"/>
      <c r="BF83" s="245"/>
      <c r="BG83" s="245"/>
      <c r="BH83" s="245"/>
      <c r="BI83" s="245"/>
      <c r="BJ83" s="245"/>
      <c r="BK83" s="245"/>
      <c r="BL83" s="245"/>
      <c r="BM83" s="245"/>
      <c r="BN83" s="245"/>
      <c r="BO83" s="245"/>
      <c r="BP83" s="245"/>
      <c r="BQ83" s="242">
        <v>77</v>
      </c>
      <c r="BR83" s="247"/>
      <c r="BS83" s="922"/>
      <c r="BT83" s="923"/>
      <c r="BU83" s="923"/>
      <c r="BV83" s="923"/>
      <c r="BW83" s="923"/>
      <c r="BX83" s="923"/>
      <c r="BY83" s="923"/>
      <c r="BZ83" s="923"/>
      <c r="CA83" s="923"/>
      <c r="CB83" s="923"/>
      <c r="CC83" s="923"/>
      <c r="CD83" s="923"/>
      <c r="CE83" s="923"/>
      <c r="CF83" s="923"/>
      <c r="CG83" s="924"/>
      <c r="CH83" s="919"/>
      <c r="CI83" s="920"/>
      <c r="CJ83" s="920"/>
      <c r="CK83" s="920"/>
      <c r="CL83" s="921"/>
      <c r="CM83" s="919"/>
      <c r="CN83" s="920"/>
      <c r="CO83" s="920"/>
      <c r="CP83" s="920"/>
      <c r="CQ83" s="921"/>
      <c r="CR83" s="919"/>
      <c r="CS83" s="920"/>
      <c r="CT83" s="920"/>
      <c r="CU83" s="920"/>
      <c r="CV83" s="921"/>
      <c r="CW83" s="919"/>
      <c r="CX83" s="920"/>
      <c r="CY83" s="920"/>
      <c r="CZ83" s="920"/>
      <c r="DA83" s="921"/>
      <c r="DB83" s="919"/>
      <c r="DC83" s="920"/>
      <c r="DD83" s="920"/>
      <c r="DE83" s="920"/>
      <c r="DF83" s="921"/>
      <c r="DG83" s="919"/>
      <c r="DH83" s="920"/>
      <c r="DI83" s="920"/>
      <c r="DJ83" s="920"/>
      <c r="DK83" s="921"/>
      <c r="DL83" s="919"/>
      <c r="DM83" s="920"/>
      <c r="DN83" s="920"/>
      <c r="DO83" s="920"/>
      <c r="DP83" s="921"/>
      <c r="DQ83" s="919"/>
      <c r="DR83" s="920"/>
      <c r="DS83" s="920"/>
      <c r="DT83" s="920"/>
      <c r="DU83" s="921"/>
      <c r="DV83" s="916"/>
      <c r="DW83" s="917"/>
      <c r="DX83" s="917"/>
      <c r="DY83" s="917"/>
      <c r="DZ83" s="918"/>
      <c r="EA83" s="226"/>
    </row>
    <row r="84" spans="1:131" s="227" customFormat="1" ht="26.25" customHeight="1" x14ac:dyDescent="0.15">
      <c r="A84" s="241">
        <v>17</v>
      </c>
      <c r="B84" s="932"/>
      <c r="C84" s="933"/>
      <c r="D84" s="933"/>
      <c r="E84" s="933"/>
      <c r="F84" s="933"/>
      <c r="G84" s="933"/>
      <c r="H84" s="933"/>
      <c r="I84" s="933"/>
      <c r="J84" s="933"/>
      <c r="K84" s="933"/>
      <c r="L84" s="933"/>
      <c r="M84" s="933"/>
      <c r="N84" s="933"/>
      <c r="O84" s="933"/>
      <c r="P84" s="934"/>
      <c r="Q84" s="935"/>
      <c r="R84" s="890"/>
      <c r="S84" s="890"/>
      <c r="T84" s="890"/>
      <c r="U84" s="890"/>
      <c r="V84" s="890"/>
      <c r="W84" s="890"/>
      <c r="X84" s="890"/>
      <c r="Y84" s="890"/>
      <c r="Z84" s="890"/>
      <c r="AA84" s="890"/>
      <c r="AB84" s="890"/>
      <c r="AC84" s="890"/>
      <c r="AD84" s="890"/>
      <c r="AE84" s="890"/>
      <c r="AF84" s="890"/>
      <c r="AG84" s="890"/>
      <c r="AH84" s="890"/>
      <c r="AI84" s="890"/>
      <c r="AJ84" s="890"/>
      <c r="AK84" s="890"/>
      <c r="AL84" s="890"/>
      <c r="AM84" s="890"/>
      <c r="AN84" s="890"/>
      <c r="AO84" s="890"/>
      <c r="AP84" s="890"/>
      <c r="AQ84" s="890"/>
      <c r="AR84" s="890"/>
      <c r="AS84" s="890"/>
      <c r="AT84" s="890"/>
      <c r="AU84" s="890"/>
      <c r="AV84" s="890"/>
      <c r="AW84" s="890"/>
      <c r="AX84" s="890"/>
      <c r="AY84" s="890"/>
      <c r="AZ84" s="936"/>
      <c r="BA84" s="936"/>
      <c r="BB84" s="936"/>
      <c r="BC84" s="936"/>
      <c r="BD84" s="937"/>
      <c r="BE84" s="245"/>
      <c r="BF84" s="245"/>
      <c r="BG84" s="245"/>
      <c r="BH84" s="245"/>
      <c r="BI84" s="245"/>
      <c r="BJ84" s="245"/>
      <c r="BK84" s="245"/>
      <c r="BL84" s="245"/>
      <c r="BM84" s="245"/>
      <c r="BN84" s="245"/>
      <c r="BO84" s="245"/>
      <c r="BP84" s="245"/>
      <c r="BQ84" s="242">
        <v>78</v>
      </c>
      <c r="BR84" s="247"/>
      <c r="BS84" s="922"/>
      <c r="BT84" s="923"/>
      <c r="BU84" s="923"/>
      <c r="BV84" s="923"/>
      <c r="BW84" s="923"/>
      <c r="BX84" s="923"/>
      <c r="BY84" s="923"/>
      <c r="BZ84" s="923"/>
      <c r="CA84" s="923"/>
      <c r="CB84" s="923"/>
      <c r="CC84" s="923"/>
      <c r="CD84" s="923"/>
      <c r="CE84" s="923"/>
      <c r="CF84" s="923"/>
      <c r="CG84" s="924"/>
      <c r="CH84" s="919"/>
      <c r="CI84" s="920"/>
      <c r="CJ84" s="920"/>
      <c r="CK84" s="920"/>
      <c r="CL84" s="921"/>
      <c r="CM84" s="919"/>
      <c r="CN84" s="920"/>
      <c r="CO84" s="920"/>
      <c r="CP84" s="920"/>
      <c r="CQ84" s="921"/>
      <c r="CR84" s="919"/>
      <c r="CS84" s="920"/>
      <c r="CT84" s="920"/>
      <c r="CU84" s="920"/>
      <c r="CV84" s="921"/>
      <c r="CW84" s="919"/>
      <c r="CX84" s="920"/>
      <c r="CY84" s="920"/>
      <c r="CZ84" s="920"/>
      <c r="DA84" s="921"/>
      <c r="DB84" s="919"/>
      <c r="DC84" s="920"/>
      <c r="DD84" s="920"/>
      <c r="DE84" s="920"/>
      <c r="DF84" s="921"/>
      <c r="DG84" s="919"/>
      <c r="DH84" s="920"/>
      <c r="DI84" s="920"/>
      <c r="DJ84" s="920"/>
      <c r="DK84" s="921"/>
      <c r="DL84" s="919"/>
      <c r="DM84" s="920"/>
      <c r="DN84" s="920"/>
      <c r="DO84" s="920"/>
      <c r="DP84" s="921"/>
      <c r="DQ84" s="919"/>
      <c r="DR84" s="920"/>
      <c r="DS84" s="920"/>
      <c r="DT84" s="920"/>
      <c r="DU84" s="921"/>
      <c r="DV84" s="916"/>
      <c r="DW84" s="917"/>
      <c r="DX84" s="917"/>
      <c r="DY84" s="917"/>
      <c r="DZ84" s="918"/>
      <c r="EA84" s="226"/>
    </row>
    <row r="85" spans="1:131" s="227" customFormat="1" ht="26.25" customHeight="1" x14ac:dyDescent="0.15">
      <c r="A85" s="241">
        <v>18</v>
      </c>
      <c r="B85" s="932"/>
      <c r="C85" s="933"/>
      <c r="D85" s="933"/>
      <c r="E85" s="933"/>
      <c r="F85" s="933"/>
      <c r="G85" s="933"/>
      <c r="H85" s="933"/>
      <c r="I85" s="933"/>
      <c r="J85" s="933"/>
      <c r="K85" s="933"/>
      <c r="L85" s="933"/>
      <c r="M85" s="933"/>
      <c r="N85" s="933"/>
      <c r="O85" s="933"/>
      <c r="P85" s="934"/>
      <c r="Q85" s="935"/>
      <c r="R85" s="890"/>
      <c r="S85" s="890"/>
      <c r="T85" s="890"/>
      <c r="U85" s="890"/>
      <c r="V85" s="890"/>
      <c r="W85" s="890"/>
      <c r="X85" s="890"/>
      <c r="Y85" s="890"/>
      <c r="Z85" s="890"/>
      <c r="AA85" s="890"/>
      <c r="AB85" s="890"/>
      <c r="AC85" s="890"/>
      <c r="AD85" s="890"/>
      <c r="AE85" s="890"/>
      <c r="AF85" s="890"/>
      <c r="AG85" s="890"/>
      <c r="AH85" s="890"/>
      <c r="AI85" s="890"/>
      <c r="AJ85" s="890"/>
      <c r="AK85" s="890"/>
      <c r="AL85" s="890"/>
      <c r="AM85" s="890"/>
      <c r="AN85" s="890"/>
      <c r="AO85" s="890"/>
      <c r="AP85" s="890"/>
      <c r="AQ85" s="890"/>
      <c r="AR85" s="890"/>
      <c r="AS85" s="890"/>
      <c r="AT85" s="890"/>
      <c r="AU85" s="890"/>
      <c r="AV85" s="890"/>
      <c r="AW85" s="890"/>
      <c r="AX85" s="890"/>
      <c r="AY85" s="890"/>
      <c r="AZ85" s="936"/>
      <c r="BA85" s="936"/>
      <c r="BB85" s="936"/>
      <c r="BC85" s="936"/>
      <c r="BD85" s="937"/>
      <c r="BE85" s="245"/>
      <c r="BF85" s="245"/>
      <c r="BG85" s="245"/>
      <c r="BH85" s="245"/>
      <c r="BI85" s="245"/>
      <c r="BJ85" s="245"/>
      <c r="BK85" s="245"/>
      <c r="BL85" s="245"/>
      <c r="BM85" s="245"/>
      <c r="BN85" s="245"/>
      <c r="BO85" s="245"/>
      <c r="BP85" s="245"/>
      <c r="BQ85" s="242">
        <v>79</v>
      </c>
      <c r="BR85" s="247"/>
      <c r="BS85" s="922"/>
      <c r="BT85" s="923"/>
      <c r="BU85" s="923"/>
      <c r="BV85" s="923"/>
      <c r="BW85" s="923"/>
      <c r="BX85" s="923"/>
      <c r="BY85" s="923"/>
      <c r="BZ85" s="923"/>
      <c r="CA85" s="923"/>
      <c r="CB85" s="923"/>
      <c r="CC85" s="923"/>
      <c r="CD85" s="923"/>
      <c r="CE85" s="923"/>
      <c r="CF85" s="923"/>
      <c r="CG85" s="924"/>
      <c r="CH85" s="919"/>
      <c r="CI85" s="920"/>
      <c r="CJ85" s="920"/>
      <c r="CK85" s="920"/>
      <c r="CL85" s="921"/>
      <c r="CM85" s="919"/>
      <c r="CN85" s="920"/>
      <c r="CO85" s="920"/>
      <c r="CP85" s="920"/>
      <c r="CQ85" s="921"/>
      <c r="CR85" s="919"/>
      <c r="CS85" s="920"/>
      <c r="CT85" s="920"/>
      <c r="CU85" s="920"/>
      <c r="CV85" s="921"/>
      <c r="CW85" s="919"/>
      <c r="CX85" s="920"/>
      <c r="CY85" s="920"/>
      <c r="CZ85" s="920"/>
      <c r="DA85" s="921"/>
      <c r="DB85" s="919"/>
      <c r="DC85" s="920"/>
      <c r="DD85" s="920"/>
      <c r="DE85" s="920"/>
      <c r="DF85" s="921"/>
      <c r="DG85" s="919"/>
      <c r="DH85" s="920"/>
      <c r="DI85" s="920"/>
      <c r="DJ85" s="920"/>
      <c r="DK85" s="921"/>
      <c r="DL85" s="919"/>
      <c r="DM85" s="920"/>
      <c r="DN85" s="920"/>
      <c r="DO85" s="920"/>
      <c r="DP85" s="921"/>
      <c r="DQ85" s="919"/>
      <c r="DR85" s="920"/>
      <c r="DS85" s="920"/>
      <c r="DT85" s="920"/>
      <c r="DU85" s="921"/>
      <c r="DV85" s="916"/>
      <c r="DW85" s="917"/>
      <c r="DX85" s="917"/>
      <c r="DY85" s="917"/>
      <c r="DZ85" s="918"/>
      <c r="EA85" s="226"/>
    </row>
    <row r="86" spans="1:131" s="227" customFormat="1" ht="26.25" customHeight="1" x14ac:dyDescent="0.15">
      <c r="A86" s="241">
        <v>19</v>
      </c>
      <c r="B86" s="932"/>
      <c r="C86" s="933"/>
      <c r="D86" s="933"/>
      <c r="E86" s="933"/>
      <c r="F86" s="933"/>
      <c r="G86" s="933"/>
      <c r="H86" s="933"/>
      <c r="I86" s="933"/>
      <c r="J86" s="933"/>
      <c r="K86" s="933"/>
      <c r="L86" s="933"/>
      <c r="M86" s="933"/>
      <c r="N86" s="933"/>
      <c r="O86" s="933"/>
      <c r="P86" s="934"/>
      <c r="Q86" s="935"/>
      <c r="R86" s="890"/>
      <c r="S86" s="890"/>
      <c r="T86" s="890"/>
      <c r="U86" s="890"/>
      <c r="V86" s="890"/>
      <c r="W86" s="890"/>
      <c r="X86" s="890"/>
      <c r="Y86" s="890"/>
      <c r="Z86" s="890"/>
      <c r="AA86" s="890"/>
      <c r="AB86" s="890"/>
      <c r="AC86" s="890"/>
      <c r="AD86" s="890"/>
      <c r="AE86" s="890"/>
      <c r="AF86" s="890"/>
      <c r="AG86" s="890"/>
      <c r="AH86" s="890"/>
      <c r="AI86" s="890"/>
      <c r="AJ86" s="890"/>
      <c r="AK86" s="890"/>
      <c r="AL86" s="890"/>
      <c r="AM86" s="890"/>
      <c r="AN86" s="890"/>
      <c r="AO86" s="890"/>
      <c r="AP86" s="890"/>
      <c r="AQ86" s="890"/>
      <c r="AR86" s="890"/>
      <c r="AS86" s="890"/>
      <c r="AT86" s="890"/>
      <c r="AU86" s="890"/>
      <c r="AV86" s="890"/>
      <c r="AW86" s="890"/>
      <c r="AX86" s="890"/>
      <c r="AY86" s="890"/>
      <c r="AZ86" s="936"/>
      <c r="BA86" s="936"/>
      <c r="BB86" s="936"/>
      <c r="BC86" s="936"/>
      <c r="BD86" s="937"/>
      <c r="BE86" s="245"/>
      <c r="BF86" s="245"/>
      <c r="BG86" s="245"/>
      <c r="BH86" s="245"/>
      <c r="BI86" s="245"/>
      <c r="BJ86" s="245"/>
      <c r="BK86" s="245"/>
      <c r="BL86" s="245"/>
      <c r="BM86" s="245"/>
      <c r="BN86" s="245"/>
      <c r="BO86" s="245"/>
      <c r="BP86" s="245"/>
      <c r="BQ86" s="242">
        <v>80</v>
      </c>
      <c r="BR86" s="247"/>
      <c r="BS86" s="922"/>
      <c r="BT86" s="923"/>
      <c r="BU86" s="923"/>
      <c r="BV86" s="923"/>
      <c r="BW86" s="923"/>
      <c r="BX86" s="923"/>
      <c r="BY86" s="923"/>
      <c r="BZ86" s="923"/>
      <c r="CA86" s="923"/>
      <c r="CB86" s="923"/>
      <c r="CC86" s="923"/>
      <c r="CD86" s="923"/>
      <c r="CE86" s="923"/>
      <c r="CF86" s="923"/>
      <c r="CG86" s="924"/>
      <c r="CH86" s="919"/>
      <c r="CI86" s="920"/>
      <c r="CJ86" s="920"/>
      <c r="CK86" s="920"/>
      <c r="CL86" s="921"/>
      <c r="CM86" s="919"/>
      <c r="CN86" s="920"/>
      <c r="CO86" s="920"/>
      <c r="CP86" s="920"/>
      <c r="CQ86" s="921"/>
      <c r="CR86" s="919"/>
      <c r="CS86" s="920"/>
      <c r="CT86" s="920"/>
      <c r="CU86" s="920"/>
      <c r="CV86" s="921"/>
      <c r="CW86" s="919"/>
      <c r="CX86" s="920"/>
      <c r="CY86" s="920"/>
      <c r="CZ86" s="920"/>
      <c r="DA86" s="921"/>
      <c r="DB86" s="919"/>
      <c r="DC86" s="920"/>
      <c r="DD86" s="920"/>
      <c r="DE86" s="920"/>
      <c r="DF86" s="921"/>
      <c r="DG86" s="919"/>
      <c r="DH86" s="920"/>
      <c r="DI86" s="920"/>
      <c r="DJ86" s="920"/>
      <c r="DK86" s="921"/>
      <c r="DL86" s="919"/>
      <c r="DM86" s="920"/>
      <c r="DN86" s="920"/>
      <c r="DO86" s="920"/>
      <c r="DP86" s="921"/>
      <c r="DQ86" s="919"/>
      <c r="DR86" s="920"/>
      <c r="DS86" s="920"/>
      <c r="DT86" s="920"/>
      <c r="DU86" s="921"/>
      <c r="DV86" s="916"/>
      <c r="DW86" s="917"/>
      <c r="DX86" s="917"/>
      <c r="DY86" s="917"/>
      <c r="DZ86" s="918"/>
      <c r="EA86" s="226"/>
    </row>
    <row r="87" spans="1:131" s="227" customFormat="1" ht="26.25" customHeight="1" x14ac:dyDescent="0.15">
      <c r="A87" s="249">
        <v>20</v>
      </c>
      <c r="B87" s="941"/>
      <c r="C87" s="942"/>
      <c r="D87" s="942"/>
      <c r="E87" s="942"/>
      <c r="F87" s="942"/>
      <c r="G87" s="942"/>
      <c r="H87" s="942"/>
      <c r="I87" s="942"/>
      <c r="J87" s="942"/>
      <c r="K87" s="942"/>
      <c r="L87" s="942"/>
      <c r="M87" s="942"/>
      <c r="N87" s="942"/>
      <c r="O87" s="942"/>
      <c r="P87" s="943"/>
      <c r="Q87" s="944"/>
      <c r="R87" s="945"/>
      <c r="S87" s="945"/>
      <c r="T87" s="945"/>
      <c r="U87" s="945"/>
      <c r="V87" s="945"/>
      <c r="W87" s="945"/>
      <c r="X87" s="945"/>
      <c r="Y87" s="945"/>
      <c r="Z87" s="945"/>
      <c r="AA87" s="945"/>
      <c r="AB87" s="945"/>
      <c r="AC87" s="945"/>
      <c r="AD87" s="945"/>
      <c r="AE87" s="945"/>
      <c r="AF87" s="945"/>
      <c r="AG87" s="945"/>
      <c r="AH87" s="945"/>
      <c r="AI87" s="945"/>
      <c r="AJ87" s="945"/>
      <c r="AK87" s="945"/>
      <c r="AL87" s="945"/>
      <c r="AM87" s="945"/>
      <c r="AN87" s="945"/>
      <c r="AO87" s="945"/>
      <c r="AP87" s="945"/>
      <c r="AQ87" s="945"/>
      <c r="AR87" s="945"/>
      <c r="AS87" s="945"/>
      <c r="AT87" s="945"/>
      <c r="AU87" s="945"/>
      <c r="AV87" s="945"/>
      <c r="AW87" s="945"/>
      <c r="AX87" s="945"/>
      <c r="AY87" s="945"/>
      <c r="AZ87" s="946"/>
      <c r="BA87" s="946"/>
      <c r="BB87" s="946"/>
      <c r="BC87" s="946"/>
      <c r="BD87" s="947"/>
      <c r="BE87" s="245"/>
      <c r="BF87" s="245"/>
      <c r="BG87" s="245"/>
      <c r="BH87" s="245"/>
      <c r="BI87" s="245"/>
      <c r="BJ87" s="245"/>
      <c r="BK87" s="245"/>
      <c r="BL87" s="245"/>
      <c r="BM87" s="245"/>
      <c r="BN87" s="245"/>
      <c r="BO87" s="245"/>
      <c r="BP87" s="245"/>
      <c r="BQ87" s="242">
        <v>81</v>
      </c>
      <c r="BR87" s="247"/>
      <c r="BS87" s="922"/>
      <c r="BT87" s="923"/>
      <c r="BU87" s="923"/>
      <c r="BV87" s="923"/>
      <c r="BW87" s="923"/>
      <c r="BX87" s="923"/>
      <c r="BY87" s="923"/>
      <c r="BZ87" s="923"/>
      <c r="CA87" s="923"/>
      <c r="CB87" s="923"/>
      <c r="CC87" s="923"/>
      <c r="CD87" s="923"/>
      <c r="CE87" s="923"/>
      <c r="CF87" s="923"/>
      <c r="CG87" s="924"/>
      <c r="CH87" s="919"/>
      <c r="CI87" s="920"/>
      <c r="CJ87" s="920"/>
      <c r="CK87" s="920"/>
      <c r="CL87" s="921"/>
      <c r="CM87" s="919"/>
      <c r="CN87" s="920"/>
      <c r="CO87" s="920"/>
      <c r="CP87" s="920"/>
      <c r="CQ87" s="921"/>
      <c r="CR87" s="919"/>
      <c r="CS87" s="920"/>
      <c r="CT87" s="920"/>
      <c r="CU87" s="920"/>
      <c r="CV87" s="921"/>
      <c r="CW87" s="919"/>
      <c r="CX87" s="920"/>
      <c r="CY87" s="920"/>
      <c r="CZ87" s="920"/>
      <c r="DA87" s="921"/>
      <c r="DB87" s="919"/>
      <c r="DC87" s="920"/>
      <c r="DD87" s="920"/>
      <c r="DE87" s="920"/>
      <c r="DF87" s="921"/>
      <c r="DG87" s="919"/>
      <c r="DH87" s="920"/>
      <c r="DI87" s="920"/>
      <c r="DJ87" s="920"/>
      <c r="DK87" s="921"/>
      <c r="DL87" s="919"/>
      <c r="DM87" s="920"/>
      <c r="DN87" s="920"/>
      <c r="DO87" s="920"/>
      <c r="DP87" s="921"/>
      <c r="DQ87" s="919"/>
      <c r="DR87" s="920"/>
      <c r="DS87" s="920"/>
      <c r="DT87" s="920"/>
      <c r="DU87" s="921"/>
      <c r="DV87" s="916"/>
      <c r="DW87" s="917"/>
      <c r="DX87" s="917"/>
      <c r="DY87" s="917"/>
      <c r="DZ87" s="918"/>
      <c r="EA87" s="226"/>
    </row>
    <row r="88" spans="1:131" s="227" customFormat="1" ht="26.25" customHeight="1" thickBot="1" x14ac:dyDescent="0.2">
      <c r="A88" s="244" t="s">
        <v>381</v>
      </c>
      <c r="B88" s="850" t="s">
        <v>410</v>
      </c>
      <c r="C88" s="851"/>
      <c r="D88" s="851"/>
      <c r="E88" s="851"/>
      <c r="F88" s="851"/>
      <c r="G88" s="851"/>
      <c r="H88" s="851"/>
      <c r="I88" s="851"/>
      <c r="J88" s="851"/>
      <c r="K88" s="851"/>
      <c r="L88" s="851"/>
      <c r="M88" s="851"/>
      <c r="N88" s="851"/>
      <c r="O88" s="851"/>
      <c r="P88" s="852"/>
      <c r="Q88" s="897"/>
      <c r="R88" s="898"/>
      <c r="S88" s="898"/>
      <c r="T88" s="898"/>
      <c r="U88" s="898"/>
      <c r="V88" s="898"/>
      <c r="W88" s="898"/>
      <c r="X88" s="898"/>
      <c r="Y88" s="898"/>
      <c r="Z88" s="898"/>
      <c r="AA88" s="898"/>
      <c r="AB88" s="898"/>
      <c r="AC88" s="898"/>
      <c r="AD88" s="898"/>
      <c r="AE88" s="898"/>
      <c r="AF88" s="901">
        <v>14609</v>
      </c>
      <c r="AG88" s="901"/>
      <c r="AH88" s="901"/>
      <c r="AI88" s="901"/>
      <c r="AJ88" s="901"/>
      <c r="AK88" s="898"/>
      <c r="AL88" s="898"/>
      <c r="AM88" s="898"/>
      <c r="AN88" s="898"/>
      <c r="AO88" s="898"/>
      <c r="AP88" s="901">
        <v>5594</v>
      </c>
      <c r="AQ88" s="901"/>
      <c r="AR88" s="901"/>
      <c r="AS88" s="901"/>
      <c r="AT88" s="901"/>
      <c r="AU88" s="901">
        <v>521</v>
      </c>
      <c r="AV88" s="901"/>
      <c r="AW88" s="901"/>
      <c r="AX88" s="901"/>
      <c r="AY88" s="901"/>
      <c r="AZ88" s="906"/>
      <c r="BA88" s="906"/>
      <c r="BB88" s="906"/>
      <c r="BC88" s="906"/>
      <c r="BD88" s="907"/>
      <c r="BE88" s="245"/>
      <c r="BF88" s="245"/>
      <c r="BG88" s="245"/>
      <c r="BH88" s="245"/>
      <c r="BI88" s="245"/>
      <c r="BJ88" s="245"/>
      <c r="BK88" s="245"/>
      <c r="BL88" s="245"/>
      <c r="BM88" s="245"/>
      <c r="BN88" s="245"/>
      <c r="BO88" s="245"/>
      <c r="BP88" s="245"/>
      <c r="BQ88" s="242">
        <v>82</v>
      </c>
      <c r="BR88" s="247"/>
      <c r="BS88" s="922"/>
      <c r="BT88" s="923"/>
      <c r="BU88" s="923"/>
      <c r="BV88" s="923"/>
      <c r="BW88" s="923"/>
      <c r="BX88" s="923"/>
      <c r="BY88" s="923"/>
      <c r="BZ88" s="923"/>
      <c r="CA88" s="923"/>
      <c r="CB88" s="923"/>
      <c r="CC88" s="923"/>
      <c r="CD88" s="923"/>
      <c r="CE88" s="923"/>
      <c r="CF88" s="923"/>
      <c r="CG88" s="924"/>
      <c r="CH88" s="919"/>
      <c r="CI88" s="920"/>
      <c r="CJ88" s="920"/>
      <c r="CK88" s="920"/>
      <c r="CL88" s="921"/>
      <c r="CM88" s="919"/>
      <c r="CN88" s="920"/>
      <c r="CO88" s="920"/>
      <c r="CP88" s="920"/>
      <c r="CQ88" s="921"/>
      <c r="CR88" s="919"/>
      <c r="CS88" s="920"/>
      <c r="CT88" s="920"/>
      <c r="CU88" s="920"/>
      <c r="CV88" s="921"/>
      <c r="CW88" s="919"/>
      <c r="CX88" s="920"/>
      <c r="CY88" s="920"/>
      <c r="CZ88" s="920"/>
      <c r="DA88" s="921"/>
      <c r="DB88" s="919"/>
      <c r="DC88" s="920"/>
      <c r="DD88" s="920"/>
      <c r="DE88" s="920"/>
      <c r="DF88" s="921"/>
      <c r="DG88" s="919"/>
      <c r="DH88" s="920"/>
      <c r="DI88" s="920"/>
      <c r="DJ88" s="920"/>
      <c r="DK88" s="921"/>
      <c r="DL88" s="919"/>
      <c r="DM88" s="920"/>
      <c r="DN88" s="920"/>
      <c r="DO88" s="920"/>
      <c r="DP88" s="921"/>
      <c r="DQ88" s="919"/>
      <c r="DR88" s="920"/>
      <c r="DS88" s="920"/>
      <c r="DT88" s="920"/>
      <c r="DU88" s="921"/>
      <c r="DV88" s="916"/>
      <c r="DW88" s="917"/>
      <c r="DX88" s="917"/>
      <c r="DY88" s="917"/>
      <c r="DZ88" s="918"/>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2"/>
      <c r="BT89" s="923"/>
      <c r="BU89" s="923"/>
      <c r="BV89" s="923"/>
      <c r="BW89" s="923"/>
      <c r="BX89" s="923"/>
      <c r="BY89" s="923"/>
      <c r="BZ89" s="923"/>
      <c r="CA89" s="923"/>
      <c r="CB89" s="923"/>
      <c r="CC89" s="923"/>
      <c r="CD89" s="923"/>
      <c r="CE89" s="923"/>
      <c r="CF89" s="923"/>
      <c r="CG89" s="924"/>
      <c r="CH89" s="919"/>
      <c r="CI89" s="920"/>
      <c r="CJ89" s="920"/>
      <c r="CK89" s="920"/>
      <c r="CL89" s="921"/>
      <c r="CM89" s="919"/>
      <c r="CN89" s="920"/>
      <c r="CO89" s="920"/>
      <c r="CP89" s="920"/>
      <c r="CQ89" s="921"/>
      <c r="CR89" s="919"/>
      <c r="CS89" s="920"/>
      <c r="CT89" s="920"/>
      <c r="CU89" s="920"/>
      <c r="CV89" s="921"/>
      <c r="CW89" s="919"/>
      <c r="CX89" s="920"/>
      <c r="CY89" s="920"/>
      <c r="CZ89" s="920"/>
      <c r="DA89" s="921"/>
      <c r="DB89" s="919"/>
      <c r="DC89" s="920"/>
      <c r="DD89" s="920"/>
      <c r="DE89" s="920"/>
      <c r="DF89" s="921"/>
      <c r="DG89" s="919"/>
      <c r="DH89" s="920"/>
      <c r="DI89" s="920"/>
      <c r="DJ89" s="920"/>
      <c r="DK89" s="921"/>
      <c r="DL89" s="919"/>
      <c r="DM89" s="920"/>
      <c r="DN89" s="920"/>
      <c r="DO89" s="920"/>
      <c r="DP89" s="921"/>
      <c r="DQ89" s="919"/>
      <c r="DR89" s="920"/>
      <c r="DS89" s="920"/>
      <c r="DT89" s="920"/>
      <c r="DU89" s="921"/>
      <c r="DV89" s="916"/>
      <c r="DW89" s="917"/>
      <c r="DX89" s="917"/>
      <c r="DY89" s="917"/>
      <c r="DZ89" s="918"/>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2"/>
      <c r="BT90" s="923"/>
      <c r="BU90" s="923"/>
      <c r="BV90" s="923"/>
      <c r="BW90" s="923"/>
      <c r="BX90" s="923"/>
      <c r="BY90" s="923"/>
      <c r="BZ90" s="923"/>
      <c r="CA90" s="923"/>
      <c r="CB90" s="923"/>
      <c r="CC90" s="923"/>
      <c r="CD90" s="923"/>
      <c r="CE90" s="923"/>
      <c r="CF90" s="923"/>
      <c r="CG90" s="924"/>
      <c r="CH90" s="919"/>
      <c r="CI90" s="920"/>
      <c r="CJ90" s="920"/>
      <c r="CK90" s="920"/>
      <c r="CL90" s="921"/>
      <c r="CM90" s="919"/>
      <c r="CN90" s="920"/>
      <c r="CO90" s="920"/>
      <c r="CP90" s="920"/>
      <c r="CQ90" s="921"/>
      <c r="CR90" s="919"/>
      <c r="CS90" s="920"/>
      <c r="CT90" s="920"/>
      <c r="CU90" s="920"/>
      <c r="CV90" s="921"/>
      <c r="CW90" s="919"/>
      <c r="CX90" s="920"/>
      <c r="CY90" s="920"/>
      <c r="CZ90" s="920"/>
      <c r="DA90" s="921"/>
      <c r="DB90" s="919"/>
      <c r="DC90" s="920"/>
      <c r="DD90" s="920"/>
      <c r="DE90" s="920"/>
      <c r="DF90" s="921"/>
      <c r="DG90" s="919"/>
      <c r="DH90" s="920"/>
      <c r="DI90" s="920"/>
      <c r="DJ90" s="920"/>
      <c r="DK90" s="921"/>
      <c r="DL90" s="919"/>
      <c r="DM90" s="920"/>
      <c r="DN90" s="920"/>
      <c r="DO90" s="920"/>
      <c r="DP90" s="921"/>
      <c r="DQ90" s="919"/>
      <c r="DR90" s="920"/>
      <c r="DS90" s="920"/>
      <c r="DT90" s="920"/>
      <c r="DU90" s="921"/>
      <c r="DV90" s="916"/>
      <c r="DW90" s="917"/>
      <c r="DX90" s="917"/>
      <c r="DY90" s="917"/>
      <c r="DZ90" s="918"/>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2"/>
      <c r="BT91" s="923"/>
      <c r="BU91" s="923"/>
      <c r="BV91" s="923"/>
      <c r="BW91" s="923"/>
      <c r="BX91" s="923"/>
      <c r="BY91" s="923"/>
      <c r="BZ91" s="923"/>
      <c r="CA91" s="923"/>
      <c r="CB91" s="923"/>
      <c r="CC91" s="923"/>
      <c r="CD91" s="923"/>
      <c r="CE91" s="923"/>
      <c r="CF91" s="923"/>
      <c r="CG91" s="924"/>
      <c r="CH91" s="919"/>
      <c r="CI91" s="920"/>
      <c r="CJ91" s="920"/>
      <c r="CK91" s="920"/>
      <c r="CL91" s="921"/>
      <c r="CM91" s="919"/>
      <c r="CN91" s="920"/>
      <c r="CO91" s="920"/>
      <c r="CP91" s="920"/>
      <c r="CQ91" s="921"/>
      <c r="CR91" s="919"/>
      <c r="CS91" s="920"/>
      <c r="CT91" s="920"/>
      <c r="CU91" s="920"/>
      <c r="CV91" s="921"/>
      <c r="CW91" s="919"/>
      <c r="CX91" s="920"/>
      <c r="CY91" s="920"/>
      <c r="CZ91" s="920"/>
      <c r="DA91" s="921"/>
      <c r="DB91" s="919"/>
      <c r="DC91" s="920"/>
      <c r="DD91" s="920"/>
      <c r="DE91" s="920"/>
      <c r="DF91" s="921"/>
      <c r="DG91" s="919"/>
      <c r="DH91" s="920"/>
      <c r="DI91" s="920"/>
      <c r="DJ91" s="920"/>
      <c r="DK91" s="921"/>
      <c r="DL91" s="919"/>
      <c r="DM91" s="920"/>
      <c r="DN91" s="920"/>
      <c r="DO91" s="920"/>
      <c r="DP91" s="921"/>
      <c r="DQ91" s="919"/>
      <c r="DR91" s="920"/>
      <c r="DS91" s="920"/>
      <c r="DT91" s="920"/>
      <c r="DU91" s="921"/>
      <c r="DV91" s="916"/>
      <c r="DW91" s="917"/>
      <c r="DX91" s="917"/>
      <c r="DY91" s="917"/>
      <c r="DZ91" s="918"/>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2"/>
      <c r="BT92" s="923"/>
      <c r="BU92" s="923"/>
      <c r="BV92" s="923"/>
      <c r="BW92" s="923"/>
      <c r="BX92" s="923"/>
      <c r="BY92" s="923"/>
      <c r="BZ92" s="923"/>
      <c r="CA92" s="923"/>
      <c r="CB92" s="923"/>
      <c r="CC92" s="923"/>
      <c r="CD92" s="923"/>
      <c r="CE92" s="923"/>
      <c r="CF92" s="923"/>
      <c r="CG92" s="924"/>
      <c r="CH92" s="919"/>
      <c r="CI92" s="920"/>
      <c r="CJ92" s="920"/>
      <c r="CK92" s="920"/>
      <c r="CL92" s="921"/>
      <c r="CM92" s="919"/>
      <c r="CN92" s="920"/>
      <c r="CO92" s="920"/>
      <c r="CP92" s="920"/>
      <c r="CQ92" s="921"/>
      <c r="CR92" s="919"/>
      <c r="CS92" s="920"/>
      <c r="CT92" s="920"/>
      <c r="CU92" s="920"/>
      <c r="CV92" s="921"/>
      <c r="CW92" s="919"/>
      <c r="CX92" s="920"/>
      <c r="CY92" s="920"/>
      <c r="CZ92" s="920"/>
      <c r="DA92" s="921"/>
      <c r="DB92" s="919"/>
      <c r="DC92" s="920"/>
      <c r="DD92" s="920"/>
      <c r="DE92" s="920"/>
      <c r="DF92" s="921"/>
      <c r="DG92" s="919"/>
      <c r="DH92" s="920"/>
      <c r="DI92" s="920"/>
      <c r="DJ92" s="920"/>
      <c r="DK92" s="921"/>
      <c r="DL92" s="919"/>
      <c r="DM92" s="920"/>
      <c r="DN92" s="920"/>
      <c r="DO92" s="920"/>
      <c r="DP92" s="921"/>
      <c r="DQ92" s="919"/>
      <c r="DR92" s="920"/>
      <c r="DS92" s="920"/>
      <c r="DT92" s="920"/>
      <c r="DU92" s="921"/>
      <c r="DV92" s="916"/>
      <c r="DW92" s="917"/>
      <c r="DX92" s="917"/>
      <c r="DY92" s="917"/>
      <c r="DZ92" s="918"/>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2"/>
      <c r="BT93" s="923"/>
      <c r="BU93" s="923"/>
      <c r="BV93" s="923"/>
      <c r="BW93" s="923"/>
      <c r="BX93" s="923"/>
      <c r="BY93" s="923"/>
      <c r="BZ93" s="923"/>
      <c r="CA93" s="923"/>
      <c r="CB93" s="923"/>
      <c r="CC93" s="923"/>
      <c r="CD93" s="923"/>
      <c r="CE93" s="923"/>
      <c r="CF93" s="923"/>
      <c r="CG93" s="924"/>
      <c r="CH93" s="919"/>
      <c r="CI93" s="920"/>
      <c r="CJ93" s="920"/>
      <c r="CK93" s="920"/>
      <c r="CL93" s="921"/>
      <c r="CM93" s="919"/>
      <c r="CN93" s="920"/>
      <c r="CO93" s="920"/>
      <c r="CP93" s="920"/>
      <c r="CQ93" s="921"/>
      <c r="CR93" s="919"/>
      <c r="CS93" s="920"/>
      <c r="CT93" s="920"/>
      <c r="CU93" s="920"/>
      <c r="CV93" s="921"/>
      <c r="CW93" s="919"/>
      <c r="CX93" s="920"/>
      <c r="CY93" s="920"/>
      <c r="CZ93" s="920"/>
      <c r="DA93" s="921"/>
      <c r="DB93" s="919"/>
      <c r="DC93" s="920"/>
      <c r="DD93" s="920"/>
      <c r="DE93" s="920"/>
      <c r="DF93" s="921"/>
      <c r="DG93" s="919"/>
      <c r="DH93" s="920"/>
      <c r="DI93" s="920"/>
      <c r="DJ93" s="920"/>
      <c r="DK93" s="921"/>
      <c r="DL93" s="919"/>
      <c r="DM93" s="920"/>
      <c r="DN93" s="920"/>
      <c r="DO93" s="920"/>
      <c r="DP93" s="921"/>
      <c r="DQ93" s="919"/>
      <c r="DR93" s="920"/>
      <c r="DS93" s="920"/>
      <c r="DT93" s="920"/>
      <c r="DU93" s="921"/>
      <c r="DV93" s="916"/>
      <c r="DW93" s="917"/>
      <c r="DX93" s="917"/>
      <c r="DY93" s="917"/>
      <c r="DZ93" s="918"/>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2"/>
      <c r="BT94" s="923"/>
      <c r="BU94" s="923"/>
      <c r="BV94" s="923"/>
      <c r="BW94" s="923"/>
      <c r="BX94" s="923"/>
      <c r="BY94" s="923"/>
      <c r="BZ94" s="923"/>
      <c r="CA94" s="923"/>
      <c r="CB94" s="923"/>
      <c r="CC94" s="923"/>
      <c r="CD94" s="923"/>
      <c r="CE94" s="923"/>
      <c r="CF94" s="923"/>
      <c r="CG94" s="924"/>
      <c r="CH94" s="919"/>
      <c r="CI94" s="920"/>
      <c r="CJ94" s="920"/>
      <c r="CK94" s="920"/>
      <c r="CL94" s="921"/>
      <c r="CM94" s="919"/>
      <c r="CN94" s="920"/>
      <c r="CO94" s="920"/>
      <c r="CP94" s="920"/>
      <c r="CQ94" s="921"/>
      <c r="CR94" s="919"/>
      <c r="CS94" s="920"/>
      <c r="CT94" s="920"/>
      <c r="CU94" s="920"/>
      <c r="CV94" s="921"/>
      <c r="CW94" s="919"/>
      <c r="CX94" s="920"/>
      <c r="CY94" s="920"/>
      <c r="CZ94" s="920"/>
      <c r="DA94" s="921"/>
      <c r="DB94" s="919"/>
      <c r="DC94" s="920"/>
      <c r="DD94" s="920"/>
      <c r="DE94" s="920"/>
      <c r="DF94" s="921"/>
      <c r="DG94" s="919"/>
      <c r="DH94" s="920"/>
      <c r="DI94" s="920"/>
      <c r="DJ94" s="920"/>
      <c r="DK94" s="921"/>
      <c r="DL94" s="919"/>
      <c r="DM94" s="920"/>
      <c r="DN94" s="920"/>
      <c r="DO94" s="920"/>
      <c r="DP94" s="921"/>
      <c r="DQ94" s="919"/>
      <c r="DR94" s="920"/>
      <c r="DS94" s="920"/>
      <c r="DT94" s="920"/>
      <c r="DU94" s="921"/>
      <c r="DV94" s="916"/>
      <c r="DW94" s="917"/>
      <c r="DX94" s="917"/>
      <c r="DY94" s="917"/>
      <c r="DZ94" s="918"/>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2"/>
      <c r="BT95" s="923"/>
      <c r="BU95" s="923"/>
      <c r="BV95" s="923"/>
      <c r="BW95" s="923"/>
      <c r="BX95" s="923"/>
      <c r="BY95" s="923"/>
      <c r="BZ95" s="923"/>
      <c r="CA95" s="923"/>
      <c r="CB95" s="923"/>
      <c r="CC95" s="923"/>
      <c r="CD95" s="923"/>
      <c r="CE95" s="923"/>
      <c r="CF95" s="923"/>
      <c r="CG95" s="924"/>
      <c r="CH95" s="919"/>
      <c r="CI95" s="920"/>
      <c r="CJ95" s="920"/>
      <c r="CK95" s="920"/>
      <c r="CL95" s="921"/>
      <c r="CM95" s="919"/>
      <c r="CN95" s="920"/>
      <c r="CO95" s="920"/>
      <c r="CP95" s="920"/>
      <c r="CQ95" s="921"/>
      <c r="CR95" s="919"/>
      <c r="CS95" s="920"/>
      <c r="CT95" s="920"/>
      <c r="CU95" s="920"/>
      <c r="CV95" s="921"/>
      <c r="CW95" s="919"/>
      <c r="CX95" s="920"/>
      <c r="CY95" s="920"/>
      <c r="CZ95" s="920"/>
      <c r="DA95" s="921"/>
      <c r="DB95" s="919"/>
      <c r="DC95" s="920"/>
      <c r="DD95" s="920"/>
      <c r="DE95" s="920"/>
      <c r="DF95" s="921"/>
      <c r="DG95" s="919"/>
      <c r="DH95" s="920"/>
      <c r="DI95" s="920"/>
      <c r="DJ95" s="920"/>
      <c r="DK95" s="921"/>
      <c r="DL95" s="919"/>
      <c r="DM95" s="920"/>
      <c r="DN95" s="920"/>
      <c r="DO95" s="920"/>
      <c r="DP95" s="921"/>
      <c r="DQ95" s="919"/>
      <c r="DR95" s="920"/>
      <c r="DS95" s="920"/>
      <c r="DT95" s="920"/>
      <c r="DU95" s="921"/>
      <c r="DV95" s="916"/>
      <c r="DW95" s="917"/>
      <c r="DX95" s="917"/>
      <c r="DY95" s="917"/>
      <c r="DZ95" s="918"/>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2"/>
      <c r="BT96" s="923"/>
      <c r="BU96" s="923"/>
      <c r="BV96" s="923"/>
      <c r="BW96" s="923"/>
      <c r="BX96" s="923"/>
      <c r="BY96" s="923"/>
      <c r="BZ96" s="923"/>
      <c r="CA96" s="923"/>
      <c r="CB96" s="923"/>
      <c r="CC96" s="923"/>
      <c r="CD96" s="923"/>
      <c r="CE96" s="923"/>
      <c r="CF96" s="923"/>
      <c r="CG96" s="924"/>
      <c r="CH96" s="919"/>
      <c r="CI96" s="920"/>
      <c r="CJ96" s="920"/>
      <c r="CK96" s="920"/>
      <c r="CL96" s="921"/>
      <c r="CM96" s="919"/>
      <c r="CN96" s="920"/>
      <c r="CO96" s="920"/>
      <c r="CP96" s="920"/>
      <c r="CQ96" s="921"/>
      <c r="CR96" s="919"/>
      <c r="CS96" s="920"/>
      <c r="CT96" s="920"/>
      <c r="CU96" s="920"/>
      <c r="CV96" s="921"/>
      <c r="CW96" s="919"/>
      <c r="CX96" s="920"/>
      <c r="CY96" s="920"/>
      <c r="CZ96" s="920"/>
      <c r="DA96" s="921"/>
      <c r="DB96" s="919"/>
      <c r="DC96" s="920"/>
      <c r="DD96" s="920"/>
      <c r="DE96" s="920"/>
      <c r="DF96" s="921"/>
      <c r="DG96" s="919"/>
      <c r="DH96" s="920"/>
      <c r="DI96" s="920"/>
      <c r="DJ96" s="920"/>
      <c r="DK96" s="921"/>
      <c r="DL96" s="919"/>
      <c r="DM96" s="920"/>
      <c r="DN96" s="920"/>
      <c r="DO96" s="920"/>
      <c r="DP96" s="921"/>
      <c r="DQ96" s="919"/>
      <c r="DR96" s="920"/>
      <c r="DS96" s="920"/>
      <c r="DT96" s="920"/>
      <c r="DU96" s="921"/>
      <c r="DV96" s="916"/>
      <c r="DW96" s="917"/>
      <c r="DX96" s="917"/>
      <c r="DY96" s="917"/>
      <c r="DZ96" s="918"/>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2"/>
      <c r="BT97" s="923"/>
      <c r="BU97" s="923"/>
      <c r="BV97" s="923"/>
      <c r="BW97" s="923"/>
      <c r="BX97" s="923"/>
      <c r="BY97" s="923"/>
      <c r="BZ97" s="923"/>
      <c r="CA97" s="923"/>
      <c r="CB97" s="923"/>
      <c r="CC97" s="923"/>
      <c r="CD97" s="923"/>
      <c r="CE97" s="923"/>
      <c r="CF97" s="923"/>
      <c r="CG97" s="924"/>
      <c r="CH97" s="919"/>
      <c r="CI97" s="920"/>
      <c r="CJ97" s="920"/>
      <c r="CK97" s="920"/>
      <c r="CL97" s="921"/>
      <c r="CM97" s="919"/>
      <c r="CN97" s="920"/>
      <c r="CO97" s="920"/>
      <c r="CP97" s="920"/>
      <c r="CQ97" s="921"/>
      <c r="CR97" s="919"/>
      <c r="CS97" s="920"/>
      <c r="CT97" s="920"/>
      <c r="CU97" s="920"/>
      <c r="CV97" s="921"/>
      <c r="CW97" s="919"/>
      <c r="CX97" s="920"/>
      <c r="CY97" s="920"/>
      <c r="CZ97" s="920"/>
      <c r="DA97" s="921"/>
      <c r="DB97" s="919"/>
      <c r="DC97" s="920"/>
      <c r="DD97" s="920"/>
      <c r="DE97" s="920"/>
      <c r="DF97" s="921"/>
      <c r="DG97" s="919"/>
      <c r="DH97" s="920"/>
      <c r="DI97" s="920"/>
      <c r="DJ97" s="920"/>
      <c r="DK97" s="921"/>
      <c r="DL97" s="919"/>
      <c r="DM97" s="920"/>
      <c r="DN97" s="920"/>
      <c r="DO97" s="920"/>
      <c r="DP97" s="921"/>
      <c r="DQ97" s="919"/>
      <c r="DR97" s="920"/>
      <c r="DS97" s="920"/>
      <c r="DT97" s="920"/>
      <c r="DU97" s="921"/>
      <c r="DV97" s="916"/>
      <c r="DW97" s="917"/>
      <c r="DX97" s="917"/>
      <c r="DY97" s="917"/>
      <c r="DZ97" s="918"/>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2"/>
      <c r="BT98" s="923"/>
      <c r="BU98" s="923"/>
      <c r="BV98" s="923"/>
      <c r="BW98" s="923"/>
      <c r="BX98" s="923"/>
      <c r="BY98" s="923"/>
      <c r="BZ98" s="923"/>
      <c r="CA98" s="923"/>
      <c r="CB98" s="923"/>
      <c r="CC98" s="923"/>
      <c r="CD98" s="923"/>
      <c r="CE98" s="923"/>
      <c r="CF98" s="923"/>
      <c r="CG98" s="924"/>
      <c r="CH98" s="919"/>
      <c r="CI98" s="920"/>
      <c r="CJ98" s="920"/>
      <c r="CK98" s="920"/>
      <c r="CL98" s="921"/>
      <c r="CM98" s="919"/>
      <c r="CN98" s="920"/>
      <c r="CO98" s="920"/>
      <c r="CP98" s="920"/>
      <c r="CQ98" s="921"/>
      <c r="CR98" s="919"/>
      <c r="CS98" s="920"/>
      <c r="CT98" s="920"/>
      <c r="CU98" s="920"/>
      <c r="CV98" s="921"/>
      <c r="CW98" s="919"/>
      <c r="CX98" s="920"/>
      <c r="CY98" s="920"/>
      <c r="CZ98" s="920"/>
      <c r="DA98" s="921"/>
      <c r="DB98" s="919"/>
      <c r="DC98" s="920"/>
      <c r="DD98" s="920"/>
      <c r="DE98" s="920"/>
      <c r="DF98" s="921"/>
      <c r="DG98" s="919"/>
      <c r="DH98" s="920"/>
      <c r="DI98" s="920"/>
      <c r="DJ98" s="920"/>
      <c r="DK98" s="921"/>
      <c r="DL98" s="919"/>
      <c r="DM98" s="920"/>
      <c r="DN98" s="920"/>
      <c r="DO98" s="920"/>
      <c r="DP98" s="921"/>
      <c r="DQ98" s="919"/>
      <c r="DR98" s="920"/>
      <c r="DS98" s="920"/>
      <c r="DT98" s="920"/>
      <c r="DU98" s="921"/>
      <c r="DV98" s="916"/>
      <c r="DW98" s="917"/>
      <c r="DX98" s="917"/>
      <c r="DY98" s="917"/>
      <c r="DZ98" s="918"/>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2"/>
      <c r="BT99" s="923"/>
      <c r="BU99" s="923"/>
      <c r="BV99" s="923"/>
      <c r="BW99" s="923"/>
      <c r="BX99" s="923"/>
      <c r="BY99" s="923"/>
      <c r="BZ99" s="923"/>
      <c r="CA99" s="923"/>
      <c r="CB99" s="923"/>
      <c r="CC99" s="923"/>
      <c r="CD99" s="923"/>
      <c r="CE99" s="923"/>
      <c r="CF99" s="923"/>
      <c r="CG99" s="924"/>
      <c r="CH99" s="919"/>
      <c r="CI99" s="920"/>
      <c r="CJ99" s="920"/>
      <c r="CK99" s="920"/>
      <c r="CL99" s="921"/>
      <c r="CM99" s="919"/>
      <c r="CN99" s="920"/>
      <c r="CO99" s="920"/>
      <c r="CP99" s="920"/>
      <c r="CQ99" s="921"/>
      <c r="CR99" s="919"/>
      <c r="CS99" s="920"/>
      <c r="CT99" s="920"/>
      <c r="CU99" s="920"/>
      <c r="CV99" s="921"/>
      <c r="CW99" s="919"/>
      <c r="CX99" s="920"/>
      <c r="CY99" s="920"/>
      <c r="CZ99" s="920"/>
      <c r="DA99" s="921"/>
      <c r="DB99" s="919"/>
      <c r="DC99" s="920"/>
      <c r="DD99" s="920"/>
      <c r="DE99" s="920"/>
      <c r="DF99" s="921"/>
      <c r="DG99" s="919"/>
      <c r="DH99" s="920"/>
      <c r="DI99" s="920"/>
      <c r="DJ99" s="920"/>
      <c r="DK99" s="921"/>
      <c r="DL99" s="919"/>
      <c r="DM99" s="920"/>
      <c r="DN99" s="920"/>
      <c r="DO99" s="920"/>
      <c r="DP99" s="921"/>
      <c r="DQ99" s="919"/>
      <c r="DR99" s="920"/>
      <c r="DS99" s="920"/>
      <c r="DT99" s="920"/>
      <c r="DU99" s="921"/>
      <c r="DV99" s="916"/>
      <c r="DW99" s="917"/>
      <c r="DX99" s="917"/>
      <c r="DY99" s="917"/>
      <c r="DZ99" s="918"/>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2"/>
      <c r="BT100" s="923"/>
      <c r="BU100" s="923"/>
      <c r="BV100" s="923"/>
      <c r="BW100" s="923"/>
      <c r="BX100" s="923"/>
      <c r="BY100" s="923"/>
      <c r="BZ100" s="923"/>
      <c r="CA100" s="923"/>
      <c r="CB100" s="923"/>
      <c r="CC100" s="923"/>
      <c r="CD100" s="923"/>
      <c r="CE100" s="923"/>
      <c r="CF100" s="923"/>
      <c r="CG100" s="924"/>
      <c r="CH100" s="919"/>
      <c r="CI100" s="920"/>
      <c r="CJ100" s="920"/>
      <c r="CK100" s="920"/>
      <c r="CL100" s="921"/>
      <c r="CM100" s="919"/>
      <c r="CN100" s="920"/>
      <c r="CO100" s="920"/>
      <c r="CP100" s="920"/>
      <c r="CQ100" s="921"/>
      <c r="CR100" s="919"/>
      <c r="CS100" s="920"/>
      <c r="CT100" s="920"/>
      <c r="CU100" s="920"/>
      <c r="CV100" s="921"/>
      <c r="CW100" s="919"/>
      <c r="CX100" s="920"/>
      <c r="CY100" s="920"/>
      <c r="CZ100" s="920"/>
      <c r="DA100" s="921"/>
      <c r="DB100" s="919"/>
      <c r="DC100" s="920"/>
      <c r="DD100" s="920"/>
      <c r="DE100" s="920"/>
      <c r="DF100" s="921"/>
      <c r="DG100" s="919"/>
      <c r="DH100" s="920"/>
      <c r="DI100" s="920"/>
      <c r="DJ100" s="920"/>
      <c r="DK100" s="921"/>
      <c r="DL100" s="919"/>
      <c r="DM100" s="920"/>
      <c r="DN100" s="920"/>
      <c r="DO100" s="920"/>
      <c r="DP100" s="921"/>
      <c r="DQ100" s="919"/>
      <c r="DR100" s="920"/>
      <c r="DS100" s="920"/>
      <c r="DT100" s="920"/>
      <c r="DU100" s="921"/>
      <c r="DV100" s="916"/>
      <c r="DW100" s="917"/>
      <c r="DX100" s="917"/>
      <c r="DY100" s="917"/>
      <c r="DZ100" s="918"/>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2"/>
      <c r="BT101" s="923"/>
      <c r="BU101" s="923"/>
      <c r="BV101" s="923"/>
      <c r="BW101" s="923"/>
      <c r="BX101" s="923"/>
      <c r="BY101" s="923"/>
      <c r="BZ101" s="923"/>
      <c r="CA101" s="923"/>
      <c r="CB101" s="923"/>
      <c r="CC101" s="923"/>
      <c r="CD101" s="923"/>
      <c r="CE101" s="923"/>
      <c r="CF101" s="923"/>
      <c r="CG101" s="924"/>
      <c r="CH101" s="919"/>
      <c r="CI101" s="920"/>
      <c r="CJ101" s="920"/>
      <c r="CK101" s="920"/>
      <c r="CL101" s="921"/>
      <c r="CM101" s="919"/>
      <c r="CN101" s="920"/>
      <c r="CO101" s="920"/>
      <c r="CP101" s="920"/>
      <c r="CQ101" s="921"/>
      <c r="CR101" s="919"/>
      <c r="CS101" s="920"/>
      <c r="CT101" s="920"/>
      <c r="CU101" s="920"/>
      <c r="CV101" s="921"/>
      <c r="CW101" s="919"/>
      <c r="CX101" s="920"/>
      <c r="CY101" s="920"/>
      <c r="CZ101" s="920"/>
      <c r="DA101" s="921"/>
      <c r="DB101" s="919"/>
      <c r="DC101" s="920"/>
      <c r="DD101" s="920"/>
      <c r="DE101" s="920"/>
      <c r="DF101" s="921"/>
      <c r="DG101" s="919"/>
      <c r="DH101" s="920"/>
      <c r="DI101" s="920"/>
      <c r="DJ101" s="920"/>
      <c r="DK101" s="921"/>
      <c r="DL101" s="919"/>
      <c r="DM101" s="920"/>
      <c r="DN101" s="920"/>
      <c r="DO101" s="920"/>
      <c r="DP101" s="921"/>
      <c r="DQ101" s="919"/>
      <c r="DR101" s="920"/>
      <c r="DS101" s="920"/>
      <c r="DT101" s="920"/>
      <c r="DU101" s="921"/>
      <c r="DV101" s="916"/>
      <c r="DW101" s="917"/>
      <c r="DX101" s="917"/>
      <c r="DY101" s="917"/>
      <c r="DZ101" s="918"/>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411</v>
      </c>
      <c r="BS102" s="851"/>
      <c r="BT102" s="851"/>
      <c r="BU102" s="851"/>
      <c r="BV102" s="851"/>
      <c r="BW102" s="851"/>
      <c r="BX102" s="851"/>
      <c r="BY102" s="851"/>
      <c r="BZ102" s="851"/>
      <c r="CA102" s="851"/>
      <c r="CB102" s="851"/>
      <c r="CC102" s="851"/>
      <c r="CD102" s="851"/>
      <c r="CE102" s="851"/>
      <c r="CF102" s="851"/>
      <c r="CG102" s="852"/>
      <c r="CH102" s="948"/>
      <c r="CI102" s="949"/>
      <c r="CJ102" s="949"/>
      <c r="CK102" s="949"/>
      <c r="CL102" s="950"/>
      <c r="CM102" s="948"/>
      <c r="CN102" s="949"/>
      <c r="CO102" s="949"/>
      <c r="CP102" s="949"/>
      <c r="CQ102" s="950"/>
      <c r="CR102" s="951"/>
      <c r="CS102" s="909"/>
      <c r="CT102" s="909"/>
      <c r="CU102" s="909"/>
      <c r="CV102" s="952"/>
      <c r="CW102" s="951"/>
      <c r="CX102" s="909"/>
      <c r="CY102" s="909"/>
      <c r="CZ102" s="909"/>
      <c r="DA102" s="952"/>
      <c r="DB102" s="951"/>
      <c r="DC102" s="909"/>
      <c r="DD102" s="909"/>
      <c r="DE102" s="909"/>
      <c r="DF102" s="952"/>
      <c r="DG102" s="951"/>
      <c r="DH102" s="909"/>
      <c r="DI102" s="909"/>
      <c r="DJ102" s="909"/>
      <c r="DK102" s="952"/>
      <c r="DL102" s="951"/>
      <c r="DM102" s="909"/>
      <c r="DN102" s="909"/>
      <c r="DO102" s="909"/>
      <c r="DP102" s="952"/>
      <c r="DQ102" s="951"/>
      <c r="DR102" s="909"/>
      <c r="DS102" s="909"/>
      <c r="DT102" s="909"/>
      <c r="DU102" s="952"/>
      <c r="DV102" s="975"/>
      <c r="DW102" s="976"/>
      <c r="DX102" s="976"/>
      <c r="DY102" s="976"/>
      <c r="DZ102" s="977"/>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8" t="s">
        <v>412</v>
      </c>
      <c r="BR103" s="978"/>
      <c r="BS103" s="978"/>
      <c r="BT103" s="978"/>
      <c r="BU103" s="978"/>
      <c r="BV103" s="978"/>
      <c r="BW103" s="978"/>
      <c r="BX103" s="978"/>
      <c r="BY103" s="978"/>
      <c r="BZ103" s="978"/>
      <c r="CA103" s="978"/>
      <c r="CB103" s="978"/>
      <c r="CC103" s="978"/>
      <c r="CD103" s="978"/>
      <c r="CE103" s="978"/>
      <c r="CF103" s="978"/>
      <c r="CG103" s="978"/>
      <c r="CH103" s="978"/>
      <c r="CI103" s="978"/>
      <c r="CJ103" s="978"/>
      <c r="CK103" s="978"/>
      <c r="CL103" s="978"/>
      <c r="CM103" s="978"/>
      <c r="CN103" s="978"/>
      <c r="CO103" s="978"/>
      <c r="CP103" s="978"/>
      <c r="CQ103" s="978"/>
      <c r="CR103" s="978"/>
      <c r="CS103" s="978"/>
      <c r="CT103" s="978"/>
      <c r="CU103" s="978"/>
      <c r="CV103" s="978"/>
      <c r="CW103" s="978"/>
      <c r="CX103" s="978"/>
      <c r="CY103" s="978"/>
      <c r="CZ103" s="978"/>
      <c r="DA103" s="978"/>
      <c r="DB103" s="978"/>
      <c r="DC103" s="978"/>
      <c r="DD103" s="978"/>
      <c r="DE103" s="978"/>
      <c r="DF103" s="978"/>
      <c r="DG103" s="978"/>
      <c r="DH103" s="978"/>
      <c r="DI103" s="978"/>
      <c r="DJ103" s="978"/>
      <c r="DK103" s="978"/>
      <c r="DL103" s="978"/>
      <c r="DM103" s="978"/>
      <c r="DN103" s="978"/>
      <c r="DO103" s="978"/>
      <c r="DP103" s="978"/>
      <c r="DQ103" s="978"/>
      <c r="DR103" s="978"/>
      <c r="DS103" s="978"/>
      <c r="DT103" s="978"/>
      <c r="DU103" s="978"/>
      <c r="DV103" s="978"/>
      <c r="DW103" s="978"/>
      <c r="DX103" s="978"/>
      <c r="DY103" s="978"/>
      <c r="DZ103" s="978"/>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79" t="s">
        <v>413</v>
      </c>
      <c r="BR104" s="979"/>
      <c r="BS104" s="979"/>
      <c r="BT104" s="979"/>
      <c r="BU104" s="979"/>
      <c r="BV104" s="979"/>
      <c r="BW104" s="979"/>
      <c r="BX104" s="979"/>
      <c r="BY104" s="979"/>
      <c r="BZ104" s="979"/>
      <c r="CA104" s="979"/>
      <c r="CB104" s="979"/>
      <c r="CC104" s="979"/>
      <c r="CD104" s="979"/>
      <c r="CE104" s="979"/>
      <c r="CF104" s="979"/>
      <c r="CG104" s="979"/>
      <c r="CH104" s="979"/>
      <c r="CI104" s="979"/>
      <c r="CJ104" s="979"/>
      <c r="CK104" s="979"/>
      <c r="CL104" s="979"/>
      <c r="CM104" s="979"/>
      <c r="CN104" s="979"/>
      <c r="CO104" s="979"/>
      <c r="CP104" s="979"/>
      <c r="CQ104" s="979"/>
      <c r="CR104" s="979"/>
      <c r="CS104" s="979"/>
      <c r="CT104" s="979"/>
      <c r="CU104" s="979"/>
      <c r="CV104" s="979"/>
      <c r="CW104" s="979"/>
      <c r="CX104" s="979"/>
      <c r="CY104" s="979"/>
      <c r="CZ104" s="979"/>
      <c r="DA104" s="979"/>
      <c r="DB104" s="979"/>
      <c r="DC104" s="979"/>
      <c r="DD104" s="979"/>
      <c r="DE104" s="979"/>
      <c r="DF104" s="979"/>
      <c r="DG104" s="979"/>
      <c r="DH104" s="979"/>
      <c r="DI104" s="979"/>
      <c r="DJ104" s="979"/>
      <c r="DK104" s="979"/>
      <c r="DL104" s="979"/>
      <c r="DM104" s="979"/>
      <c r="DN104" s="979"/>
      <c r="DO104" s="979"/>
      <c r="DP104" s="979"/>
      <c r="DQ104" s="979"/>
      <c r="DR104" s="979"/>
      <c r="DS104" s="979"/>
      <c r="DT104" s="979"/>
      <c r="DU104" s="979"/>
      <c r="DV104" s="979"/>
      <c r="DW104" s="979"/>
      <c r="DX104" s="979"/>
      <c r="DY104" s="979"/>
      <c r="DZ104" s="979"/>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0" t="s">
        <v>416</v>
      </c>
      <c r="B108" s="981"/>
      <c r="C108" s="981"/>
      <c r="D108" s="981"/>
      <c r="E108" s="981"/>
      <c r="F108" s="981"/>
      <c r="G108" s="981"/>
      <c r="H108" s="981"/>
      <c r="I108" s="981"/>
      <c r="J108" s="981"/>
      <c r="K108" s="981"/>
      <c r="L108" s="981"/>
      <c r="M108" s="981"/>
      <c r="N108" s="981"/>
      <c r="O108" s="981"/>
      <c r="P108" s="981"/>
      <c r="Q108" s="981"/>
      <c r="R108" s="981"/>
      <c r="S108" s="981"/>
      <c r="T108" s="981"/>
      <c r="U108" s="981"/>
      <c r="V108" s="981"/>
      <c r="W108" s="981"/>
      <c r="X108" s="981"/>
      <c r="Y108" s="981"/>
      <c r="Z108" s="981"/>
      <c r="AA108" s="981"/>
      <c r="AB108" s="981"/>
      <c r="AC108" s="981"/>
      <c r="AD108" s="981"/>
      <c r="AE108" s="981"/>
      <c r="AF108" s="981"/>
      <c r="AG108" s="981"/>
      <c r="AH108" s="981"/>
      <c r="AI108" s="981"/>
      <c r="AJ108" s="981"/>
      <c r="AK108" s="981"/>
      <c r="AL108" s="981"/>
      <c r="AM108" s="981"/>
      <c r="AN108" s="981"/>
      <c r="AO108" s="981"/>
      <c r="AP108" s="981"/>
      <c r="AQ108" s="981"/>
      <c r="AR108" s="981"/>
      <c r="AS108" s="981"/>
      <c r="AT108" s="982"/>
      <c r="AU108" s="980" t="s">
        <v>417</v>
      </c>
      <c r="AV108" s="981"/>
      <c r="AW108" s="981"/>
      <c r="AX108" s="981"/>
      <c r="AY108" s="981"/>
      <c r="AZ108" s="981"/>
      <c r="BA108" s="981"/>
      <c r="BB108" s="981"/>
      <c r="BC108" s="981"/>
      <c r="BD108" s="981"/>
      <c r="BE108" s="981"/>
      <c r="BF108" s="981"/>
      <c r="BG108" s="981"/>
      <c r="BH108" s="981"/>
      <c r="BI108" s="981"/>
      <c r="BJ108" s="981"/>
      <c r="BK108" s="981"/>
      <c r="BL108" s="981"/>
      <c r="BM108" s="981"/>
      <c r="BN108" s="981"/>
      <c r="BO108" s="981"/>
      <c r="BP108" s="981"/>
      <c r="BQ108" s="981"/>
      <c r="BR108" s="981"/>
      <c r="BS108" s="981"/>
      <c r="BT108" s="981"/>
      <c r="BU108" s="981"/>
      <c r="BV108" s="981"/>
      <c r="BW108" s="981"/>
      <c r="BX108" s="981"/>
      <c r="BY108" s="981"/>
      <c r="BZ108" s="981"/>
      <c r="CA108" s="981"/>
      <c r="CB108" s="981"/>
      <c r="CC108" s="981"/>
      <c r="CD108" s="981"/>
      <c r="CE108" s="981"/>
      <c r="CF108" s="981"/>
      <c r="CG108" s="981"/>
      <c r="CH108" s="981"/>
      <c r="CI108" s="981"/>
      <c r="CJ108" s="981"/>
      <c r="CK108" s="981"/>
      <c r="CL108" s="981"/>
      <c r="CM108" s="981"/>
      <c r="CN108" s="981"/>
      <c r="CO108" s="981"/>
      <c r="CP108" s="981"/>
      <c r="CQ108" s="981"/>
      <c r="CR108" s="981"/>
      <c r="CS108" s="981"/>
      <c r="CT108" s="981"/>
      <c r="CU108" s="981"/>
      <c r="CV108" s="981"/>
      <c r="CW108" s="981"/>
      <c r="CX108" s="981"/>
      <c r="CY108" s="981"/>
      <c r="CZ108" s="981"/>
      <c r="DA108" s="981"/>
      <c r="DB108" s="981"/>
      <c r="DC108" s="981"/>
      <c r="DD108" s="981"/>
      <c r="DE108" s="981"/>
      <c r="DF108" s="981"/>
      <c r="DG108" s="981"/>
      <c r="DH108" s="981"/>
      <c r="DI108" s="981"/>
      <c r="DJ108" s="981"/>
      <c r="DK108" s="981"/>
      <c r="DL108" s="981"/>
      <c r="DM108" s="981"/>
      <c r="DN108" s="981"/>
      <c r="DO108" s="981"/>
      <c r="DP108" s="981"/>
      <c r="DQ108" s="981"/>
      <c r="DR108" s="981"/>
      <c r="DS108" s="981"/>
      <c r="DT108" s="981"/>
      <c r="DU108" s="981"/>
      <c r="DV108" s="981"/>
      <c r="DW108" s="981"/>
      <c r="DX108" s="981"/>
      <c r="DY108" s="981"/>
      <c r="DZ108" s="982"/>
    </row>
    <row r="109" spans="1:131" s="226" customFormat="1" ht="26.25" customHeight="1" x14ac:dyDescent="0.15">
      <c r="A109" s="973" t="s">
        <v>418</v>
      </c>
      <c r="B109" s="954"/>
      <c r="C109" s="954"/>
      <c r="D109" s="954"/>
      <c r="E109" s="954"/>
      <c r="F109" s="954"/>
      <c r="G109" s="954"/>
      <c r="H109" s="954"/>
      <c r="I109" s="954"/>
      <c r="J109" s="954"/>
      <c r="K109" s="954"/>
      <c r="L109" s="954"/>
      <c r="M109" s="954"/>
      <c r="N109" s="954"/>
      <c r="O109" s="954"/>
      <c r="P109" s="954"/>
      <c r="Q109" s="954"/>
      <c r="R109" s="954"/>
      <c r="S109" s="954"/>
      <c r="T109" s="954"/>
      <c r="U109" s="954"/>
      <c r="V109" s="954"/>
      <c r="W109" s="954"/>
      <c r="X109" s="954"/>
      <c r="Y109" s="954"/>
      <c r="Z109" s="955"/>
      <c r="AA109" s="953" t="s">
        <v>419</v>
      </c>
      <c r="AB109" s="954"/>
      <c r="AC109" s="954"/>
      <c r="AD109" s="954"/>
      <c r="AE109" s="955"/>
      <c r="AF109" s="953" t="s">
        <v>300</v>
      </c>
      <c r="AG109" s="954"/>
      <c r="AH109" s="954"/>
      <c r="AI109" s="954"/>
      <c r="AJ109" s="955"/>
      <c r="AK109" s="953" t="s">
        <v>299</v>
      </c>
      <c r="AL109" s="954"/>
      <c r="AM109" s="954"/>
      <c r="AN109" s="954"/>
      <c r="AO109" s="955"/>
      <c r="AP109" s="953" t="s">
        <v>420</v>
      </c>
      <c r="AQ109" s="954"/>
      <c r="AR109" s="954"/>
      <c r="AS109" s="954"/>
      <c r="AT109" s="956"/>
      <c r="AU109" s="973" t="s">
        <v>418</v>
      </c>
      <c r="AV109" s="954"/>
      <c r="AW109" s="954"/>
      <c r="AX109" s="954"/>
      <c r="AY109" s="954"/>
      <c r="AZ109" s="954"/>
      <c r="BA109" s="954"/>
      <c r="BB109" s="954"/>
      <c r="BC109" s="954"/>
      <c r="BD109" s="954"/>
      <c r="BE109" s="954"/>
      <c r="BF109" s="954"/>
      <c r="BG109" s="954"/>
      <c r="BH109" s="954"/>
      <c r="BI109" s="954"/>
      <c r="BJ109" s="954"/>
      <c r="BK109" s="954"/>
      <c r="BL109" s="954"/>
      <c r="BM109" s="954"/>
      <c r="BN109" s="954"/>
      <c r="BO109" s="954"/>
      <c r="BP109" s="955"/>
      <c r="BQ109" s="953" t="s">
        <v>419</v>
      </c>
      <c r="BR109" s="954"/>
      <c r="BS109" s="954"/>
      <c r="BT109" s="954"/>
      <c r="BU109" s="955"/>
      <c r="BV109" s="953" t="s">
        <v>300</v>
      </c>
      <c r="BW109" s="954"/>
      <c r="BX109" s="954"/>
      <c r="BY109" s="954"/>
      <c r="BZ109" s="955"/>
      <c r="CA109" s="953" t="s">
        <v>299</v>
      </c>
      <c r="CB109" s="954"/>
      <c r="CC109" s="954"/>
      <c r="CD109" s="954"/>
      <c r="CE109" s="955"/>
      <c r="CF109" s="974" t="s">
        <v>420</v>
      </c>
      <c r="CG109" s="974"/>
      <c r="CH109" s="974"/>
      <c r="CI109" s="974"/>
      <c r="CJ109" s="974"/>
      <c r="CK109" s="953" t="s">
        <v>421</v>
      </c>
      <c r="CL109" s="954"/>
      <c r="CM109" s="954"/>
      <c r="CN109" s="954"/>
      <c r="CO109" s="954"/>
      <c r="CP109" s="954"/>
      <c r="CQ109" s="954"/>
      <c r="CR109" s="954"/>
      <c r="CS109" s="954"/>
      <c r="CT109" s="954"/>
      <c r="CU109" s="954"/>
      <c r="CV109" s="954"/>
      <c r="CW109" s="954"/>
      <c r="CX109" s="954"/>
      <c r="CY109" s="954"/>
      <c r="CZ109" s="954"/>
      <c r="DA109" s="954"/>
      <c r="DB109" s="954"/>
      <c r="DC109" s="954"/>
      <c r="DD109" s="954"/>
      <c r="DE109" s="954"/>
      <c r="DF109" s="955"/>
      <c r="DG109" s="953" t="s">
        <v>419</v>
      </c>
      <c r="DH109" s="954"/>
      <c r="DI109" s="954"/>
      <c r="DJ109" s="954"/>
      <c r="DK109" s="955"/>
      <c r="DL109" s="953" t="s">
        <v>300</v>
      </c>
      <c r="DM109" s="954"/>
      <c r="DN109" s="954"/>
      <c r="DO109" s="954"/>
      <c r="DP109" s="955"/>
      <c r="DQ109" s="953" t="s">
        <v>299</v>
      </c>
      <c r="DR109" s="954"/>
      <c r="DS109" s="954"/>
      <c r="DT109" s="954"/>
      <c r="DU109" s="955"/>
      <c r="DV109" s="953" t="s">
        <v>420</v>
      </c>
      <c r="DW109" s="954"/>
      <c r="DX109" s="954"/>
      <c r="DY109" s="954"/>
      <c r="DZ109" s="956"/>
    </row>
    <row r="110" spans="1:131" s="226" customFormat="1" ht="26.25" customHeight="1" x14ac:dyDescent="0.15">
      <c r="A110" s="957" t="s">
        <v>422</v>
      </c>
      <c r="B110" s="958"/>
      <c r="C110" s="958"/>
      <c r="D110" s="958"/>
      <c r="E110" s="958"/>
      <c r="F110" s="958"/>
      <c r="G110" s="958"/>
      <c r="H110" s="958"/>
      <c r="I110" s="958"/>
      <c r="J110" s="958"/>
      <c r="K110" s="958"/>
      <c r="L110" s="958"/>
      <c r="M110" s="958"/>
      <c r="N110" s="958"/>
      <c r="O110" s="958"/>
      <c r="P110" s="958"/>
      <c r="Q110" s="958"/>
      <c r="R110" s="958"/>
      <c r="S110" s="958"/>
      <c r="T110" s="958"/>
      <c r="U110" s="958"/>
      <c r="V110" s="958"/>
      <c r="W110" s="958"/>
      <c r="X110" s="958"/>
      <c r="Y110" s="958"/>
      <c r="Z110" s="959"/>
      <c r="AA110" s="960">
        <v>2162064</v>
      </c>
      <c r="AB110" s="961"/>
      <c r="AC110" s="961"/>
      <c r="AD110" s="961"/>
      <c r="AE110" s="962"/>
      <c r="AF110" s="963">
        <v>2136211</v>
      </c>
      <c r="AG110" s="961"/>
      <c r="AH110" s="961"/>
      <c r="AI110" s="961"/>
      <c r="AJ110" s="962"/>
      <c r="AK110" s="963">
        <v>1940903</v>
      </c>
      <c r="AL110" s="961"/>
      <c r="AM110" s="961"/>
      <c r="AN110" s="961"/>
      <c r="AO110" s="962"/>
      <c r="AP110" s="964">
        <v>16.899999999999999</v>
      </c>
      <c r="AQ110" s="965"/>
      <c r="AR110" s="965"/>
      <c r="AS110" s="965"/>
      <c r="AT110" s="966"/>
      <c r="AU110" s="967" t="s">
        <v>67</v>
      </c>
      <c r="AV110" s="968"/>
      <c r="AW110" s="968"/>
      <c r="AX110" s="968"/>
      <c r="AY110" s="968"/>
      <c r="AZ110" s="1009" t="s">
        <v>423</v>
      </c>
      <c r="BA110" s="958"/>
      <c r="BB110" s="958"/>
      <c r="BC110" s="958"/>
      <c r="BD110" s="958"/>
      <c r="BE110" s="958"/>
      <c r="BF110" s="958"/>
      <c r="BG110" s="958"/>
      <c r="BH110" s="958"/>
      <c r="BI110" s="958"/>
      <c r="BJ110" s="958"/>
      <c r="BK110" s="958"/>
      <c r="BL110" s="958"/>
      <c r="BM110" s="958"/>
      <c r="BN110" s="958"/>
      <c r="BO110" s="958"/>
      <c r="BP110" s="959"/>
      <c r="BQ110" s="995">
        <v>17981930</v>
      </c>
      <c r="BR110" s="996"/>
      <c r="BS110" s="996"/>
      <c r="BT110" s="996"/>
      <c r="BU110" s="996"/>
      <c r="BV110" s="996">
        <v>17405219</v>
      </c>
      <c r="BW110" s="996"/>
      <c r="BX110" s="996"/>
      <c r="BY110" s="996"/>
      <c r="BZ110" s="996"/>
      <c r="CA110" s="996">
        <v>17174704</v>
      </c>
      <c r="CB110" s="996"/>
      <c r="CC110" s="996"/>
      <c r="CD110" s="996"/>
      <c r="CE110" s="996"/>
      <c r="CF110" s="1010">
        <v>149.19999999999999</v>
      </c>
      <c r="CG110" s="1011"/>
      <c r="CH110" s="1011"/>
      <c r="CI110" s="1011"/>
      <c r="CJ110" s="1011"/>
      <c r="CK110" s="1012" t="s">
        <v>424</v>
      </c>
      <c r="CL110" s="1013"/>
      <c r="CM110" s="992" t="s">
        <v>425</v>
      </c>
      <c r="CN110" s="993"/>
      <c r="CO110" s="993"/>
      <c r="CP110" s="993"/>
      <c r="CQ110" s="993"/>
      <c r="CR110" s="993"/>
      <c r="CS110" s="993"/>
      <c r="CT110" s="993"/>
      <c r="CU110" s="993"/>
      <c r="CV110" s="993"/>
      <c r="CW110" s="993"/>
      <c r="CX110" s="993"/>
      <c r="CY110" s="993"/>
      <c r="CZ110" s="993"/>
      <c r="DA110" s="993"/>
      <c r="DB110" s="993"/>
      <c r="DC110" s="993"/>
      <c r="DD110" s="993"/>
      <c r="DE110" s="993"/>
      <c r="DF110" s="994"/>
      <c r="DG110" s="995" t="s">
        <v>426</v>
      </c>
      <c r="DH110" s="996"/>
      <c r="DI110" s="996"/>
      <c r="DJ110" s="996"/>
      <c r="DK110" s="996"/>
      <c r="DL110" s="996" t="s">
        <v>426</v>
      </c>
      <c r="DM110" s="996"/>
      <c r="DN110" s="996"/>
      <c r="DO110" s="996"/>
      <c r="DP110" s="996"/>
      <c r="DQ110" s="996" t="s">
        <v>426</v>
      </c>
      <c r="DR110" s="996"/>
      <c r="DS110" s="996"/>
      <c r="DT110" s="996"/>
      <c r="DU110" s="996"/>
      <c r="DV110" s="997" t="s">
        <v>426</v>
      </c>
      <c r="DW110" s="997"/>
      <c r="DX110" s="997"/>
      <c r="DY110" s="997"/>
      <c r="DZ110" s="998"/>
    </row>
    <row r="111" spans="1:131" s="226" customFormat="1" ht="26.25" customHeight="1" x14ac:dyDescent="0.15">
      <c r="A111" s="999" t="s">
        <v>427</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426</v>
      </c>
      <c r="AB111" s="1003"/>
      <c r="AC111" s="1003"/>
      <c r="AD111" s="1003"/>
      <c r="AE111" s="1004"/>
      <c r="AF111" s="1005" t="s">
        <v>426</v>
      </c>
      <c r="AG111" s="1003"/>
      <c r="AH111" s="1003"/>
      <c r="AI111" s="1003"/>
      <c r="AJ111" s="1004"/>
      <c r="AK111" s="1005" t="s">
        <v>426</v>
      </c>
      <c r="AL111" s="1003"/>
      <c r="AM111" s="1003"/>
      <c r="AN111" s="1003"/>
      <c r="AO111" s="1004"/>
      <c r="AP111" s="1006" t="s">
        <v>426</v>
      </c>
      <c r="AQ111" s="1007"/>
      <c r="AR111" s="1007"/>
      <c r="AS111" s="1007"/>
      <c r="AT111" s="1008"/>
      <c r="AU111" s="969"/>
      <c r="AV111" s="970"/>
      <c r="AW111" s="970"/>
      <c r="AX111" s="970"/>
      <c r="AY111" s="970"/>
      <c r="AZ111" s="1018" t="s">
        <v>428</v>
      </c>
      <c r="BA111" s="1019"/>
      <c r="BB111" s="1019"/>
      <c r="BC111" s="1019"/>
      <c r="BD111" s="1019"/>
      <c r="BE111" s="1019"/>
      <c r="BF111" s="1019"/>
      <c r="BG111" s="1019"/>
      <c r="BH111" s="1019"/>
      <c r="BI111" s="1019"/>
      <c r="BJ111" s="1019"/>
      <c r="BK111" s="1019"/>
      <c r="BL111" s="1019"/>
      <c r="BM111" s="1019"/>
      <c r="BN111" s="1019"/>
      <c r="BO111" s="1019"/>
      <c r="BP111" s="1020"/>
      <c r="BQ111" s="988" t="s">
        <v>429</v>
      </c>
      <c r="BR111" s="989"/>
      <c r="BS111" s="989"/>
      <c r="BT111" s="989"/>
      <c r="BU111" s="989"/>
      <c r="BV111" s="989" t="s">
        <v>426</v>
      </c>
      <c r="BW111" s="989"/>
      <c r="BX111" s="989"/>
      <c r="BY111" s="989"/>
      <c r="BZ111" s="989"/>
      <c r="CA111" s="989" t="s">
        <v>429</v>
      </c>
      <c r="CB111" s="989"/>
      <c r="CC111" s="989"/>
      <c r="CD111" s="989"/>
      <c r="CE111" s="989"/>
      <c r="CF111" s="983" t="s">
        <v>429</v>
      </c>
      <c r="CG111" s="984"/>
      <c r="CH111" s="984"/>
      <c r="CI111" s="984"/>
      <c r="CJ111" s="984"/>
      <c r="CK111" s="1014"/>
      <c r="CL111" s="1015"/>
      <c r="CM111" s="985" t="s">
        <v>430</v>
      </c>
      <c r="CN111" s="986"/>
      <c r="CO111" s="986"/>
      <c r="CP111" s="986"/>
      <c r="CQ111" s="986"/>
      <c r="CR111" s="986"/>
      <c r="CS111" s="986"/>
      <c r="CT111" s="986"/>
      <c r="CU111" s="986"/>
      <c r="CV111" s="986"/>
      <c r="CW111" s="986"/>
      <c r="CX111" s="986"/>
      <c r="CY111" s="986"/>
      <c r="CZ111" s="986"/>
      <c r="DA111" s="986"/>
      <c r="DB111" s="986"/>
      <c r="DC111" s="986"/>
      <c r="DD111" s="986"/>
      <c r="DE111" s="986"/>
      <c r="DF111" s="987"/>
      <c r="DG111" s="988" t="s">
        <v>426</v>
      </c>
      <c r="DH111" s="989"/>
      <c r="DI111" s="989"/>
      <c r="DJ111" s="989"/>
      <c r="DK111" s="989"/>
      <c r="DL111" s="989" t="s">
        <v>429</v>
      </c>
      <c r="DM111" s="989"/>
      <c r="DN111" s="989"/>
      <c r="DO111" s="989"/>
      <c r="DP111" s="989"/>
      <c r="DQ111" s="989" t="s">
        <v>429</v>
      </c>
      <c r="DR111" s="989"/>
      <c r="DS111" s="989"/>
      <c r="DT111" s="989"/>
      <c r="DU111" s="989"/>
      <c r="DV111" s="990" t="s">
        <v>429</v>
      </c>
      <c r="DW111" s="990"/>
      <c r="DX111" s="990"/>
      <c r="DY111" s="990"/>
      <c r="DZ111" s="991"/>
    </row>
    <row r="112" spans="1:131" s="226" customFormat="1" ht="26.25" customHeight="1" x14ac:dyDescent="0.15">
      <c r="A112" s="1021" t="s">
        <v>431</v>
      </c>
      <c r="B112" s="1022"/>
      <c r="C112" s="1019" t="s">
        <v>432</v>
      </c>
      <c r="D112" s="1019"/>
      <c r="E112" s="1019"/>
      <c r="F112" s="1019"/>
      <c r="G112" s="1019"/>
      <c r="H112" s="1019"/>
      <c r="I112" s="1019"/>
      <c r="J112" s="1019"/>
      <c r="K112" s="1019"/>
      <c r="L112" s="1019"/>
      <c r="M112" s="1019"/>
      <c r="N112" s="1019"/>
      <c r="O112" s="1019"/>
      <c r="P112" s="1019"/>
      <c r="Q112" s="1019"/>
      <c r="R112" s="1019"/>
      <c r="S112" s="1019"/>
      <c r="T112" s="1019"/>
      <c r="U112" s="1019"/>
      <c r="V112" s="1019"/>
      <c r="W112" s="1019"/>
      <c r="X112" s="1019"/>
      <c r="Y112" s="1019"/>
      <c r="Z112" s="1020"/>
      <c r="AA112" s="1027" t="s">
        <v>426</v>
      </c>
      <c r="AB112" s="1028"/>
      <c r="AC112" s="1028"/>
      <c r="AD112" s="1028"/>
      <c r="AE112" s="1029"/>
      <c r="AF112" s="1030" t="s">
        <v>429</v>
      </c>
      <c r="AG112" s="1028"/>
      <c r="AH112" s="1028"/>
      <c r="AI112" s="1028"/>
      <c r="AJ112" s="1029"/>
      <c r="AK112" s="1030" t="s">
        <v>429</v>
      </c>
      <c r="AL112" s="1028"/>
      <c r="AM112" s="1028"/>
      <c r="AN112" s="1028"/>
      <c r="AO112" s="1029"/>
      <c r="AP112" s="1031" t="s">
        <v>429</v>
      </c>
      <c r="AQ112" s="1032"/>
      <c r="AR112" s="1032"/>
      <c r="AS112" s="1032"/>
      <c r="AT112" s="1033"/>
      <c r="AU112" s="969"/>
      <c r="AV112" s="970"/>
      <c r="AW112" s="970"/>
      <c r="AX112" s="970"/>
      <c r="AY112" s="970"/>
      <c r="AZ112" s="1018" t="s">
        <v>433</v>
      </c>
      <c r="BA112" s="1019"/>
      <c r="BB112" s="1019"/>
      <c r="BC112" s="1019"/>
      <c r="BD112" s="1019"/>
      <c r="BE112" s="1019"/>
      <c r="BF112" s="1019"/>
      <c r="BG112" s="1019"/>
      <c r="BH112" s="1019"/>
      <c r="BI112" s="1019"/>
      <c r="BJ112" s="1019"/>
      <c r="BK112" s="1019"/>
      <c r="BL112" s="1019"/>
      <c r="BM112" s="1019"/>
      <c r="BN112" s="1019"/>
      <c r="BO112" s="1019"/>
      <c r="BP112" s="1020"/>
      <c r="BQ112" s="988">
        <v>2816936</v>
      </c>
      <c r="BR112" s="989"/>
      <c r="BS112" s="989"/>
      <c r="BT112" s="989"/>
      <c r="BU112" s="989"/>
      <c r="BV112" s="989">
        <v>2868640</v>
      </c>
      <c r="BW112" s="989"/>
      <c r="BX112" s="989"/>
      <c r="BY112" s="989"/>
      <c r="BZ112" s="989"/>
      <c r="CA112" s="989">
        <v>3172192</v>
      </c>
      <c r="CB112" s="989"/>
      <c r="CC112" s="989"/>
      <c r="CD112" s="989"/>
      <c r="CE112" s="989"/>
      <c r="CF112" s="983">
        <v>27.6</v>
      </c>
      <c r="CG112" s="984"/>
      <c r="CH112" s="984"/>
      <c r="CI112" s="984"/>
      <c r="CJ112" s="984"/>
      <c r="CK112" s="1014"/>
      <c r="CL112" s="1015"/>
      <c r="CM112" s="985" t="s">
        <v>434</v>
      </c>
      <c r="CN112" s="986"/>
      <c r="CO112" s="986"/>
      <c r="CP112" s="986"/>
      <c r="CQ112" s="986"/>
      <c r="CR112" s="986"/>
      <c r="CS112" s="986"/>
      <c r="CT112" s="986"/>
      <c r="CU112" s="986"/>
      <c r="CV112" s="986"/>
      <c r="CW112" s="986"/>
      <c r="CX112" s="986"/>
      <c r="CY112" s="986"/>
      <c r="CZ112" s="986"/>
      <c r="DA112" s="986"/>
      <c r="DB112" s="986"/>
      <c r="DC112" s="986"/>
      <c r="DD112" s="986"/>
      <c r="DE112" s="986"/>
      <c r="DF112" s="987"/>
      <c r="DG112" s="988" t="s">
        <v>429</v>
      </c>
      <c r="DH112" s="989"/>
      <c r="DI112" s="989"/>
      <c r="DJ112" s="989"/>
      <c r="DK112" s="989"/>
      <c r="DL112" s="989" t="s">
        <v>426</v>
      </c>
      <c r="DM112" s="989"/>
      <c r="DN112" s="989"/>
      <c r="DO112" s="989"/>
      <c r="DP112" s="989"/>
      <c r="DQ112" s="989" t="s">
        <v>426</v>
      </c>
      <c r="DR112" s="989"/>
      <c r="DS112" s="989"/>
      <c r="DT112" s="989"/>
      <c r="DU112" s="989"/>
      <c r="DV112" s="990" t="s">
        <v>426</v>
      </c>
      <c r="DW112" s="990"/>
      <c r="DX112" s="990"/>
      <c r="DY112" s="990"/>
      <c r="DZ112" s="991"/>
    </row>
    <row r="113" spans="1:130" s="226" customFormat="1" ht="26.25" customHeight="1" x14ac:dyDescent="0.15">
      <c r="A113" s="1023"/>
      <c r="B113" s="1024"/>
      <c r="C113" s="1019" t="s">
        <v>435</v>
      </c>
      <c r="D113" s="1019"/>
      <c r="E113" s="1019"/>
      <c r="F113" s="1019"/>
      <c r="G113" s="1019"/>
      <c r="H113" s="1019"/>
      <c r="I113" s="1019"/>
      <c r="J113" s="1019"/>
      <c r="K113" s="1019"/>
      <c r="L113" s="1019"/>
      <c r="M113" s="1019"/>
      <c r="N113" s="1019"/>
      <c r="O113" s="1019"/>
      <c r="P113" s="1019"/>
      <c r="Q113" s="1019"/>
      <c r="R113" s="1019"/>
      <c r="S113" s="1019"/>
      <c r="T113" s="1019"/>
      <c r="U113" s="1019"/>
      <c r="V113" s="1019"/>
      <c r="W113" s="1019"/>
      <c r="X113" s="1019"/>
      <c r="Y113" s="1019"/>
      <c r="Z113" s="1020"/>
      <c r="AA113" s="1002">
        <v>216052</v>
      </c>
      <c r="AB113" s="1003"/>
      <c r="AC113" s="1003"/>
      <c r="AD113" s="1003"/>
      <c r="AE113" s="1004"/>
      <c r="AF113" s="1005">
        <v>225086</v>
      </c>
      <c r="AG113" s="1003"/>
      <c r="AH113" s="1003"/>
      <c r="AI113" s="1003"/>
      <c r="AJ113" s="1004"/>
      <c r="AK113" s="1005">
        <v>274388</v>
      </c>
      <c r="AL113" s="1003"/>
      <c r="AM113" s="1003"/>
      <c r="AN113" s="1003"/>
      <c r="AO113" s="1004"/>
      <c r="AP113" s="1006">
        <v>2.4</v>
      </c>
      <c r="AQ113" s="1007"/>
      <c r="AR113" s="1007"/>
      <c r="AS113" s="1007"/>
      <c r="AT113" s="1008"/>
      <c r="AU113" s="969"/>
      <c r="AV113" s="970"/>
      <c r="AW113" s="970"/>
      <c r="AX113" s="970"/>
      <c r="AY113" s="970"/>
      <c r="AZ113" s="1018" t="s">
        <v>436</v>
      </c>
      <c r="BA113" s="1019"/>
      <c r="BB113" s="1019"/>
      <c r="BC113" s="1019"/>
      <c r="BD113" s="1019"/>
      <c r="BE113" s="1019"/>
      <c r="BF113" s="1019"/>
      <c r="BG113" s="1019"/>
      <c r="BH113" s="1019"/>
      <c r="BI113" s="1019"/>
      <c r="BJ113" s="1019"/>
      <c r="BK113" s="1019"/>
      <c r="BL113" s="1019"/>
      <c r="BM113" s="1019"/>
      <c r="BN113" s="1019"/>
      <c r="BO113" s="1019"/>
      <c r="BP113" s="1020"/>
      <c r="BQ113" s="988">
        <v>676159</v>
      </c>
      <c r="BR113" s="989"/>
      <c r="BS113" s="989"/>
      <c r="BT113" s="989"/>
      <c r="BU113" s="989"/>
      <c r="BV113" s="989">
        <v>569065</v>
      </c>
      <c r="BW113" s="989"/>
      <c r="BX113" s="989"/>
      <c r="BY113" s="989"/>
      <c r="BZ113" s="989"/>
      <c r="CA113" s="989">
        <v>520657</v>
      </c>
      <c r="CB113" s="989"/>
      <c r="CC113" s="989"/>
      <c r="CD113" s="989"/>
      <c r="CE113" s="989"/>
      <c r="CF113" s="983">
        <v>4.5</v>
      </c>
      <c r="CG113" s="984"/>
      <c r="CH113" s="984"/>
      <c r="CI113" s="984"/>
      <c r="CJ113" s="984"/>
      <c r="CK113" s="1014"/>
      <c r="CL113" s="1015"/>
      <c r="CM113" s="985" t="s">
        <v>437</v>
      </c>
      <c r="CN113" s="986"/>
      <c r="CO113" s="986"/>
      <c r="CP113" s="986"/>
      <c r="CQ113" s="986"/>
      <c r="CR113" s="986"/>
      <c r="CS113" s="986"/>
      <c r="CT113" s="986"/>
      <c r="CU113" s="986"/>
      <c r="CV113" s="986"/>
      <c r="CW113" s="986"/>
      <c r="CX113" s="986"/>
      <c r="CY113" s="986"/>
      <c r="CZ113" s="986"/>
      <c r="DA113" s="986"/>
      <c r="DB113" s="986"/>
      <c r="DC113" s="986"/>
      <c r="DD113" s="986"/>
      <c r="DE113" s="986"/>
      <c r="DF113" s="987"/>
      <c r="DG113" s="1027" t="s">
        <v>426</v>
      </c>
      <c r="DH113" s="1028"/>
      <c r="DI113" s="1028"/>
      <c r="DJ113" s="1028"/>
      <c r="DK113" s="1029"/>
      <c r="DL113" s="1030" t="s">
        <v>429</v>
      </c>
      <c r="DM113" s="1028"/>
      <c r="DN113" s="1028"/>
      <c r="DO113" s="1028"/>
      <c r="DP113" s="1029"/>
      <c r="DQ113" s="1030" t="s">
        <v>429</v>
      </c>
      <c r="DR113" s="1028"/>
      <c r="DS113" s="1028"/>
      <c r="DT113" s="1028"/>
      <c r="DU113" s="1029"/>
      <c r="DV113" s="1031" t="s">
        <v>426</v>
      </c>
      <c r="DW113" s="1032"/>
      <c r="DX113" s="1032"/>
      <c r="DY113" s="1032"/>
      <c r="DZ113" s="1033"/>
    </row>
    <row r="114" spans="1:130" s="226" customFormat="1" ht="26.25" customHeight="1" x14ac:dyDescent="0.15">
      <c r="A114" s="1023"/>
      <c r="B114" s="1024"/>
      <c r="C114" s="1019" t="s">
        <v>438</v>
      </c>
      <c r="D114" s="1019"/>
      <c r="E114" s="1019"/>
      <c r="F114" s="1019"/>
      <c r="G114" s="1019"/>
      <c r="H114" s="1019"/>
      <c r="I114" s="1019"/>
      <c r="J114" s="1019"/>
      <c r="K114" s="1019"/>
      <c r="L114" s="1019"/>
      <c r="M114" s="1019"/>
      <c r="N114" s="1019"/>
      <c r="O114" s="1019"/>
      <c r="P114" s="1019"/>
      <c r="Q114" s="1019"/>
      <c r="R114" s="1019"/>
      <c r="S114" s="1019"/>
      <c r="T114" s="1019"/>
      <c r="U114" s="1019"/>
      <c r="V114" s="1019"/>
      <c r="W114" s="1019"/>
      <c r="X114" s="1019"/>
      <c r="Y114" s="1019"/>
      <c r="Z114" s="1020"/>
      <c r="AA114" s="1027">
        <v>176571</v>
      </c>
      <c r="AB114" s="1028"/>
      <c r="AC114" s="1028"/>
      <c r="AD114" s="1028"/>
      <c r="AE114" s="1029"/>
      <c r="AF114" s="1030">
        <v>172377</v>
      </c>
      <c r="AG114" s="1028"/>
      <c r="AH114" s="1028"/>
      <c r="AI114" s="1028"/>
      <c r="AJ114" s="1029"/>
      <c r="AK114" s="1030">
        <v>112203</v>
      </c>
      <c r="AL114" s="1028"/>
      <c r="AM114" s="1028"/>
      <c r="AN114" s="1028"/>
      <c r="AO114" s="1029"/>
      <c r="AP114" s="1031">
        <v>1</v>
      </c>
      <c r="AQ114" s="1032"/>
      <c r="AR114" s="1032"/>
      <c r="AS114" s="1032"/>
      <c r="AT114" s="1033"/>
      <c r="AU114" s="969"/>
      <c r="AV114" s="970"/>
      <c r="AW114" s="970"/>
      <c r="AX114" s="970"/>
      <c r="AY114" s="970"/>
      <c r="AZ114" s="1018" t="s">
        <v>439</v>
      </c>
      <c r="BA114" s="1019"/>
      <c r="BB114" s="1019"/>
      <c r="BC114" s="1019"/>
      <c r="BD114" s="1019"/>
      <c r="BE114" s="1019"/>
      <c r="BF114" s="1019"/>
      <c r="BG114" s="1019"/>
      <c r="BH114" s="1019"/>
      <c r="BI114" s="1019"/>
      <c r="BJ114" s="1019"/>
      <c r="BK114" s="1019"/>
      <c r="BL114" s="1019"/>
      <c r="BM114" s="1019"/>
      <c r="BN114" s="1019"/>
      <c r="BO114" s="1019"/>
      <c r="BP114" s="1020"/>
      <c r="BQ114" s="988">
        <v>1756336</v>
      </c>
      <c r="BR114" s="989"/>
      <c r="BS114" s="989"/>
      <c r="BT114" s="989"/>
      <c r="BU114" s="989"/>
      <c r="BV114" s="989">
        <v>1726020</v>
      </c>
      <c r="BW114" s="989"/>
      <c r="BX114" s="989"/>
      <c r="BY114" s="989"/>
      <c r="BZ114" s="989"/>
      <c r="CA114" s="989">
        <v>1767075</v>
      </c>
      <c r="CB114" s="989"/>
      <c r="CC114" s="989"/>
      <c r="CD114" s="989"/>
      <c r="CE114" s="989"/>
      <c r="CF114" s="983">
        <v>15.4</v>
      </c>
      <c r="CG114" s="984"/>
      <c r="CH114" s="984"/>
      <c r="CI114" s="984"/>
      <c r="CJ114" s="984"/>
      <c r="CK114" s="1014"/>
      <c r="CL114" s="1015"/>
      <c r="CM114" s="985" t="s">
        <v>440</v>
      </c>
      <c r="CN114" s="986"/>
      <c r="CO114" s="986"/>
      <c r="CP114" s="986"/>
      <c r="CQ114" s="986"/>
      <c r="CR114" s="986"/>
      <c r="CS114" s="986"/>
      <c r="CT114" s="986"/>
      <c r="CU114" s="986"/>
      <c r="CV114" s="986"/>
      <c r="CW114" s="986"/>
      <c r="CX114" s="986"/>
      <c r="CY114" s="986"/>
      <c r="CZ114" s="986"/>
      <c r="DA114" s="986"/>
      <c r="DB114" s="986"/>
      <c r="DC114" s="986"/>
      <c r="DD114" s="986"/>
      <c r="DE114" s="986"/>
      <c r="DF114" s="987"/>
      <c r="DG114" s="1027" t="s">
        <v>429</v>
      </c>
      <c r="DH114" s="1028"/>
      <c r="DI114" s="1028"/>
      <c r="DJ114" s="1028"/>
      <c r="DK114" s="1029"/>
      <c r="DL114" s="1030" t="s">
        <v>429</v>
      </c>
      <c r="DM114" s="1028"/>
      <c r="DN114" s="1028"/>
      <c r="DO114" s="1028"/>
      <c r="DP114" s="1029"/>
      <c r="DQ114" s="1030" t="s">
        <v>426</v>
      </c>
      <c r="DR114" s="1028"/>
      <c r="DS114" s="1028"/>
      <c r="DT114" s="1028"/>
      <c r="DU114" s="1029"/>
      <c r="DV114" s="1031" t="s">
        <v>426</v>
      </c>
      <c r="DW114" s="1032"/>
      <c r="DX114" s="1032"/>
      <c r="DY114" s="1032"/>
      <c r="DZ114" s="1033"/>
    </row>
    <row r="115" spans="1:130" s="226" customFormat="1" ht="26.25" customHeight="1" x14ac:dyDescent="0.15">
      <c r="A115" s="1023"/>
      <c r="B115" s="1024"/>
      <c r="C115" s="1019" t="s">
        <v>441</v>
      </c>
      <c r="D115" s="1019"/>
      <c r="E115" s="1019"/>
      <c r="F115" s="1019"/>
      <c r="G115" s="1019"/>
      <c r="H115" s="1019"/>
      <c r="I115" s="1019"/>
      <c r="J115" s="1019"/>
      <c r="K115" s="1019"/>
      <c r="L115" s="1019"/>
      <c r="M115" s="1019"/>
      <c r="N115" s="1019"/>
      <c r="O115" s="1019"/>
      <c r="P115" s="1019"/>
      <c r="Q115" s="1019"/>
      <c r="R115" s="1019"/>
      <c r="S115" s="1019"/>
      <c r="T115" s="1019"/>
      <c r="U115" s="1019"/>
      <c r="V115" s="1019"/>
      <c r="W115" s="1019"/>
      <c r="X115" s="1019"/>
      <c r="Y115" s="1019"/>
      <c r="Z115" s="1020"/>
      <c r="AA115" s="1002">
        <v>186</v>
      </c>
      <c r="AB115" s="1003"/>
      <c r="AC115" s="1003"/>
      <c r="AD115" s="1003"/>
      <c r="AE115" s="1004"/>
      <c r="AF115" s="1005">
        <v>133</v>
      </c>
      <c r="AG115" s="1003"/>
      <c r="AH115" s="1003"/>
      <c r="AI115" s="1003"/>
      <c r="AJ115" s="1004"/>
      <c r="AK115" s="1005">
        <v>139</v>
      </c>
      <c r="AL115" s="1003"/>
      <c r="AM115" s="1003"/>
      <c r="AN115" s="1003"/>
      <c r="AO115" s="1004"/>
      <c r="AP115" s="1006">
        <v>0</v>
      </c>
      <c r="AQ115" s="1007"/>
      <c r="AR115" s="1007"/>
      <c r="AS115" s="1007"/>
      <c r="AT115" s="1008"/>
      <c r="AU115" s="969"/>
      <c r="AV115" s="970"/>
      <c r="AW115" s="970"/>
      <c r="AX115" s="970"/>
      <c r="AY115" s="970"/>
      <c r="AZ115" s="1018" t="s">
        <v>442</v>
      </c>
      <c r="BA115" s="1019"/>
      <c r="BB115" s="1019"/>
      <c r="BC115" s="1019"/>
      <c r="BD115" s="1019"/>
      <c r="BE115" s="1019"/>
      <c r="BF115" s="1019"/>
      <c r="BG115" s="1019"/>
      <c r="BH115" s="1019"/>
      <c r="BI115" s="1019"/>
      <c r="BJ115" s="1019"/>
      <c r="BK115" s="1019"/>
      <c r="BL115" s="1019"/>
      <c r="BM115" s="1019"/>
      <c r="BN115" s="1019"/>
      <c r="BO115" s="1019"/>
      <c r="BP115" s="1020"/>
      <c r="BQ115" s="988">
        <v>187494</v>
      </c>
      <c r="BR115" s="989"/>
      <c r="BS115" s="989"/>
      <c r="BT115" s="989"/>
      <c r="BU115" s="989"/>
      <c r="BV115" s="989">
        <v>118269</v>
      </c>
      <c r="BW115" s="989"/>
      <c r="BX115" s="989"/>
      <c r="BY115" s="989"/>
      <c r="BZ115" s="989"/>
      <c r="CA115" s="989">
        <v>79363</v>
      </c>
      <c r="CB115" s="989"/>
      <c r="CC115" s="989"/>
      <c r="CD115" s="989"/>
      <c r="CE115" s="989"/>
      <c r="CF115" s="983">
        <v>0.7</v>
      </c>
      <c r="CG115" s="984"/>
      <c r="CH115" s="984"/>
      <c r="CI115" s="984"/>
      <c r="CJ115" s="984"/>
      <c r="CK115" s="1014"/>
      <c r="CL115" s="1015"/>
      <c r="CM115" s="1018" t="s">
        <v>443</v>
      </c>
      <c r="CN115" s="1039"/>
      <c r="CO115" s="1039"/>
      <c r="CP115" s="1039"/>
      <c r="CQ115" s="1039"/>
      <c r="CR115" s="1039"/>
      <c r="CS115" s="1039"/>
      <c r="CT115" s="1039"/>
      <c r="CU115" s="1039"/>
      <c r="CV115" s="1039"/>
      <c r="CW115" s="1039"/>
      <c r="CX115" s="1039"/>
      <c r="CY115" s="1039"/>
      <c r="CZ115" s="1039"/>
      <c r="DA115" s="1039"/>
      <c r="DB115" s="1039"/>
      <c r="DC115" s="1039"/>
      <c r="DD115" s="1039"/>
      <c r="DE115" s="1039"/>
      <c r="DF115" s="1020"/>
      <c r="DG115" s="1027" t="s">
        <v>429</v>
      </c>
      <c r="DH115" s="1028"/>
      <c r="DI115" s="1028"/>
      <c r="DJ115" s="1028"/>
      <c r="DK115" s="1029"/>
      <c r="DL115" s="1030" t="s">
        <v>429</v>
      </c>
      <c r="DM115" s="1028"/>
      <c r="DN115" s="1028"/>
      <c r="DO115" s="1028"/>
      <c r="DP115" s="1029"/>
      <c r="DQ115" s="1030" t="s">
        <v>426</v>
      </c>
      <c r="DR115" s="1028"/>
      <c r="DS115" s="1028"/>
      <c r="DT115" s="1028"/>
      <c r="DU115" s="1029"/>
      <c r="DV115" s="1031" t="s">
        <v>429</v>
      </c>
      <c r="DW115" s="1032"/>
      <c r="DX115" s="1032"/>
      <c r="DY115" s="1032"/>
      <c r="DZ115" s="1033"/>
    </row>
    <row r="116" spans="1:130" s="226" customFormat="1" ht="26.25" customHeight="1" x14ac:dyDescent="0.15">
      <c r="A116" s="1025"/>
      <c r="B116" s="1026"/>
      <c r="C116" s="1034" t="s">
        <v>444</v>
      </c>
      <c r="D116" s="1034"/>
      <c r="E116" s="1034"/>
      <c r="F116" s="1034"/>
      <c r="G116" s="1034"/>
      <c r="H116" s="1034"/>
      <c r="I116" s="1034"/>
      <c r="J116" s="1034"/>
      <c r="K116" s="1034"/>
      <c r="L116" s="1034"/>
      <c r="M116" s="1034"/>
      <c r="N116" s="1034"/>
      <c r="O116" s="1034"/>
      <c r="P116" s="1034"/>
      <c r="Q116" s="1034"/>
      <c r="R116" s="1034"/>
      <c r="S116" s="1034"/>
      <c r="T116" s="1034"/>
      <c r="U116" s="1034"/>
      <c r="V116" s="1034"/>
      <c r="W116" s="1034"/>
      <c r="X116" s="1034"/>
      <c r="Y116" s="1034"/>
      <c r="Z116" s="1035"/>
      <c r="AA116" s="1027" t="s">
        <v>429</v>
      </c>
      <c r="AB116" s="1028"/>
      <c r="AC116" s="1028"/>
      <c r="AD116" s="1028"/>
      <c r="AE116" s="1029"/>
      <c r="AF116" s="1030" t="s">
        <v>429</v>
      </c>
      <c r="AG116" s="1028"/>
      <c r="AH116" s="1028"/>
      <c r="AI116" s="1028"/>
      <c r="AJ116" s="1029"/>
      <c r="AK116" s="1030" t="s">
        <v>426</v>
      </c>
      <c r="AL116" s="1028"/>
      <c r="AM116" s="1028"/>
      <c r="AN116" s="1028"/>
      <c r="AO116" s="1029"/>
      <c r="AP116" s="1031" t="s">
        <v>426</v>
      </c>
      <c r="AQ116" s="1032"/>
      <c r="AR116" s="1032"/>
      <c r="AS116" s="1032"/>
      <c r="AT116" s="1033"/>
      <c r="AU116" s="969"/>
      <c r="AV116" s="970"/>
      <c r="AW116" s="970"/>
      <c r="AX116" s="970"/>
      <c r="AY116" s="970"/>
      <c r="AZ116" s="1036" t="s">
        <v>445</v>
      </c>
      <c r="BA116" s="1037"/>
      <c r="BB116" s="1037"/>
      <c r="BC116" s="1037"/>
      <c r="BD116" s="1037"/>
      <c r="BE116" s="1037"/>
      <c r="BF116" s="1037"/>
      <c r="BG116" s="1037"/>
      <c r="BH116" s="1037"/>
      <c r="BI116" s="1037"/>
      <c r="BJ116" s="1037"/>
      <c r="BK116" s="1037"/>
      <c r="BL116" s="1037"/>
      <c r="BM116" s="1037"/>
      <c r="BN116" s="1037"/>
      <c r="BO116" s="1037"/>
      <c r="BP116" s="1038"/>
      <c r="BQ116" s="988" t="s">
        <v>426</v>
      </c>
      <c r="BR116" s="989"/>
      <c r="BS116" s="989"/>
      <c r="BT116" s="989"/>
      <c r="BU116" s="989"/>
      <c r="BV116" s="989" t="s">
        <v>426</v>
      </c>
      <c r="BW116" s="989"/>
      <c r="BX116" s="989"/>
      <c r="BY116" s="989"/>
      <c r="BZ116" s="989"/>
      <c r="CA116" s="989" t="s">
        <v>426</v>
      </c>
      <c r="CB116" s="989"/>
      <c r="CC116" s="989"/>
      <c r="CD116" s="989"/>
      <c r="CE116" s="989"/>
      <c r="CF116" s="983" t="s">
        <v>429</v>
      </c>
      <c r="CG116" s="984"/>
      <c r="CH116" s="984"/>
      <c r="CI116" s="984"/>
      <c r="CJ116" s="984"/>
      <c r="CK116" s="1014"/>
      <c r="CL116" s="1015"/>
      <c r="CM116" s="985" t="s">
        <v>446</v>
      </c>
      <c r="CN116" s="986"/>
      <c r="CO116" s="986"/>
      <c r="CP116" s="986"/>
      <c r="CQ116" s="986"/>
      <c r="CR116" s="986"/>
      <c r="CS116" s="986"/>
      <c r="CT116" s="986"/>
      <c r="CU116" s="986"/>
      <c r="CV116" s="986"/>
      <c r="CW116" s="986"/>
      <c r="CX116" s="986"/>
      <c r="CY116" s="986"/>
      <c r="CZ116" s="986"/>
      <c r="DA116" s="986"/>
      <c r="DB116" s="986"/>
      <c r="DC116" s="986"/>
      <c r="DD116" s="986"/>
      <c r="DE116" s="986"/>
      <c r="DF116" s="987"/>
      <c r="DG116" s="1027" t="s">
        <v>429</v>
      </c>
      <c r="DH116" s="1028"/>
      <c r="DI116" s="1028"/>
      <c r="DJ116" s="1028"/>
      <c r="DK116" s="1029"/>
      <c r="DL116" s="1030" t="s">
        <v>426</v>
      </c>
      <c r="DM116" s="1028"/>
      <c r="DN116" s="1028"/>
      <c r="DO116" s="1028"/>
      <c r="DP116" s="1029"/>
      <c r="DQ116" s="1030" t="s">
        <v>429</v>
      </c>
      <c r="DR116" s="1028"/>
      <c r="DS116" s="1028"/>
      <c r="DT116" s="1028"/>
      <c r="DU116" s="1029"/>
      <c r="DV116" s="1031" t="s">
        <v>426</v>
      </c>
      <c r="DW116" s="1032"/>
      <c r="DX116" s="1032"/>
      <c r="DY116" s="1032"/>
      <c r="DZ116" s="1033"/>
    </row>
    <row r="117" spans="1:130" s="226" customFormat="1" ht="26.25" customHeight="1" x14ac:dyDescent="0.15">
      <c r="A117" s="973" t="s">
        <v>181</v>
      </c>
      <c r="B117" s="954"/>
      <c r="C117" s="954"/>
      <c r="D117" s="954"/>
      <c r="E117" s="954"/>
      <c r="F117" s="954"/>
      <c r="G117" s="954"/>
      <c r="H117" s="954"/>
      <c r="I117" s="954"/>
      <c r="J117" s="954"/>
      <c r="K117" s="954"/>
      <c r="L117" s="954"/>
      <c r="M117" s="954"/>
      <c r="N117" s="954"/>
      <c r="O117" s="954"/>
      <c r="P117" s="954"/>
      <c r="Q117" s="954"/>
      <c r="R117" s="954"/>
      <c r="S117" s="954"/>
      <c r="T117" s="954"/>
      <c r="U117" s="954"/>
      <c r="V117" s="954"/>
      <c r="W117" s="954"/>
      <c r="X117" s="954"/>
      <c r="Y117" s="1044" t="s">
        <v>447</v>
      </c>
      <c r="Z117" s="955"/>
      <c r="AA117" s="1045">
        <v>2554873</v>
      </c>
      <c r="AB117" s="1046"/>
      <c r="AC117" s="1046"/>
      <c r="AD117" s="1046"/>
      <c r="AE117" s="1047"/>
      <c r="AF117" s="1048">
        <v>2533807</v>
      </c>
      <c r="AG117" s="1046"/>
      <c r="AH117" s="1046"/>
      <c r="AI117" s="1046"/>
      <c r="AJ117" s="1047"/>
      <c r="AK117" s="1048">
        <v>2327633</v>
      </c>
      <c r="AL117" s="1046"/>
      <c r="AM117" s="1046"/>
      <c r="AN117" s="1046"/>
      <c r="AO117" s="1047"/>
      <c r="AP117" s="1049"/>
      <c r="AQ117" s="1050"/>
      <c r="AR117" s="1050"/>
      <c r="AS117" s="1050"/>
      <c r="AT117" s="1051"/>
      <c r="AU117" s="969"/>
      <c r="AV117" s="970"/>
      <c r="AW117" s="970"/>
      <c r="AX117" s="970"/>
      <c r="AY117" s="970"/>
      <c r="AZ117" s="1036" t="s">
        <v>448</v>
      </c>
      <c r="BA117" s="1037"/>
      <c r="BB117" s="1037"/>
      <c r="BC117" s="1037"/>
      <c r="BD117" s="1037"/>
      <c r="BE117" s="1037"/>
      <c r="BF117" s="1037"/>
      <c r="BG117" s="1037"/>
      <c r="BH117" s="1037"/>
      <c r="BI117" s="1037"/>
      <c r="BJ117" s="1037"/>
      <c r="BK117" s="1037"/>
      <c r="BL117" s="1037"/>
      <c r="BM117" s="1037"/>
      <c r="BN117" s="1037"/>
      <c r="BO117" s="1037"/>
      <c r="BP117" s="1038"/>
      <c r="BQ117" s="988" t="s">
        <v>449</v>
      </c>
      <c r="BR117" s="989"/>
      <c r="BS117" s="989"/>
      <c r="BT117" s="989"/>
      <c r="BU117" s="989"/>
      <c r="BV117" s="989" t="s">
        <v>449</v>
      </c>
      <c r="BW117" s="989"/>
      <c r="BX117" s="989"/>
      <c r="BY117" s="989"/>
      <c r="BZ117" s="989"/>
      <c r="CA117" s="989" t="s">
        <v>449</v>
      </c>
      <c r="CB117" s="989"/>
      <c r="CC117" s="989"/>
      <c r="CD117" s="989"/>
      <c r="CE117" s="989"/>
      <c r="CF117" s="983" t="s">
        <v>449</v>
      </c>
      <c r="CG117" s="984"/>
      <c r="CH117" s="984"/>
      <c r="CI117" s="984"/>
      <c r="CJ117" s="984"/>
      <c r="CK117" s="1014"/>
      <c r="CL117" s="1015"/>
      <c r="CM117" s="985" t="s">
        <v>450</v>
      </c>
      <c r="CN117" s="986"/>
      <c r="CO117" s="986"/>
      <c r="CP117" s="986"/>
      <c r="CQ117" s="986"/>
      <c r="CR117" s="986"/>
      <c r="CS117" s="986"/>
      <c r="CT117" s="986"/>
      <c r="CU117" s="986"/>
      <c r="CV117" s="986"/>
      <c r="CW117" s="986"/>
      <c r="CX117" s="986"/>
      <c r="CY117" s="986"/>
      <c r="CZ117" s="986"/>
      <c r="DA117" s="986"/>
      <c r="DB117" s="986"/>
      <c r="DC117" s="986"/>
      <c r="DD117" s="986"/>
      <c r="DE117" s="986"/>
      <c r="DF117" s="987"/>
      <c r="DG117" s="1027" t="s">
        <v>449</v>
      </c>
      <c r="DH117" s="1028"/>
      <c r="DI117" s="1028"/>
      <c r="DJ117" s="1028"/>
      <c r="DK117" s="1029"/>
      <c r="DL117" s="1030" t="s">
        <v>449</v>
      </c>
      <c r="DM117" s="1028"/>
      <c r="DN117" s="1028"/>
      <c r="DO117" s="1028"/>
      <c r="DP117" s="1029"/>
      <c r="DQ117" s="1030" t="s">
        <v>449</v>
      </c>
      <c r="DR117" s="1028"/>
      <c r="DS117" s="1028"/>
      <c r="DT117" s="1028"/>
      <c r="DU117" s="1029"/>
      <c r="DV117" s="1031" t="s">
        <v>449</v>
      </c>
      <c r="DW117" s="1032"/>
      <c r="DX117" s="1032"/>
      <c r="DY117" s="1032"/>
      <c r="DZ117" s="1033"/>
    </row>
    <row r="118" spans="1:130" s="226" customFormat="1" ht="26.25" customHeight="1" x14ac:dyDescent="0.15">
      <c r="A118" s="973" t="s">
        <v>421</v>
      </c>
      <c r="B118" s="954"/>
      <c r="C118" s="954"/>
      <c r="D118" s="954"/>
      <c r="E118" s="954"/>
      <c r="F118" s="954"/>
      <c r="G118" s="954"/>
      <c r="H118" s="954"/>
      <c r="I118" s="954"/>
      <c r="J118" s="954"/>
      <c r="K118" s="954"/>
      <c r="L118" s="954"/>
      <c r="M118" s="954"/>
      <c r="N118" s="954"/>
      <c r="O118" s="954"/>
      <c r="P118" s="954"/>
      <c r="Q118" s="954"/>
      <c r="R118" s="954"/>
      <c r="S118" s="954"/>
      <c r="T118" s="954"/>
      <c r="U118" s="954"/>
      <c r="V118" s="954"/>
      <c r="W118" s="954"/>
      <c r="X118" s="954"/>
      <c r="Y118" s="954"/>
      <c r="Z118" s="955"/>
      <c r="AA118" s="953" t="s">
        <v>419</v>
      </c>
      <c r="AB118" s="954"/>
      <c r="AC118" s="954"/>
      <c r="AD118" s="954"/>
      <c r="AE118" s="955"/>
      <c r="AF118" s="953" t="s">
        <v>300</v>
      </c>
      <c r="AG118" s="954"/>
      <c r="AH118" s="954"/>
      <c r="AI118" s="954"/>
      <c r="AJ118" s="955"/>
      <c r="AK118" s="953" t="s">
        <v>299</v>
      </c>
      <c r="AL118" s="954"/>
      <c r="AM118" s="954"/>
      <c r="AN118" s="954"/>
      <c r="AO118" s="955"/>
      <c r="AP118" s="1040" t="s">
        <v>420</v>
      </c>
      <c r="AQ118" s="1041"/>
      <c r="AR118" s="1041"/>
      <c r="AS118" s="1041"/>
      <c r="AT118" s="1042"/>
      <c r="AU118" s="969"/>
      <c r="AV118" s="970"/>
      <c r="AW118" s="970"/>
      <c r="AX118" s="970"/>
      <c r="AY118" s="970"/>
      <c r="AZ118" s="1043" t="s">
        <v>451</v>
      </c>
      <c r="BA118" s="1034"/>
      <c r="BB118" s="1034"/>
      <c r="BC118" s="1034"/>
      <c r="BD118" s="1034"/>
      <c r="BE118" s="1034"/>
      <c r="BF118" s="1034"/>
      <c r="BG118" s="1034"/>
      <c r="BH118" s="1034"/>
      <c r="BI118" s="1034"/>
      <c r="BJ118" s="1034"/>
      <c r="BK118" s="1034"/>
      <c r="BL118" s="1034"/>
      <c r="BM118" s="1034"/>
      <c r="BN118" s="1034"/>
      <c r="BO118" s="1034"/>
      <c r="BP118" s="1035"/>
      <c r="BQ118" s="1066" t="s">
        <v>452</v>
      </c>
      <c r="BR118" s="1067"/>
      <c r="BS118" s="1067"/>
      <c r="BT118" s="1067"/>
      <c r="BU118" s="1067"/>
      <c r="BV118" s="1067" t="s">
        <v>452</v>
      </c>
      <c r="BW118" s="1067"/>
      <c r="BX118" s="1067"/>
      <c r="BY118" s="1067"/>
      <c r="BZ118" s="1067"/>
      <c r="CA118" s="1067" t="s">
        <v>452</v>
      </c>
      <c r="CB118" s="1067"/>
      <c r="CC118" s="1067"/>
      <c r="CD118" s="1067"/>
      <c r="CE118" s="1067"/>
      <c r="CF118" s="983" t="s">
        <v>452</v>
      </c>
      <c r="CG118" s="984"/>
      <c r="CH118" s="984"/>
      <c r="CI118" s="984"/>
      <c r="CJ118" s="984"/>
      <c r="CK118" s="1014"/>
      <c r="CL118" s="1015"/>
      <c r="CM118" s="985" t="s">
        <v>453</v>
      </c>
      <c r="CN118" s="986"/>
      <c r="CO118" s="986"/>
      <c r="CP118" s="986"/>
      <c r="CQ118" s="986"/>
      <c r="CR118" s="986"/>
      <c r="CS118" s="986"/>
      <c r="CT118" s="986"/>
      <c r="CU118" s="986"/>
      <c r="CV118" s="986"/>
      <c r="CW118" s="986"/>
      <c r="CX118" s="986"/>
      <c r="CY118" s="986"/>
      <c r="CZ118" s="986"/>
      <c r="DA118" s="986"/>
      <c r="DB118" s="986"/>
      <c r="DC118" s="986"/>
      <c r="DD118" s="986"/>
      <c r="DE118" s="986"/>
      <c r="DF118" s="987"/>
      <c r="DG118" s="1027" t="s">
        <v>426</v>
      </c>
      <c r="DH118" s="1028"/>
      <c r="DI118" s="1028"/>
      <c r="DJ118" s="1028"/>
      <c r="DK118" s="1029"/>
      <c r="DL118" s="1030" t="s">
        <v>452</v>
      </c>
      <c r="DM118" s="1028"/>
      <c r="DN118" s="1028"/>
      <c r="DO118" s="1028"/>
      <c r="DP118" s="1029"/>
      <c r="DQ118" s="1030" t="s">
        <v>452</v>
      </c>
      <c r="DR118" s="1028"/>
      <c r="DS118" s="1028"/>
      <c r="DT118" s="1028"/>
      <c r="DU118" s="1029"/>
      <c r="DV118" s="1031" t="s">
        <v>452</v>
      </c>
      <c r="DW118" s="1032"/>
      <c r="DX118" s="1032"/>
      <c r="DY118" s="1032"/>
      <c r="DZ118" s="1033"/>
    </row>
    <row r="119" spans="1:130" s="226" customFormat="1" ht="26.25" customHeight="1" x14ac:dyDescent="0.15">
      <c r="A119" s="1127" t="s">
        <v>424</v>
      </c>
      <c r="B119" s="1013"/>
      <c r="C119" s="992" t="s">
        <v>425</v>
      </c>
      <c r="D119" s="993"/>
      <c r="E119" s="993"/>
      <c r="F119" s="993"/>
      <c r="G119" s="993"/>
      <c r="H119" s="993"/>
      <c r="I119" s="993"/>
      <c r="J119" s="993"/>
      <c r="K119" s="993"/>
      <c r="L119" s="993"/>
      <c r="M119" s="993"/>
      <c r="N119" s="993"/>
      <c r="O119" s="993"/>
      <c r="P119" s="993"/>
      <c r="Q119" s="993"/>
      <c r="R119" s="993"/>
      <c r="S119" s="993"/>
      <c r="T119" s="993"/>
      <c r="U119" s="993"/>
      <c r="V119" s="993"/>
      <c r="W119" s="993"/>
      <c r="X119" s="993"/>
      <c r="Y119" s="993"/>
      <c r="Z119" s="994"/>
      <c r="AA119" s="960" t="s">
        <v>452</v>
      </c>
      <c r="AB119" s="961"/>
      <c r="AC119" s="961"/>
      <c r="AD119" s="961"/>
      <c r="AE119" s="962"/>
      <c r="AF119" s="963" t="s">
        <v>452</v>
      </c>
      <c r="AG119" s="961"/>
      <c r="AH119" s="961"/>
      <c r="AI119" s="961"/>
      <c r="AJ119" s="962"/>
      <c r="AK119" s="963" t="s">
        <v>452</v>
      </c>
      <c r="AL119" s="961"/>
      <c r="AM119" s="961"/>
      <c r="AN119" s="961"/>
      <c r="AO119" s="962"/>
      <c r="AP119" s="964" t="s">
        <v>426</v>
      </c>
      <c r="AQ119" s="965"/>
      <c r="AR119" s="965"/>
      <c r="AS119" s="965"/>
      <c r="AT119" s="966"/>
      <c r="AU119" s="971"/>
      <c r="AV119" s="972"/>
      <c r="AW119" s="972"/>
      <c r="AX119" s="972"/>
      <c r="AY119" s="972"/>
      <c r="AZ119" s="257" t="s">
        <v>181</v>
      </c>
      <c r="BA119" s="257"/>
      <c r="BB119" s="257"/>
      <c r="BC119" s="257"/>
      <c r="BD119" s="257"/>
      <c r="BE119" s="257"/>
      <c r="BF119" s="257"/>
      <c r="BG119" s="257"/>
      <c r="BH119" s="257"/>
      <c r="BI119" s="257"/>
      <c r="BJ119" s="257"/>
      <c r="BK119" s="257"/>
      <c r="BL119" s="257"/>
      <c r="BM119" s="257"/>
      <c r="BN119" s="257"/>
      <c r="BO119" s="1044" t="s">
        <v>454</v>
      </c>
      <c r="BP119" s="1075"/>
      <c r="BQ119" s="1066">
        <v>23418855</v>
      </c>
      <c r="BR119" s="1067"/>
      <c r="BS119" s="1067"/>
      <c r="BT119" s="1067"/>
      <c r="BU119" s="1067"/>
      <c r="BV119" s="1067">
        <v>22687213</v>
      </c>
      <c r="BW119" s="1067"/>
      <c r="BX119" s="1067"/>
      <c r="BY119" s="1067"/>
      <c r="BZ119" s="1067"/>
      <c r="CA119" s="1067">
        <v>22713991</v>
      </c>
      <c r="CB119" s="1067"/>
      <c r="CC119" s="1067"/>
      <c r="CD119" s="1067"/>
      <c r="CE119" s="1067"/>
      <c r="CF119" s="1068"/>
      <c r="CG119" s="1069"/>
      <c r="CH119" s="1069"/>
      <c r="CI119" s="1069"/>
      <c r="CJ119" s="1070"/>
      <c r="CK119" s="1016"/>
      <c r="CL119" s="1017"/>
      <c r="CM119" s="1071" t="s">
        <v>455</v>
      </c>
      <c r="CN119" s="1072"/>
      <c r="CO119" s="1072"/>
      <c r="CP119" s="1072"/>
      <c r="CQ119" s="1072"/>
      <c r="CR119" s="1072"/>
      <c r="CS119" s="1072"/>
      <c r="CT119" s="1072"/>
      <c r="CU119" s="1072"/>
      <c r="CV119" s="1072"/>
      <c r="CW119" s="1072"/>
      <c r="CX119" s="1072"/>
      <c r="CY119" s="1072"/>
      <c r="CZ119" s="1072"/>
      <c r="DA119" s="1072"/>
      <c r="DB119" s="1072"/>
      <c r="DC119" s="1072"/>
      <c r="DD119" s="1072"/>
      <c r="DE119" s="1072"/>
      <c r="DF119" s="1073"/>
      <c r="DG119" s="1074" t="s">
        <v>426</v>
      </c>
      <c r="DH119" s="1053"/>
      <c r="DI119" s="1053"/>
      <c r="DJ119" s="1053"/>
      <c r="DK119" s="1054"/>
      <c r="DL119" s="1052" t="s">
        <v>426</v>
      </c>
      <c r="DM119" s="1053"/>
      <c r="DN119" s="1053"/>
      <c r="DO119" s="1053"/>
      <c r="DP119" s="1054"/>
      <c r="DQ119" s="1052" t="s">
        <v>452</v>
      </c>
      <c r="DR119" s="1053"/>
      <c r="DS119" s="1053"/>
      <c r="DT119" s="1053"/>
      <c r="DU119" s="1054"/>
      <c r="DV119" s="1055" t="s">
        <v>426</v>
      </c>
      <c r="DW119" s="1056"/>
      <c r="DX119" s="1056"/>
      <c r="DY119" s="1056"/>
      <c r="DZ119" s="1057"/>
    </row>
    <row r="120" spans="1:130" s="226" customFormat="1" ht="26.25" customHeight="1" x14ac:dyDescent="0.15">
      <c r="A120" s="1128"/>
      <c r="B120" s="1015"/>
      <c r="C120" s="985" t="s">
        <v>430</v>
      </c>
      <c r="D120" s="986"/>
      <c r="E120" s="986"/>
      <c r="F120" s="986"/>
      <c r="G120" s="986"/>
      <c r="H120" s="986"/>
      <c r="I120" s="986"/>
      <c r="J120" s="986"/>
      <c r="K120" s="986"/>
      <c r="L120" s="986"/>
      <c r="M120" s="986"/>
      <c r="N120" s="986"/>
      <c r="O120" s="986"/>
      <c r="P120" s="986"/>
      <c r="Q120" s="986"/>
      <c r="R120" s="986"/>
      <c r="S120" s="986"/>
      <c r="T120" s="986"/>
      <c r="U120" s="986"/>
      <c r="V120" s="986"/>
      <c r="W120" s="986"/>
      <c r="X120" s="986"/>
      <c r="Y120" s="986"/>
      <c r="Z120" s="987"/>
      <c r="AA120" s="1027" t="s">
        <v>426</v>
      </c>
      <c r="AB120" s="1028"/>
      <c r="AC120" s="1028"/>
      <c r="AD120" s="1028"/>
      <c r="AE120" s="1029"/>
      <c r="AF120" s="1030" t="s">
        <v>426</v>
      </c>
      <c r="AG120" s="1028"/>
      <c r="AH120" s="1028"/>
      <c r="AI120" s="1028"/>
      <c r="AJ120" s="1029"/>
      <c r="AK120" s="1030" t="s">
        <v>426</v>
      </c>
      <c r="AL120" s="1028"/>
      <c r="AM120" s="1028"/>
      <c r="AN120" s="1028"/>
      <c r="AO120" s="1029"/>
      <c r="AP120" s="1031" t="s">
        <v>452</v>
      </c>
      <c r="AQ120" s="1032"/>
      <c r="AR120" s="1032"/>
      <c r="AS120" s="1032"/>
      <c r="AT120" s="1033"/>
      <c r="AU120" s="1058" t="s">
        <v>456</v>
      </c>
      <c r="AV120" s="1059"/>
      <c r="AW120" s="1059"/>
      <c r="AX120" s="1059"/>
      <c r="AY120" s="1060"/>
      <c r="AZ120" s="1009" t="s">
        <v>457</v>
      </c>
      <c r="BA120" s="958"/>
      <c r="BB120" s="958"/>
      <c r="BC120" s="958"/>
      <c r="BD120" s="958"/>
      <c r="BE120" s="958"/>
      <c r="BF120" s="958"/>
      <c r="BG120" s="958"/>
      <c r="BH120" s="958"/>
      <c r="BI120" s="958"/>
      <c r="BJ120" s="958"/>
      <c r="BK120" s="958"/>
      <c r="BL120" s="958"/>
      <c r="BM120" s="958"/>
      <c r="BN120" s="958"/>
      <c r="BO120" s="958"/>
      <c r="BP120" s="959"/>
      <c r="BQ120" s="995">
        <v>1905294</v>
      </c>
      <c r="BR120" s="996"/>
      <c r="BS120" s="996"/>
      <c r="BT120" s="996"/>
      <c r="BU120" s="996"/>
      <c r="BV120" s="996">
        <v>2401464</v>
      </c>
      <c r="BW120" s="996"/>
      <c r="BX120" s="996"/>
      <c r="BY120" s="996"/>
      <c r="BZ120" s="996"/>
      <c r="CA120" s="996">
        <v>3025614</v>
      </c>
      <c r="CB120" s="996"/>
      <c r="CC120" s="996"/>
      <c r="CD120" s="996"/>
      <c r="CE120" s="996"/>
      <c r="CF120" s="1010">
        <v>26.3</v>
      </c>
      <c r="CG120" s="1011"/>
      <c r="CH120" s="1011"/>
      <c r="CI120" s="1011"/>
      <c r="CJ120" s="1011"/>
      <c r="CK120" s="1076" t="s">
        <v>458</v>
      </c>
      <c r="CL120" s="1077"/>
      <c r="CM120" s="1077"/>
      <c r="CN120" s="1077"/>
      <c r="CO120" s="1078"/>
      <c r="CP120" s="1084" t="s">
        <v>459</v>
      </c>
      <c r="CQ120" s="1085"/>
      <c r="CR120" s="1085"/>
      <c r="CS120" s="1085"/>
      <c r="CT120" s="1085"/>
      <c r="CU120" s="1085"/>
      <c r="CV120" s="1085"/>
      <c r="CW120" s="1085"/>
      <c r="CX120" s="1085"/>
      <c r="CY120" s="1085"/>
      <c r="CZ120" s="1085"/>
      <c r="DA120" s="1085"/>
      <c r="DB120" s="1085"/>
      <c r="DC120" s="1085"/>
      <c r="DD120" s="1085"/>
      <c r="DE120" s="1085"/>
      <c r="DF120" s="1086"/>
      <c r="DG120" s="995">
        <v>2557806</v>
      </c>
      <c r="DH120" s="996"/>
      <c r="DI120" s="996"/>
      <c r="DJ120" s="996"/>
      <c r="DK120" s="996"/>
      <c r="DL120" s="996">
        <v>2525347</v>
      </c>
      <c r="DM120" s="996"/>
      <c r="DN120" s="996"/>
      <c r="DO120" s="996"/>
      <c r="DP120" s="996"/>
      <c r="DQ120" s="996">
        <v>2835915</v>
      </c>
      <c r="DR120" s="996"/>
      <c r="DS120" s="996"/>
      <c r="DT120" s="996"/>
      <c r="DU120" s="996"/>
      <c r="DV120" s="997">
        <v>24.6</v>
      </c>
      <c r="DW120" s="997"/>
      <c r="DX120" s="997"/>
      <c r="DY120" s="997"/>
      <c r="DZ120" s="998"/>
    </row>
    <row r="121" spans="1:130" s="226" customFormat="1" ht="26.25" customHeight="1" x14ac:dyDescent="0.15">
      <c r="A121" s="1128"/>
      <c r="B121" s="1015"/>
      <c r="C121" s="1036" t="s">
        <v>460</v>
      </c>
      <c r="D121" s="1037"/>
      <c r="E121" s="1037"/>
      <c r="F121" s="1037"/>
      <c r="G121" s="1037"/>
      <c r="H121" s="1037"/>
      <c r="I121" s="1037"/>
      <c r="J121" s="1037"/>
      <c r="K121" s="1037"/>
      <c r="L121" s="1037"/>
      <c r="M121" s="1037"/>
      <c r="N121" s="1037"/>
      <c r="O121" s="1037"/>
      <c r="P121" s="1037"/>
      <c r="Q121" s="1037"/>
      <c r="R121" s="1037"/>
      <c r="S121" s="1037"/>
      <c r="T121" s="1037"/>
      <c r="U121" s="1037"/>
      <c r="V121" s="1037"/>
      <c r="W121" s="1037"/>
      <c r="X121" s="1037"/>
      <c r="Y121" s="1037"/>
      <c r="Z121" s="1038"/>
      <c r="AA121" s="1027" t="s">
        <v>426</v>
      </c>
      <c r="AB121" s="1028"/>
      <c r="AC121" s="1028"/>
      <c r="AD121" s="1028"/>
      <c r="AE121" s="1029"/>
      <c r="AF121" s="1030" t="s">
        <v>426</v>
      </c>
      <c r="AG121" s="1028"/>
      <c r="AH121" s="1028"/>
      <c r="AI121" s="1028"/>
      <c r="AJ121" s="1029"/>
      <c r="AK121" s="1030" t="s">
        <v>426</v>
      </c>
      <c r="AL121" s="1028"/>
      <c r="AM121" s="1028"/>
      <c r="AN121" s="1028"/>
      <c r="AO121" s="1029"/>
      <c r="AP121" s="1031" t="s">
        <v>452</v>
      </c>
      <c r="AQ121" s="1032"/>
      <c r="AR121" s="1032"/>
      <c r="AS121" s="1032"/>
      <c r="AT121" s="1033"/>
      <c r="AU121" s="1061"/>
      <c r="AV121" s="1062"/>
      <c r="AW121" s="1062"/>
      <c r="AX121" s="1062"/>
      <c r="AY121" s="1063"/>
      <c r="AZ121" s="1018" t="s">
        <v>461</v>
      </c>
      <c r="BA121" s="1019"/>
      <c r="BB121" s="1019"/>
      <c r="BC121" s="1019"/>
      <c r="BD121" s="1019"/>
      <c r="BE121" s="1019"/>
      <c r="BF121" s="1019"/>
      <c r="BG121" s="1019"/>
      <c r="BH121" s="1019"/>
      <c r="BI121" s="1019"/>
      <c r="BJ121" s="1019"/>
      <c r="BK121" s="1019"/>
      <c r="BL121" s="1019"/>
      <c r="BM121" s="1019"/>
      <c r="BN121" s="1019"/>
      <c r="BO121" s="1019"/>
      <c r="BP121" s="1020"/>
      <c r="BQ121" s="988">
        <v>623637</v>
      </c>
      <c r="BR121" s="989"/>
      <c r="BS121" s="989"/>
      <c r="BT121" s="989"/>
      <c r="BU121" s="989"/>
      <c r="BV121" s="989">
        <v>649505</v>
      </c>
      <c r="BW121" s="989"/>
      <c r="BX121" s="989"/>
      <c r="BY121" s="989"/>
      <c r="BZ121" s="989"/>
      <c r="CA121" s="989">
        <v>751457</v>
      </c>
      <c r="CB121" s="989"/>
      <c r="CC121" s="989"/>
      <c r="CD121" s="989"/>
      <c r="CE121" s="989"/>
      <c r="CF121" s="983">
        <v>6.5</v>
      </c>
      <c r="CG121" s="984"/>
      <c r="CH121" s="984"/>
      <c r="CI121" s="984"/>
      <c r="CJ121" s="984"/>
      <c r="CK121" s="1079"/>
      <c r="CL121" s="1080"/>
      <c r="CM121" s="1080"/>
      <c r="CN121" s="1080"/>
      <c r="CO121" s="1081"/>
      <c r="CP121" s="1089" t="s">
        <v>462</v>
      </c>
      <c r="CQ121" s="1090"/>
      <c r="CR121" s="1090"/>
      <c r="CS121" s="1090"/>
      <c r="CT121" s="1090"/>
      <c r="CU121" s="1090"/>
      <c r="CV121" s="1090"/>
      <c r="CW121" s="1090"/>
      <c r="CX121" s="1090"/>
      <c r="CY121" s="1090"/>
      <c r="CZ121" s="1090"/>
      <c r="DA121" s="1090"/>
      <c r="DB121" s="1090"/>
      <c r="DC121" s="1090"/>
      <c r="DD121" s="1090"/>
      <c r="DE121" s="1090"/>
      <c r="DF121" s="1091"/>
      <c r="DG121" s="988">
        <v>373933</v>
      </c>
      <c r="DH121" s="989"/>
      <c r="DI121" s="989"/>
      <c r="DJ121" s="989"/>
      <c r="DK121" s="989"/>
      <c r="DL121" s="989">
        <v>343293</v>
      </c>
      <c r="DM121" s="989"/>
      <c r="DN121" s="989"/>
      <c r="DO121" s="989"/>
      <c r="DP121" s="989"/>
      <c r="DQ121" s="989">
        <v>336277</v>
      </c>
      <c r="DR121" s="989"/>
      <c r="DS121" s="989"/>
      <c r="DT121" s="989"/>
      <c r="DU121" s="989"/>
      <c r="DV121" s="990">
        <v>2.9</v>
      </c>
      <c r="DW121" s="990"/>
      <c r="DX121" s="990"/>
      <c r="DY121" s="990"/>
      <c r="DZ121" s="991"/>
    </row>
    <row r="122" spans="1:130" s="226" customFormat="1" ht="26.25" customHeight="1" x14ac:dyDescent="0.15">
      <c r="A122" s="1128"/>
      <c r="B122" s="1015"/>
      <c r="C122" s="985" t="s">
        <v>440</v>
      </c>
      <c r="D122" s="986"/>
      <c r="E122" s="986"/>
      <c r="F122" s="986"/>
      <c r="G122" s="986"/>
      <c r="H122" s="986"/>
      <c r="I122" s="986"/>
      <c r="J122" s="986"/>
      <c r="K122" s="986"/>
      <c r="L122" s="986"/>
      <c r="M122" s="986"/>
      <c r="N122" s="986"/>
      <c r="O122" s="986"/>
      <c r="P122" s="986"/>
      <c r="Q122" s="986"/>
      <c r="R122" s="986"/>
      <c r="S122" s="986"/>
      <c r="T122" s="986"/>
      <c r="U122" s="986"/>
      <c r="V122" s="986"/>
      <c r="W122" s="986"/>
      <c r="X122" s="986"/>
      <c r="Y122" s="986"/>
      <c r="Z122" s="987"/>
      <c r="AA122" s="1027" t="s">
        <v>452</v>
      </c>
      <c r="AB122" s="1028"/>
      <c r="AC122" s="1028"/>
      <c r="AD122" s="1028"/>
      <c r="AE122" s="1029"/>
      <c r="AF122" s="1030" t="s">
        <v>452</v>
      </c>
      <c r="AG122" s="1028"/>
      <c r="AH122" s="1028"/>
      <c r="AI122" s="1028"/>
      <c r="AJ122" s="1029"/>
      <c r="AK122" s="1030" t="s">
        <v>426</v>
      </c>
      <c r="AL122" s="1028"/>
      <c r="AM122" s="1028"/>
      <c r="AN122" s="1028"/>
      <c r="AO122" s="1029"/>
      <c r="AP122" s="1031" t="s">
        <v>426</v>
      </c>
      <c r="AQ122" s="1032"/>
      <c r="AR122" s="1032"/>
      <c r="AS122" s="1032"/>
      <c r="AT122" s="1033"/>
      <c r="AU122" s="1061"/>
      <c r="AV122" s="1062"/>
      <c r="AW122" s="1062"/>
      <c r="AX122" s="1062"/>
      <c r="AY122" s="1063"/>
      <c r="AZ122" s="1043" t="s">
        <v>463</v>
      </c>
      <c r="BA122" s="1034"/>
      <c r="BB122" s="1034"/>
      <c r="BC122" s="1034"/>
      <c r="BD122" s="1034"/>
      <c r="BE122" s="1034"/>
      <c r="BF122" s="1034"/>
      <c r="BG122" s="1034"/>
      <c r="BH122" s="1034"/>
      <c r="BI122" s="1034"/>
      <c r="BJ122" s="1034"/>
      <c r="BK122" s="1034"/>
      <c r="BL122" s="1034"/>
      <c r="BM122" s="1034"/>
      <c r="BN122" s="1034"/>
      <c r="BO122" s="1034"/>
      <c r="BP122" s="1035"/>
      <c r="BQ122" s="1066">
        <v>17312108</v>
      </c>
      <c r="BR122" s="1067"/>
      <c r="BS122" s="1067"/>
      <c r="BT122" s="1067"/>
      <c r="BU122" s="1067"/>
      <c r="BV122" s="1067">
        <v>16941057</v>
      </c>
      <c r="BW122" s="1067"/>
      <c r="BX122" s="1067"/>
      <c r="BY122" s="1067"/>
      <c r="BZ122" s="1067"/>
      <c r="CA122" s="1067">
        <v>16597670</v>
      </c>
      <c r="CB122" s="1067"/>
      <c r="CC122" s="1067"/>
      <c r="CD122" s="1067"/>
      <c r="CE122" s="1067"/>
      <c r="CF122" s="1087">
        <v>144.19999999999999</v>
      </c>
      <c r="CG122" s="1088"/>
      <c r="CH122" s="1088"/>
      <c r="CI122" s="1088"/>
      <c r="CJ122" s="1088"/>
      <c r="CK122" s="1079"/>
      <c r="CL122" s="1080"/>
      <c r="CM122" s="1080"/>
      <c r="CN122" s="1080"/>
      <c r="CO122" s="1081"/>
      <c r="CP122" s="1089" t="s">
        <v>464</v>
      </c>
      <c r="CQ122" s="1090"/>
      <c r="CR122" s="1090"/>
      <c r="CS122" s="1090"/>
      <c r="CT122" s="1090"/>
      <c r="CU122" s="1090"/>
      <c r="CV122" s="1090"/>
      <c r="CW122" s="1090"/>
      <c r="CX122" s="1090"/>
      <c r="CY122" s="1090"/>
      <c r="CZ122" s="1090"/>
      <c r="DA122" s="1090"/>
      <c r="DB122" s="1090"/>
      <c r="DC122" s="1090"/>
      <c r="DD122" s="1090"/>
      <c r="DE122" s="1090"/>
      <c r="DF122" s="1091"/>
      <c r="DG122" s="988" t="s">
        <v>465</v>
      </c>
      <c r="DH122" s="989"/>
      <c r="DI122" s="989"/>
      <c r="DJ122" s="989"/>
      <c r="DK122" s="989"/>
      <c r="DL122" s="989" t="s">
        <v>466</v>
      </c>
      <c r="DM122" s="989"/>
      <c r="DN122" s="989"/>
      <c r="DO122" s="989"/>
      <c r="DP122" s="989"/>
      <c r="DQ122" s="989" t="s">
        <v>131</v>
      </c>
      <c r="DR122" s="989"/>
      <c r="DS122" s="989"/>
      <c r="DT122" s="989"/>
      <c r="DU122" s="989"/>
      <c r="DV122" s="990" t="s">
        <v>467</v>
      </c>
      <c r="DW122" s="990"/>
      <c r="DX122" s="990"/>
      <c r="DY122" s="990"/>
      <c r="DZ122" s="991"/>
    </row>
    <row r="123" spans="1:130" s="226" customFormat="1" ht="26.25" customHeight="1" x14ac:dyDescent="0.15">
      <c r="A123" s="1128"/>
      <c r="B123" s="1015"/>
      <c r="C123" s="985" t="s">
        <v>446</v>
      </c>
      <c r="D123" s="986"/>
      <c r="E123" s="986"/>
      <c r="F123" s="986"/>
      <c r="G123" s="986"/>
      <c r="H123" s="986"/>
      <c r="I123" s="986"/>
      <c r="J123" s="986"/>
      <c r="K123" s="986"/>
      <c r="L123" s="986"/>
      <c r="M123" s="986"/>
      <c r="N123" s="986"/>
      <c r="O123" s="986"/>
      <c r="P123" s="986"/>
      <c r="Q123" s="986"/>
      <c r="R123" s="986"/>
      <c r="S123" s="986"/>
      <c r="T123" s="986"/>
      <c r="U123" s="986"/>
      <c r="V123" s="986"/>
      <c r="W123" s="986"/>
      <c r="X123" s="986"/>
      <c r="Y123" s="986"/>
      <c r="Z123" s="987"/>
      <c r="AA123" s="1027" t="s">
        <v>131</v>
      </c>
      <c r="AB123" s="1028"/>
      <c r="AC123" s="1028"/>
      <c r="AD123" s="1028"/>
      <c r="AE123" s="1029"/>
      <c r="AF123" s="1030" t="s">
        <v>468</v>
      </c>
      <c r="AG123" s="1028"/>
      <c r="AH123" s="1028"/>
      <c r="AI123" s="1028"/>
      <c r="AJ123" s="1029"/>
      <c r="AK123" s="1030" t="s">
        <v>466</v>
      </c>
      <c r="AL123" s="1028"/>
      <c r="AM123" s="1028"/>
      <c r="AN123" s="1028"/>
      <c r="AO123" s="1029"/>
      <c r="AP123" s="1031" t="s">
        <v>468</v>
      </c>
      <c r="AQ123" s="1032"/>
      <c r="AR123" s="1032"/>
      <c r="AS123" s="1032"/>
      <c r="AT123" s="1033"/>
      <c r="AU123" s="1064"/>
      <c r="AV123" s="1065"/>
      <c r="AW123" s="1065"/>
      <c r="AX123" s="1065"/>
      <c r="AY123" s="1065"/>
      <c r="AZ123" s="257" t="s">
        <v>181</v>
      </c>
      <c r="BA123" s="257"/>
      <c r="BB123" s="257"/>
      <c r="BC123" s="257"/>
      <c r="BD123" s="257"/>
      <c r="BE123" s="257"/>
      <c r="BF123" s="257"/>
      <c r="BG123" s="257"/>
      <c r="BH123" s="257"/>
      <c r="BI123" s="257"/>
      <c r="BJ123" s="257"/>
      <c r="BK123" s="257"/>
      <c r="BL123" s="257"/>
      <c r="BM123" s="257"/>
      <c r="BN123" s="257"/>
      <c r="BO123" s="1044" t="s">
        <v>469</v>
      </c>
      <c r="BP123" s="1075"/>
      <c r="BQ123" s="1134">
        <v>19841039</v>
      </c>
      <c r="BR123" s="1135"/>
      <c r="BS123" s="1135"/>
      <c r="BT123" s="1135"/>
      <c r="BU123" s="1135"/>
      <c r="BV123" s="1135">
        <v>19992026</v>
      </c>
      <c r="BW123" s="1135"/>
      <c r="BX123" s="1135"/>
      <c r="BY123" s="1135"/>
      <c r="BZ123" s="1135"/>
      <c r="CA123" s="1135">
        <v>20374741</v>
      </c>
      <c r="CB123" s="1135"/>
      <c r="CC123" s="1135"/>
      <c r="CD123" s="1135"/>
      <c r="CE123" s="1135"/>
      <c r="CF123" s="1068"/>
      <c r="CG123" s="1069"/>
      <c r="CH123" s="1069"/>
      <c r="CI123" s="1069"/>
      <c r="CJ123" s="1070"/>
      <c r="CK123" s="1079"/>
      <c r="CL123" s="1080"/>
      <c r="CM123" s="1080"/>
      <c r="CN123" s="1080"/>
      <c r="CO123" s="1081"/>
      <c r="CP123" s="1089" t="s">
        <v>470</v>
      </c>
      <c r="CQ123" s="1090"/>
      <c r="CR123" s="1090"/>
      <c r="CS123" s="1090"/>
      <c r="CT123" s="1090"/>
      <c r="CU123" s="1090"/>
      <c r="CV123" s="1090"/>
      <c r="CW123" s="1090"/>
      <c r="CX123" s="1090"/>
      <c r="CY123" s="1090"/>
      <c r="CZ123" s="1090"/>
      <c r="DA123" s="1090"/>
      <c r="DB123" s="1090"/>
      <c r="DC123" s="1090"/>
      <c r="DD123" s="1090"/>
      <c r="DE123" s="1090"/>
      <c r="DF123" s="1091"/>
      <c r="DG123" s="1027" t="s">
        <v>466</v>
      </c>
      <c r="DH123" s="1028"/>
      <c r="DI123" s="1028"/>
      <c r="DJ123" s="1028"/>
      <c r="DK123" s="1029"/>
      <c r="DL123" s="1030" t="s">
        <v>471</v>
      </c>
      <c r="DM123" s="1028"/>
      <c r="DN123" s="1028"/>
      <c r="DO123" s="1028"/>
      <c r="DP123" s="1029"/>
      <c r="DQ123" s="1030" t="s">
        <v>131</v>
      </c>
      <c r="DR123" s="1028"/>
      <c r="DS123" s="1028"/>
      <c r="DT123" s="1028"/>
      <c r="DU123" s="1029"/>
      <c r="DV123" s="1031" t="s">
        <v>467</v>
      </c>
      <c r="DW123" s="1032"/>
      <c r="DX123" s="1032"/>
      <c r="DY123" s="1032"/>
      <c r="DZ123" s="1033"/>
    </row>
    <row r="124" spans="1:130" s="226" customFormat="1" ht="26.25" customHeight="1" thickBot="1" x14ac:dyDescent="0.2">
      <c r="A124" s="1128"/>
      <c r="B124" s="1015"/>
      <c r="C124" s="985" t="s">
        <v>450</v>
      </c>
      <c r="D124" s="986"/>
      <c r="E124" s="986"/>
      <c r="F124" s="986"/>
      <c r="G124" s="986"/>
      <c r="H124" s="986"/>
      <c r="I124" s="986"/>
      <c r="J124" s="986"/>
      <c r="K124" s="986"/>
      <c r="L124" s="986"/>
      <c r="M124" s="986"/>
      <c r="N124" s="986"/>
      <c r="O124" s="986"/>
      <c r="P124" s="986"/>
      <c r="Q124" s="986"/>
      <c r="R124" s="986"/>
      <c r="S124" s="986"/>
      <c r="T124" s="986"/>
      <c r="U124" s="986"/>
      <c r="V124" s="986"/>
      <c r="W124" s="986"/>
      <c r="X124" s="986"/>
      <c r="Y124" s="986"/>
      <c r="Z124" s="987"/>
      <c r="AA124" s="1027" t="s">
        <v>131</v>
      </c>
      <c r="AB124" s="1028"/>
      <c r="AC124" s="1028"/>
      <c r="AD124" s="1028"/>
      <c r="AE124" s="1029"/>
      <c r="AF124" s="1030" t="s">
        <v>466</v>
      </c>
      <c r="AG124" s="1028"/>
      <c r="AH124" s="1028"/>
      <c r="AI124" s="1028"/>
      <c r="AJ124" s="1029"/>
      <c r="AK124" s="1030" t="s">
        <v>131</v>
      </c>
      <c r="AL124" s="1028"/>
      <c r="AM124" s="1028"/>
      <c r="AN124" s="1028"/>
      <c r="AO124" s="1029"/>
      <c r="AP124" s="1031" t="s">
        <v>468</v>
      </c>
      <c r="AQ124" s="1032"/>
      <c r="AR124" s="1032"/>
      <c r="AS124" s="1032"/>
      <c r="AT124" s="1033"/>
      <c r="AU124" s="1130" t="s">
        <v>472</v>
      </c>
      <c r="AV124" s="1131"/>
      <c r="AW124" s="1131"/>
      <c r="AX124" s="1131"/>
      <c r="AY124" s="1131"/>
      <c r="AZ124" s="1131"/>
      <c r="BA124" s="1131"/>
      <c r="BB124" s="1131"/>
      <c r="BC124" s="1131"/>
      <c r="BD124" s="1131"/>
      <c r="BE124" s="1131"/>
      <c r="BF124" s="1131"/>
      <c r="BG124" s="1131"/>
      <c r="BH124" s="1131"/>
      <c r="BI124" s="1131"/>
      <c r="BJ124" s="1131"/>
      <c r="BK124" s="1131"/>
      <c r="BL124" s="1131"/>
      <c r="BM124" s="1131"/>
      <c r="BN124" s="1131"/>
      <c r="BO124" s="1131"/>
      <c r="BP124" s="1132"/>
      <c r="BQ124" s="1133">
        <v>31</v>
      </c>
      <c r="BR124" s="1097"/>
      <c r="BS124" s="1097"/>
      <c r="BT124" s="1097"/>
      <c r="BU124" s="1097"/>
      <c r="BV124" s="1097">
        <v>23.6</v>
      </c>
      <c r="BW124" s="1097"/>
      <c r="BX124" s="1097"/>
      <c r="BY124" s="1097"/>
      <c r="BZ124" s="1097"/>
      <c r="CA124" s="1097">
        <v>20.3</v>
      </c>
      <c r="CB124" s="1097"/>
      <c r="CC124" s="1097"/>
      <c r="CD124" s="1097"/>
      <c r="CE124" s="1097"/>
      <c r="CF124" s="1098"/>
      <c r="CG124" s="1099"/>
      <c r="CH124" s="1099"/>
      <c r="CI124" s="1099"/>
      <c r="CJ124" s="1100"/>
      <c r="CK124" s="1082"/>
      <c r="CL124" s="1082"/>
      <c r="CM124" s="1082"/>
      <c r="CN124" s="1082"/>
      <c r="CO124" s="1083"/>
      <c r="CP124" s="1089" t="s">
        <v>473</v>
      </c>
      <c r="CQ124" s="1090"/>
      <c r="CR124" s="1090"/>
      <c r="CS124" s="1090"/>
      <c r="CT124" s="1090"/>
      <c r="CU124" s="1090"/>
      <c r="CV124" s="1090"/>
      <c r="CW124" s="1090"/>
      <c r="CX124" s="1090"/>
      <c r="CY124" s="1090"/>
      <c r="CZ124" s="1090"/>
      <c r="DA124" s="1090"/>
      <c r="DB124" s="1090"/>
      <c r="DC124" s="1090"/>
      <c r="DD124" s="1090"/>
      <c r="DE124" s="1090"/>
      <c r="DF124" s="1091"/>
      <c r="DG124" s="1074" t="s">
        <v>467</v>
      </c>
      <c r="DH124" s="1053"/>
      <c r="DI124" s="1053"/>
      <c r="DJ124" s="1053"/>
      <c r="DK124" s="1054"/>
      <c r="DL124" s="1052" t="s">
        <v>467</v>
      </c>
      <c r="DM124" s="1053"/>
      <c r="DN124" s="1053"/>
      <c r="DO124" s="1053"/>
      <c r="DP124" s="1054"/>
      <c r="DQ124" s="1052" t="s">
        <v>467</v>
      </c>
      <c r="DR124" s="1053"/>
      <c r="DS124" s="1053"/>
      <c r="DT124" s="1053"/>
      <c r="DU124" s="1054"/>
      <c r="DV124" s="1055" t="s">
        <v>465</v>
      </c>
      <c r="DW124" s="1056"/>
      <c r="DX124" s="1056"/>
      <c r="DY124" s="1056"/>
      <c r="DZ124" s="1057"/>
    </row>
    <row r="125" spans="1:130" s="226" customFormat="1" ht="26.25" customHeight="1" x14ac:dyDescent="0.15">
      <c r="A125" s="1128"/>
      <c r="B125" s="1015"/>
      <c r="C125" s="985" t="s">
        <v>453</v>
      </c>
      <c r="D125" s="986"/>
      <c r="E125" s="986"/>
      <c r="F125" s="986"/>
      <c r="G125" s="986"/>
      <c r="H125" s="986"/>
      <c r="I125" s="986"/>
      <c r="J125" s="986"/>
      <c r="K125" s="986"/>
      <c r="L125" s="986"/>
      <c r="M125" s="986"/>
      <c r="N125" s="986"/>
      <c r="O125" s="986"/>
      <c r="P125" s="986"/>
      <c r="Q125" s="986"/>
      <c r="R125" s="986"/>
      <c r="S125" s="986"/>
      <c r="T125" s="986"/>
      <c r="U125" s="986"/>
      <c r="V125" s="986"/>
      <c r="W125" s="986"/>
      <c r="X125" s="986"/>
      <c r="Y125" s="986"/>
      <c r="Z125" s="987"/>
      <c r="AA125" s="1027" t="s">
        <v>465</v>
      </c>
      <c r="AB125" s="1028"/>
      <c r="AC125" s="1028"/>
      <c r="AD125" s="1028"/>
      <c r="AE125" s="1029"/>
      <c r="AF125" s="1030" t="s">
        <v>467</v>
      </c>
      <c r="AG125" s="1028"/>
      <c r="AH125" s="1028"/>
      <c r="AI125" s="1028"/>
      <c r="AJ125" s="1029"/>
      <c r="AK125" s="1030" t="s">
        <v>466</v>
      </c>
      <c r="AL125" s="1028"/>
      <c r="AM125" s="1028"/>
      <c r="AN125" s="1028"/>
      <c r="AO125" s="1029"/>
      <c r="AP125" s="1031" t="s">
        <v>466</v>
      </c>
      <c r="AQ125" s="1032"/>
      <c r="AR125" s="1032"/>
      <c r="AS125" s="1032"/>
      <c r="AT125" s="1033"/>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2" t="s">
        <v>474</v>
      </c>
      <c r="CL125" s="1077"/>
      <c r="CM125" s="1077"/>
      <c r="CN125" s="1077"/>
      <c r="CO125" s="1078"/>
      <c r="CP125" s="1009" t="s">
        <v>475</v>
      </c>
      <c r="CQ125" s="958"/>
      <c r="CR125" s="958"/>
      <c r="CS125" s="958"/>
      <c r="CT125" s="958"/>
      <c r="CU125" s="958"/>
      <c r="CV125" s="958"/>
      <c r="CW125" s="958"/>
      <c r="CX125" s="958"/>
      <c r="CY125" s="958"/>
      <c r="CZ125" s="958"/>
      <c r="DA125" s="958"/>
      <c r="DB125" s="958"/>
      <c r="DC125" s="958"/>
      <c r="DD125" s="958"/>
      <c r="DE125" s="958"/>
      <c r="DF125" s="959"/>
      <c r="DG125" s="995" t="s">
        <v>465</v>
      </c>
      <c r="DH125" s="996"/>
      <c r="DI125" s="996"/>
      <c r="DJ125" s="996"/>
      <c r="DK125" s="996"/>
      <c r="DL125" s="996" t="s">
        <v>466</v>
      </c>
      <c r="DM125" s="996"/>
      <c r="DN125" s="996"/>
      <c r="DO125" s="996"/>
      <c r="DP125" s="996"/>
      <c r="DQ125" s="996" t="s">
        <v>468</v>
      </c>
      <c r="DR125" s="996"/>
      <c r="DS125" s="996"/>
      <c r="DT125" s="996"/>
      <c r="DU125" s="996"/>
      <c r="DV125" s="997" t="s">
        <v>466</v>
      </c>
      <c r="DW125" s="997"/>
      <c r="DX125" s="997"/>
      <c r="DY125" s="997"/>
      <c r="DZ125" s="998"/>
    </row>
    <row r="126" spans="1:130" s="226" customFormat="1" ht="26.25" customHeight="1" thickBot="1" x14ac:dyDescent="0.2">
      <c r="A126" s="1128"/>
      <c r="B126" s="1015"/>
      <c r="C126" s="985" t="s">
        <v>455</v>
      </c>
      <c r="D126" s="986"/>
      <c r="E126" s="986"/>
      <c r="F126" s="986"/>
      <c r="G126" s="986"/>
      <c r="H126" s="986"/>
      <c r="I126" s="986"/>
      <c r="J126" s="986"/>
      <c r="K126" s="986"/>
      <c r="L126" s="986"/>
      <c r="M126" s="986"/>
      <c r="N126" s="986"/>
      <c r="O126" s="986"/>
      <c r="P126" s="986"/>
      <c r="Q126" s="986"/>
      <c r="R126" s="986"/>
      <c r="S126" s="986"/>
      <c r="T126" s="986"/>
      <c r="U126" s="986"/>
      <c r="V126" s="986"/>
      <c r="W126" s="986"/>
      <c r="X126" s="986"/>
      <c r="Y126" s="986"/>
      <c r="Z126" s="987"/>
      <c r="AA126" s="1027" t="s">
        <v>467</v>
      </c>
      <c r="AB126" s="1028"/>
      <c r="AC126" s="1028"/>
      <c r="AD126" s="1028"/>
      <c r="AE126" s="1029"/>
      <c r="AF126" s="1030" t="s">
        <v>467</v>
      </c>
      <c r="AG126" s="1028"/>
      <c r="AH126" s="1028"/>
      <c r="AI126" s="1028"/>
      <c r="AJ126" s="1029"/>
      <c r="AK126" s="1030" t="s">
        <v>466</v>
      </c>
      <c r="AL126" s="1028"/>
      <c r="AM126" s="1028"/>
      <c r="AN126" s="1028"/>
      <c r="AO126" s="1029"/>
      <c r="AP126" s="1031" t="s">
        <v>465</v>
      </c>
      <c r="AQ126" s="1032"/>
      <c r="AR126" s="1032"/>
      <c r="AS126" s="1032"/>
      <c r="AT126" s="1033"/>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3"/>
      <c r="CL126" s="1080"/>
      <c r="CM126" s="1080"/>
      <c r="CN126" s="1080"/>
      <c r="CO126" s="1081"/>
      <c r="CP126" s="1018" t="s">
        <v>476</v>
      </c>
      <c r="CQ126" s="1019"/>
      <c r="CR126" s="1019"/>
      <c r="CS126" s="1019"/>
      <c r="CT126" s="1019"/>
      <c r="CU126" s="1019"/>
      <c r="CV126" s="1019"/>
      <c r="CW126" s="1019"/>
      <c r="CX126" s="1019"/>
      <c r="CY126" s="1019"/>
      <c r="CZ126" s="1019"/>
      <c r="DA126" s="1019"/>
      <c r="DB126" s="1019"/>
      <c r="DC126" s="1019"/>
      <c r="DD126" s="1019"/>
      <c r="DE126" s="1019"/>
      <c r="DF126" s="1020"/>
      <c r="DG126" s="988" t="s">
        <v>466</v>
      </c>
      <c r="DH126" s="989"/>
      <c r="DI126" s="989"/>
      <c r="DJ126" s="989"/>
      <c r="DK126" s="989"/>
      <c r="DL126" s="989" t="s">
        <v>465</v>
      </c>
      <c r="DM126" s="989"/>
      <c r="DN126" s="989"/>
      <c r="DO126" s="989"/>
      <c r="DP126" s="989"/>
      <c r="DQ126" s="989" t="s">
        <v>465</v>
      </c>
      <c r="DR126" s="989"/>
      <c r="DS126" s="989"/>
      <c r="DT126" s="989"/>
      <c r="DU126" s="989"/>
      <c r="DV126" s="990" t="s">
        <v>466</v>
      </c>
      <c r="DW126" s="990"/>
      <c r="DX126" s="990"/>
      <c r="DY126" s="990"/>
      <c r="DZ126" s="991"/>
    </row>
    <row r="127" spans="1:130" s="226" customFormat="1" ht="26.25" customHeight="1" x14ac:dyDescent="0.15">
      <c r="A127" s="1129"/>
      <c r="B127" s="1017"/>
      <c r="C127" s="1071" t="s">
        <v>477</v>
      </c>
      <c r="D127" s="1072"/>
      <c r="E127" s="1072"/>
      <c r="F127" s="1072"/>
      <c r="G127" s="1072"/>
      <c r="H127" s="1072"/>
      <c r="I127" s="1072"/>
      <c r="J127" s="1072"/>
      <c r="K127" s="1072"/>
      <c r="L127" s="1072"/>
      <c r="M127" s="1072"/>
      <c r="N127" s="1072"/>
      <c r="O127" s="1072"/>
      <c r="P127" s="1072"/>
      <c r="Q127" s="1072"/>
      <c r="R127" s="1072"/>
      <c r="S127" s="1072"/>
      <c r="T127" s="1072"/>
      <c r="U127" s="1072"/>
      <c r="V127" s="1072"/>
      <c r="W127" s="1072"/>
      <c r="X127" s="1072"/>
      <c r="Y127" s="1072"/>
      <c r="Z127" s="1073"/>
      <c r="AA127" s="1027">
        <v>186</v>
      </c>
      <c r="AB127" s="1028"/>
      <c r="AC127" s="1028"/>
      <c r="AD127" s="1028"/>
      <c r="AE127" s="1029"/>
      <c r="AF127" s="1030">
        <v>133</v>
      </c>
      <c r="AG127" s="1028"/>
      <c r="AH127" s="1028"/>
      <c r="AI127" s="1028"/>
      <c r="AJ127" s="1029"/>
      <c r="AK127" s="1030">
        <v>139</v>
      </c>
      <c r="AL127" s="1028"/>
      <c r="AM127" s="1028"/>
      <c r="AN127" s="1028"/>
      <c r="AO127" s="1029"/>
      <c r="AP127" s="1031">
        <v>0</v>
      </c>
      <c r="AQ127" s="1032"/>
      <c r="AR127" s="1032"/>
      <c r="AS127" s="1032"/>
      <c r="AT127" s="1033"/>
      <c r="AU127" s="262"/>
      <c r="AV127" s="262"/>
      <c r="AW127" s="262"/>
      <c r="AX127" s="1101" t="s">
        <v>478</v>
      </c>
      <c r="AY127" s="1102"/>
      <c r="AZ127" s="1102"/>
      <c r="BA127" s="1102"/>
      <c r="BB127" s="1102"/>
      <c r="BC127" s="1102"/>
      <c r="BD127" s="1102"/>
      <c r="BE127" s="1103"/>
      <c r="BF127" s="1104" t="s">
        <v>479</v>
      </c>
      <c r="BG127" s="1102"/>
      <c r="BH127" s="1102"/>
      <c r="BI127" s="1102"/>
      <c r="BJ127" s="1102"/>
      <c r="BK127" s="1102"/>
      <c r="BL127" s="1103"/>
      <c r="BM127" s="1104" t="s">
        <v>480</v>
      </c>
      <c r="BN127" s="1102"/>
      <c r="BO127" s="1102"/>
      <c r="BP127" s="1102"/>
      <c r="BQ127" s="1102"/>
      <c r="BR127" s="1102"/>
      <c r="BS127" s="1103"/>
      <c r="BT127" s="1104" t="s">
        <v>481</v>
      </c>
      <c r="BU127" s="1102"/>
      <c r="BV127" s="1102"/>
      <c r="BW127" s="1102"/>
      <c r="BX127" s="1102"/>
      <c r="BY127" s="1102"/>
      <c r="BZ127" s="1126"/>
      <c r="CA127" s="262"/>
      <c r="CB127" s="262"/>
      <c r="CC127" s="262"/>
      <c r="CD127" s="263"/>
      <c r="CE127" s="263"/>
      <c r="CF127" s="263"/>
      <c r="CG127" s="260"/>
      <c r="CH127" s="260"/>
      <c r="CI127" s="260"/>
      <c r="CJ127" s="261"/>
      <c r="CK127" s="1093"/>
      <c r="CL127" s="1080"/>
      <c r="CM127" s="1080"/>
      <c r="CN127" s="1080"/>
      <c r="CO127" s="1081"/>
      <c r="CP127" s="1018" t="s">
        <v>482</v>
      </c>
      <c r="CQ127" s="1019"/>
      <c r="CR127" s="1019"/>
      <c r="CS127" s="1019"/>
      <c r="CT127" s="1019"/>
      <c r="CU127" s="1019"/>
      <c r="CV127" s="1019"/>
      <c r="CW127" s="1019"/>
      <c r="CX127" s="1019"/>
      <c r="CY127" s="1019"/>
      <c r="CZ127" s="1019"/>
      <c r="DA127" s="1019"/>
      <c r="DB127" s="1019"/>
      <c r="DC127" s="1019"/>
      <c r="DD127" s="1019"/>
      <c r="DE127" s="1019"/>
      <c r="DF127" s="1020"/>
      <c r="DG127" s="988" t="s">
        <v>468</v>
      </c>
      <c r="DH127" s="989"/>
      <c r="DI127" s="989"/>
      <c r="DJ127" s="989"/>
      <c r="DK127" s="989"/>
      <c r="DL127" s="989" t="s">
        <v>466</v>
      </c>
      <c r="DM127" s="989"/>
      <c r="DN127" s="989"/>
      <c r="DO127" s="989"/>
      <c r="DP127" s="989"/>
      <c r="DQ127" s="989" t="s">
        <v>465</v>
      </c>
      <c r="DR127" s="989"/>
      <c r="DS127" s="989"/>
      <c r="DT127" s="989"/>
      <c r="DU127" s="989"/>
      <c r="DV127" s="990" t="s">
        <v>471</v>
      </c>
      <c r="DW127" s="990"/>
      <c r="DX127" s="990"/>
      <c r="DY127" s="990"/>
      <c r="DZ127" s="991"/>
    </row>
    <row r="128" spans="1:130" s="226" customFormat="1" ht="26.25" customHeight="1" thickBot="1" x14ac:dyDescent="0.2">
      <c r="A128" s="1112" t="s">
        <v>483</v>
      </c>
      <c r="B128" s="1113"/>
      <c r="C128" s="1113"/>
      <c r="D128" s="1113"/>
      <c r="E128" s="1113"/>
      <c r="F128" s="1113"/>
      <c r="G128" s="1113"/>
      <c r="H128" s="1113"/>
      <c r="I128" s="1113"/>
      <c r="J128" s="1113"/>
      <c r="K128" s="1113"/>
      <c r="L128" s="1113"/>
      <c r="M128" s="1113"/>
      <c r="N128" s="1113"/>
      <c r="O128" s="1113"/>
      <c r="P128" s="1113"/>
      <c r="Q128" s="1113"/>
      <c r="R128" s="1113"/>
      <c r="S128" s="1113"/>
      <c r="T128" s="1113"/>
      <c r="U128" s="1113"/>
      <c r="V128" s="1113"/>
      <c r="W128" s="1114" t="s">
        <v>484</v>
      </c>
      <c r="X128" s="1114"/>
      <c r="Y128" s="1114"/>
      <c r="Z128" s="1115"/>
      <c r="AA128" s="1116">
        <v>93348</v>
      </c>
      <c r="AB128" s="1117"/>
      <c r="AC128" s="1117"/>
      <c r="AD128" s="1117"/>
      <c r="AE128" s="1118"/>
      <c r="AF128" s="1119">
        <v>92450</v>
      </c>
      <c r="AG128" s="1117"/>
      <c r="AH128" s="1117"/>
      <c r="AI128" s="1117"/>
      <c r="AJ128" s="1118"/>
      <c r="AK128" s="1119">
        <v>101814</v>
      </c>
      <c r="AL128" s="1117"/>
      <c r="AM128" s="1117"/>
      <c r="AN128" s="1117"/>
      <c r="AO128" s="1118"/>
      <c r="AP128" s="1120"/>
      <c r="AQ128" s="1121"/>
      <c r="AR128" s="1121"/>
      <c r="AS128" s="1121"/>
      <c r="AT128" s="1122"/>
      <c r="AU128" s="262"/>
      <c r="AV128" s="262"/>
      <c r="AW128" s="262"/>
      <c r="AX128" s="957" t="s">
        <v>485</v>
      </c>
      <c r="AY128" s="958"/>
      <c r="AZ128" s="958"/>
      <c r="BA128" s="958"/>
      <c r="BB128" s="958"/>
      <c r="BC128" s="958"/>
      <c r="BD128" s="958"/>
      <c r="BE128" s="959"/>
      <c r="BF128" s="1123" t="s">
        <v>467</v>
      </c>
      <c r="BG128" s="1124"/>
      <c r="BH128" s="1124"/>
      <c r="BI128" s="1124"/>
      <c r="BJ128" s="1124"/>
      <c r="BK128" s="1124"/>
      <c r="BL128" s="1125"/>
      <c r="BM128" s="1123">
        <v>12.95</v>
      </c>
      <c r="BN128" s="1124"/>
      <c r="BO128" s="1124"/>
      <c r="BP128" s="1124"/>
      <c r="BQ128" s="1124"/>
      <c r="BR128" s="1124"/>
      <c r="BS128" s="1125"/>
      <c r="BT128" s="1123">
        <v>20</v>
      </c>
      <c r="BU128" s="1124"/>
      <c r="BV128" s="1124"/>
      <c r="BW128" s="1124"/>
      <c r="BX128" s="1124"/>
      <c r="BY128" s="1124"/>
      <c r="BZ128" s="1148"/>
      <c r="CA128" s="263"/>
      <c r="CB128" s="263"/>
      <c r="CC128" s="263"/>
      <c r="CD128" s="263"/>
      <c r="CE128" s="263"/>
      <c r="CF128" s="263"/>
      <c r="CG128" s="260"/>
      <c r="CH128" s="260"/>
      <c r="CI128" s="260"/>
      <c r="CJ128" s="261"/>
      <c r="CK128" s="1094"/>
      <c r="CL128" s="1095"/>
      <c r="CM128" s="1095"/>
      <c r="CN128" s="1095"/>
      <c r="CO128" s="1096"/>
      <c r="CP128" s="1105" t="s">
        <v>486</v>
      </c>
      <c r="CQ128" s="1106"/>
      <c r="CR128" s="1106"/>
      <c r="CS128" s="1106"/>
      <c r="CT128" s="1106"/>
      <c r="CU128" s="1106"/>
      <c r="CV128" s="1106"/>
      <c r="CW128" s="1106"/>
      <c r="CX128" s="1106"/>
      <c r="CY128" s="1106"/>
      <c r="CZ128" s="1106"/>
      <c r="DA128" s="1106"/>
      <c r="DB128" s="1106"/>
      <c r="DC128" s="1106"/>
      <c r="DD128" s="1106"/>
      <c r="DE128" s="1106"/>
      <c r="DF128" s="1107"/>
      <c r="DG128" s="1108">
        <v>187494</v>
      </c>
      <c r="DH128" s="1109"/>
      <c r="DI128" s="1109"/>
      <c r="DJ128" s="1109"/>
      <c r="DK128" s="1109"/>
      <c r="DL128" s="1109">
        <v>118269</v>
      </c>
      <c r="DM128" s="1109"/>
      <c r="DN128" s="1109"/>
      <c r="DO128" s="1109"/>
      <c r="DP128" s="1109"/>
      <c r="DQ128" s="1109">
        <v>79363</v>
      </c>
      <c r="DR128" s="1109"/>
      <c r="DS128" s="1109"/>
      <c r="DT128" s="1109"/>
      <c r="DU128" s="1109"/>
      <c r="DV128" s="1110">
        <v>0.7</v>
      </c>
      <c r="DW128" s="1110"/>
      <c r="DX128" s="1110"/>
      <c r="DY128" s="1110"/>
      <c r="DZ128" s="1111"/>
    </row>
    <row r="129" spans="1:131" s="226" customFormat="1" ht="26.25" customHeight="1" x14ac:dyDescent="0.15">
      <c r="A129" s="999" t="s">
        <v>101</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42" t="s">
        <v>487</v>
      </c>
      <c r="X129" s="1143"/>
      <c r="Y129" s="1143"/>
      <c r="Z129" s="1144"/>
      <c r="AA129" s="1027">
        <v>13106985</v>
      </c>
      <c r="AB129" s="1028"/>
      <c r="AC129" s="1028"/>
      <c r="AD129" s="1028"/>
      <c r="AE129" s="1029"/>
      <c r="AF129" s="1030">
        <v>13026373</v>
      </c>
      <c r="AG129" s="1028"/>
      <c r="AH129" s="1028"/>
      <c r="AI129" s="1028"/>
      <c r="AJ129" s="1029"/>
      <c r="AK129" s="1030">
        <v>13036306</v>
      </c>
      <c r="AL129" s="1028"/>
      <c r="AM129" s="1028"/>
      <c r="AN129" s="1028"/>
      <c r="AO129" s="1029"/>
      <c r="AP129" s="1145"/>
      <c r="AQ129" s="1146"/>
      <c r="AR129" s="1146"/>
      <c r="AS129" s="1146"/>
      <c r="AT129" s="1147"/>
      <c r="AU129" s="264"/>
      <c r="AV129" s="264"/>
      <c r="AW129" s="264"/>
      <c r="AX129" s="1136" t="s">
        <v>488</v>
      </c>
      <c r="AY129" s="1019"/>
      <c r="AZ129" s="1019"/>
      <c r="BA129" s="1019"/>
      <c r="BB129" s="1019"/>
      <c r="BC129" s="1019"/>
      <c r="BD129" s="1019"/>
      <c r="BE129" s="1020"/>
      <c r="BF129" s="1137" t="s">
        <v>131</v>
      </c>
      <c r="BG129" s="1138"/>
      <c r="BH129" s="1138"/>
      <c r="BI129" s="1138"/>
      <c r="BJ129" s="1138"/>
      <c r="BK129" s="1138"/>
      <c r="BL129" s="1139"/>
      <c r="BM129" s="1137">
        <v>17.95</v>
      </c>
      <c r="BN129" s="1138"/>
      <c r="BO129" s="1138"/>
      <c r="BP129" s="1138"/>
      <c r="BQ129" s="1138"/>
      <c r="BR129" s="1138"/>
      <c r="BS129" s="1139"/>
      <c r="BT129" s="1137">
        <v>30</v>
      </c>
      <c r="BU129" s="1140"/>
      <c r="BV129" s="1140"/>
      <c r="BW129" s="1140"/>
      <c r="BX129" s="1140"/>
      <c r="BY129" s="1140"/>
      <c r="BZ129" s="114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99" t="s">
        <v>489</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42" t="s">
        <v>490</v>
      </c>
      <c r="X130" s="1143"/>
      <c r="Y130" s="1143"/>
      <c r="Z130" s="1144"/>
      <c r="AA130" s="1027">
        <v>1592029</v>
      </c>
      <c r="AB130" s="1028"/>
      <c r="AC130" s="1028"/>
      <c r="AD130" s="1028"/>
      <c r="AE130" s="1029"/>
      <c r="AF130" s="1030">
        <v>1612692</v>
      </c>
      <c r="AG130" s="1028"/>
      <c r="AH130" s="1028"/>
      <c r="AI130" s="1028"/>
      <c r="AJ130" s="1029"/>
      <c r="AK130" s="1030">
        <v>1526921</v>
      </c>
      <c r="AL130" s="1028"/>
      <c r="AM130" s="1028"/>
      <c r="AN130" s="1028"/>
      <c r="AO130" s="1029"/>
      <c r="AP130" s="1145"/>
      <c r="AQ130" s="1146"/>
      <c r="AR130" s="1146"/>
      <c r="AS130" s="1146"/>
      <c r="AT130" s="1147"/>
      <c r="AU130" s="264"/>
      <c r="AV130" s="264"/>
      <c r="AW130" s="264"/>
      <c r="AX130" s="1136" t="s">
        <v>491</v>
      </c>
      <c r="AY130" s="1019"/>
      <c r="AZ130" s="1019"/>
      <c r="BA130" s="1019"/>
      <c r="BB130" s="1019"/>
      <c r="BC130" s="1019"/>
      <c r="BD130" s="1019"/>
      <c r="BE130" s="1020"/>
      <c r="BF130" s="1173">
        <v>6.9</v>
      </c>
      <c r="BG130" s="1174"/>
      <c r="BH130" s="1174"/>
      <c r="BI130" s="1174"/>
      <c r="BJ130" s="1174"/>
      <c r="BK130" s="1174"/>
      <c r="BL130" s="1175"/>
      <c r="BM130" s="1173">
        <v>25</v>
      </c>
      <c r="BN130" s="1174"/>
      <c r="BO130" s="1174"/>
      <c r="BP130" s="1174"/>
      <c r="BQ130" s="1174"/>
      <c r="BR130" s="1174"/>
      <c r="BS130" s="1175"/>
      <c r="BT130" s="1173">
        <v>35</v>
      </c>
      <c r="BU130" s="1176"/>
      <c r="BV130" s="1176"/>
      <c r="BW130" s="1176"/>
      <c r="BX130" s="1176"/>
      <c r="BY130" s="1176"/>
      <c r="BZ130" s="1177"/>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8"/>
      <c r="B131" s="1179"/>
      <c r="C131" s="1179"/>
      <c r="D131" s="1179"/>
      <c r="E131" s="1179"/>
      <c r="F131" s="1179"/>
      <c r="G131" s="1179"/>
      <c r="H131" s="1179"/>
      <c r="I131" s="1179"/>
      <c r="J131" s="1179"/>
      <c r="K131" s="1179"/>
      <c r="L131" s="1179"/>
      <c r="M131" s="1179"/>
      <c r="N131" s="1179"/>
      <c r="O131" s="1179"/>
      <c r="P131" s="1179"/>
      <c r="Q131" s="1179"/>
      <c r="R131" s="1179"/>
      <c r="S131" s="1179"/>
      <c r="T131" s="1179"/>
      <c r="U131" s="1179"/>
      <c r="V131" s="1179"/>
      <c r="W131" s="1180" t="s">
        <v>492</v>
      </c>
      <c r="X131" s="1181"/>
      <c r="Y131" s="1181"/>
      <c r="Z131" s="1182"/>
      <c r="AA131" s="1074">
        <v>11514956</v>
      </c>
      <c r="AB131" s="1053"/>
      <c r="AC131" s="1053"/>
      <c r="AD131" s="1053"/>
      <c r="AE131" s="1054"/>
      <c r="AF131" s="1052">
        <v>11413681</v>
      </c>
      <c r="AG131" s="1053"/>
      <c r="AH131" s="1053"/>
      <c r="AI131" s="1053"/>
      <c r="AJ131" s="1054"/>
      <c r="AK131" s="1052">
        <v>11509385</v>
      </c>
      <c r="AL131" s="1053"/>
      <c r="AM131" s="1053"/>
      <c r="AN131" s="1053"/>
      <c r="AO131" s="1054"/>
      <c r="AP131" s="1183"/>
      <c r="AQ131" s="1184"/>
      <c r="AR131" s="1184"/>
      <c r="AS131" s="1184"/>
      <c r="AT131" s="1185"/>
      <c r="AU131" s="264"/>
      <c r="AV131" s="264"/>
      <c r="AW131" s="264"/>
      <c r="AX131" s="1155" t="s">
        <v>493</v>
      </c>
      <c r="AY131" s="1106"/>
      <c r="AZ131" s="1106"/>
      <c r="BA131" s="1106"/>
      <c r="BB131" s="1106"/>
      <c r="BC131" s="1106"/>
      <c r="BD131" s="1106"/>
      <c r="BE131" s="1107"/>
      <c r="BF131" s="1156">
        <v>20.3</v>
      </c>
      <c r="BG131" s="1157"/>
      <c r="BH131" s="1157"/>
      <c r="BI131" s="1157"/>
      <c r="BJ131" s="1157"/>
      <c r="BK131" s="1157"/>
      <c r="BL131" s="1158"/>
      <c r="BM131" s="1156">
        <v>350</v>
      </c>
      <c r="BN131" s="1157"/>
      <c r="BO131" s="1157"/>
      <c r="BP131" s="1157"/>
      <c r="BQ131" s="1157"/>
      <c r="BR131" s="1157"/>
      <c r="BS131" s="1158"/>
      <c r="BT131" s="1159"/>
      <c r="BU131" s="1160"/>
      <c r="BV131" s="1160"/>
      <c r="BW131" s="1160"/>
      <c r="BX131" s="1160"/>
      <c r="BY131" s="1160"/>
      <c r="BZ131" s="1161"/>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2" t="s">
        <v>494</v>
      </c>
      <c r="B132" s="1163"/>
      <c r="C132" s="1163"/>
      <c r="D132" s="1163"/>
      <c r="E132" s="1163"/>
      <c r="F132" s="1163"/>
      <c r="G132" s="1163"/>
      <c r="H132" s="1163"/>
      <c r="I132" s="1163"/>
      <c r="J132" s="1163"/>
      <c r="K132" s="1163"/>
      <c r="L132" s="1163"/>
      <c r="M132" s="1163"/>
      <c r="N132" s="1163"/>
      <c r="O132" s="1163"/>
      <c r="P132" s="1163"/>
      <c r="Q132" s="1163"/>
      <c r="R132" s="1163"/>
      <c r="S132" s="1163"/>
      <c r="T132" s="1163"/>
      <c r="U132" s="1163"/>
      <c r="V132" s="1166" t="s">
        <v>495</v>
      </c>
      <c r="W132" s="1166"/>
      <c r="X132" s="1166"/>
      <c r="Y132" s="1166"/>
      <c r="Z132" s="1167"/>
      <c r="AA132" s="1168">
        <v>7.5510145240000002</v>
      </c>
      <c r="AB132" s="1169"/>
      <c r="AC132" s="1169"/>
      <c r="AD132" s="1169"/>
      <c r="AE132" s="1170"/>
      <c r="AF132" s="1171">
        <v>7.2602782570000004</v>
      </c>
      <c r="AG132" s="1169"/>
      <c r="AH132" s="1169"/>
      <c r="AI132" s="1169"/>
      <c r="AJ132" s="1170"/>
      <c r="AK132" s="1171">
        <v>6.0724182920000001</v>
      </c>
      <c r="AL132" s="1169"/>
      <c r="AM132" s="1169"/>
      <c r="AN132" s="1169"/>
      <c r="AO132" s="1170"/>
      <c r="AP132" s="1068"/>
      <c r="AQ132" s="1069"/>
      <c r="AR132" s="1069"/>
      <c r="AS132" s="1069"/>
      <c r="AT132" s="1172"/>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4"/>
      <c r="B133" s="1165"/>
      <c r="C133" s="1165"/>
      <c r="D133" s="1165"/>
      <c r="E133" s="1165"/>
      <c r="F133" s="1165"/>
      <c r="G133" s="1165"/>
      <c r="H133" s="1165"/>
      <c r="I133" s="1165"/>
      <c r="J133" s="1165"/>
      <c r="K133" s="1165"/>
      <c r="L133" s="1165"/>
      <c r="M133" s="1165"/>
      <c r="N133" s="1165"/>
      <c r="O133" s="1165"/>
      <c r="P133" s="1165"/>
      <c r="Q133" s="1165"/>
      <c r="R133" s="1165"/>
      <c r="S133" s="1165"/>
      <c r="T133" s="1165"/>
      <c r="U133" s="1165"/>
      <c r="V133" s="1149" t="s">
        <v>496</v>
      </c>
      <c r="W133" s="1149"/>
      <c r="X133" s="1149"/>
      <c r="Y133" s="1149"/>
      <c r="Z133" s="1150"/>
      <c r="AA133" s="1151">
        <v>8.8000000000000007</v>
      </c>
      <c r="AB133" s="1152"/>
      <c r="AC133" s="1152"/>
      <c r="AD133" s="1152"/>
      <c r="AE133" s="1153"/>
      <c r="AF133" s="1151">
        <v>7.9</v>
      </c>
      <c r="AG133" s="1152"/>
      <c r="AH133" s="1152"/>
      <c r="AI133" s="1152"/>
      <c r="AJ133" s="1153"/>
      <c r="AK133" s="1151">
        <v>6.9</v>
      </c>
      <c r="AL133" s="1152"/>
      <c r="AM133" s="1152"/>
      <c r="AN133" s="1152"/>
      <c r="AO133" s="1153"/>
      <c r="AP133" s="1098"/>
      <c r="AQ133" s="1099"/>
      <c r="AR133" s="1099"/>
      <c r="AS133" s="1099"/>
      <c r="AT133" s="115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281oEqJq7AoMw/CuB80AaXDkf+UGUqO+UyWiVixK8F5PcNEVT7qYKwUiEOzEDA3ROs6UpE20/Z7m5laVMmz+cw==" saltValue="r4HUL8Zfz4HSMpgoTe2ik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38"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A1sVpaG1+Ntqj3fKODFv/nlHoMrG7gUu+ta01amPIiBm06BsPJN83/s/2PrApqWAndN09Y9aYP8dUaVbOzQA==" saltValue="D7gIzbWeZ15o6tw+e4Fw2w=="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9LFk8Irv3BAsNOe/YvcnnDBQcOVBRE+maTr2VhPVg7tBLkJvqlm4i2bLme7skUyJICQQVYka5/d37o7wZ1Vkw==" saltValue="4k0AwZzUIUz/jxDY+5YU0g=="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89" t="s">
        <v>500</v>
      </c>
      <c r="AP7" s="283"/>
      <c r="AQ7" s="284" t="s">
        <v>501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0"/>
      <c r="AP8" s="289" t="s">
        <v>502</v>
      </c>
      <c r="AQ8" s="290" t="s">
        <v>503</v>
      </c>
      <c r="AR8" s="291" t="s">
        <v>504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1" t="s">
        <v>505</v>
      </c>
      <c r="AL9" s="1192"/>
      <c r="AM9" s="1192"/>
      <c r="AN9" s="1193"/>
      <c r="AO9" s="292">
        <v>3827643</v>
      </c>
      <c r="AP9" s="292">
        <v>53691</v>
      </c>
      <c r="AQ9" s="293">
        <v>72828</v>
      </c>
      <c r="AR9" s="294">
        <v>-26.3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1" t="s">
        <v>506</v>
      </c>
      <c r="AL10" s="1192"/>
      <c r="AM10" s="1192"/>
      <c r="AN10" s="1193"/>
      <c r="AO10" s="295">
        <v>164780</v>
      </c>
      <c r="AP10" s="295">
        <v>2311</v>
      </c>
      <c r="AQ10" s="296">
        <v>5865</v>
      </c>
      <c r="AR10" s="297">
        <v>-60.6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1" t="s">
        <v>507</v>
      </c>
      <c r="AL11" s="1192"/>
      <c r="AM11" s="1192"/>
      <c r="AN11" s="1193"/>
      <c r="AO11" s="295">
        <v>957811</v>
      </c>
      <c r="AP11" s="295">
        <v>13435</v>
      </c>
      <c r="AQ11" s="296">
        <v>5145</v>
      </c>
      <c r="AR11" s="297">
        <v>161.1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1" t="s">
        <v>508</v>
      </c>
      <c r="AL12" s="1192"/>
      <c r="AM12" s="1192"/>
      <c r="AN12" s="1193"/>
      <c r="AO12" s="295">
        <v>2748</v>
      </c>
      <c r="AP12" s="295">
        <v>39</v>
      </c>
      <c r="AQ12" s="296">
        <v>1255</v>
      </c>
      <c r="AR12" s="297">
        <v>-96.9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1" t="s">
        <v>509</v>
      </c>
      <c r="AL13" s="1192"/>
      <c r="AM13" s="1192"/>
      <c r="AN13" s="1193"/>
      <c r="AO13" s="295" t="s">
        <v>510</v>
      </c>
      <c r="AP13" s="295" t="s">
        <v>510</v>
      </c>
      <c r="AQ13" s="296">
        <v>1</v>
      </c>
      <c r="AR13" s="297" t="s">
        <v>510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1" t="s">
        <v>511</v>
      </c>
      <c r="AL14" s="1192"/>
      <c r="AM14" s="1192"/>
      <c r="AN14" s="1193"/>
      <c r="AO14" s="295">
        <v>226625</v>
      </c>
      <c r="AP14" s="295">
        <v>3179</v>
      </c>
      <c r="AQ14" s="296">
        <v>3026</v>
      </c>
      <c r="AR14" s="297">
        <v>5.0999999999999996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1" t="s">
        <v>512</v>
      </c>
      <c r="AL15" s="1192"/>
      <c r="AM15" s="1192"/>
      <c r="AN15" s="1193"/>
      <c r="AO15" s="295">
        <v>90034</v>
      </c>
      <c r="AP15" s="295">
        <v>1263</v>
      </c>
      <c r="AQ15" s="296">
        <v>1617</v>
      </c>
      <c r="AR15" s="297">
        <v>-21.9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4" t="s">
        <v>513</v>
      </c>
      <c r="AL16" s="1195"/>
      <c r="AM16" s="1195"/>
      <c r="AN16" s="1196"/>
      <c r="AO16" s="295">
        <v>-306397</v>
      </c>
      <c r="AP16" s="295">
        <v>-4298</v>
      </c>
      <c r="AQ16" s="296">
        <v>-6841</v>
      </c>
      <c r="AR16" s="297">
        <v>-37.200000000000003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4" t="s">
        <v>181</v>
      </c>
      <c r="AL17" s="1195"/>
      <c r="AM17" s="1195"/>
      <c r="AN17" s="1196"/>
      <c r="AO17" s="295">
        <v>4963244</v>
      </c>
      <c r="AP17" s="295">
        <v>69620</v>
      </c>
      <c r="AQ17" s="296">
        <v>82896</v>
      </c>
      <c r="AR17" s="297">
        <v>-16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6" t="s">
        <v>518</v>
      </c>
      <c r="AL21" s="1187"/>
      <c r="AM21" s="1187"/>
      <c r="AN21" s="1188"/>
      <c r="AO21" s="307">
        <v>6.8</v>
      </c>
      <c r="AP21" s="308">
        <v>8.3000000000000007</v>
      </c>
      <c r="AQ21" s="309">
        <v>-1.5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6" t="s">
        <v>519</v>
      </c>
      <c r="AL22" s="1187"/>
      <c r="AM22" s="1187"/>
      <c r="AN22" s="1188"/>
      <c r="AO22" s="312">
        <v>99.2</v>
      </c>
      <c r="AP22" s="313">
        <v>98</v>
      </c>
      <c r="AQ22" s="314">
        <v>1.2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521</v>
      </c>
      <c r="AO27" s="273"/>
      <c r="AP27" s="273"/>
      <c r="AQ27" s="273"/>
      <c r="AR27" s="273"/>
      <c r="AS27" s="273"/>
      <c r="AT27" s="273"/>
    </row>
    <row r="28" spans="1:46" ht="17.25" x14ac:dyDescent="0.15">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89" t="s">
        <v>500</v>
      </c>
      <c r="AP30" s="283"/>
      <c r="AQ30" s="284" t="s">
        <v>501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0"/>
      <c r="AP31" s="289" t="s">
        <v>502</v>
      </c>
      <c r="AQ31" s="290" t="s">
        <v>503</v>
      </c>
      <c r="AR31" s="291" t="s">
        <v>504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2" t="s">
        <v>524</v>
      </c>
      <c r="AL32" s="1203"/>
      <c r="AM32" s="1203"/>
      <c r="AN32" s="1204"/>
      <c r="AO32" s="322">
        <v>1940903</v>
      </c>
      <c r="AP32" s="322">
        <v>27225</v>
      </c>
      <c r="AQ32" s="323">
        <v>54128</v>
      </c>
      <c r="AR32" s="324">
        <v>-49.7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2" t="s">
        <v>525</v>
      </c>
      <c r="AL33" s="1203"/>
      <c r="AM33" s="1203"/>
      <c r="AN33" s="1204"/>
      <c r="AO33" s="322" t="s">
        <v>510</v>
      </c>
      <c r="AP33" s="322" t="s">
        <v>510</v>
      </c>
      <c r="AQ33" s="323" t="s">
        <v>510</v>
      </c>
      <c r="AR33" s="324" t="s">
        <v>510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2" t="s">
        <v>526</v>
      </c>
      <c r="AL34" s="1203"/>
      <c r="AM34" s="1203"/>
      <c r="AN34" s="1204"/>
      <c r="AO34" s="322" t="s">
        <v>510</v>
      </c>
      <c r="AP34" s="322" t="s">
        <v>510</v>
      </c>
      <c r="AQ34" s="323">
        <v>36</v>
      </c>
      <c r="AR34" s="324" t="s">
        <v>510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2" t="s">
        <v>527</v>
      </c>
      <c r="AL35" s="1203"/>
      <c r="AM35" s="1203"/>
      <c r="AN35" s="1204"/>
      <c r="AO35" s="322">
        <v>274388</v>
      </c>
      <c r="AP35" s="322">
        <v>3849</v>
      </c>
      <c r="AQ35" s="323">
        <v>14780</v>
      </c>
      <c r="AR35" s="324">
        <v>-74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2" t="s">
        <v>528</v>
      </c>
      <c r="AL36" s="1203"/>
      <c r="AM36" s="1203"/>
      <c r="AN36" s="1204"/>
      <c r="AO36" s="322">
        <v>112203</v>
      </c>
      <c r="AP36" s="322">
        <v>1574</v>
      </c>
      <c r="AQ36" s="323">
        <v>1208</v>
      </c>
      <c r="AR36" s="324">
        <v>30.3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2" t="s">
        <v>529</v>
      </c>
      <c r="AL37" s="1203"/>
      <c r="AM37" s="1203"/>
      <c r="AN37" s="1204"/>
      <c r="AO37" s="322">
        <v>139</v>
      </c>
      <c r="AP37" s="322">
        <v>2</v>
      </c>
      <c r="AQ37" s="323">
        <v>884</v>
      </c>
      <c r="AR37" s="324">
        <v>-99.8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5" t="s">
        <v>530</v>
      </c>
      <c r="AL38" s="1206"/>
      <c r="AM38" s="1206"/>
      <c r="AN38" s="1207"/>
      <c r="AO38" s="325" t="s">
        <v>510</v>
      </c>
      <c r="AP38" s="325" t="s">
        <v>510</v>
      </c>
      <c r="AQ38" s="326">
        <v>2</v>
      </c>
      <c r="AR38" s="314" t="s">
        <v>510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5" t="s">
        <v>531</v>
      </c>
      <c r="AL39" s="1206"/>
      <c r="AM39" s="1206"/>
      <c r="AN39" s="1207"/>
      <c r="AO39" s="322">
        <v>-101814</v>
      </c>
      <c r="AP39" s="322">
        <v>-1428</v>
      </c>
      <c r="AQ39" s="323">
        <v>-4266</v>
      </c>
      <c r="AR39" s="324">
        <v>-66.5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2" t="s">
        <v>532</v>
      </c>
      <c r="AL40" s="1203"/>
      <c r="AM40" s="1203"/>
      <c r="AN40" s="1204"/>
      <c r="AO40" s="322">
        <v>-1526921</v>
      </c>
      <c r="AP40" s="322">
        <v>-21418</v>
      </c>
      <c r="AQ40" s="323">
        <v>-48487</v>
      </c>
      <c r="AR40" s="324">
        <v>-55.8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8" t="s">
        <v>294</v>
      </c>
      <c r="AL41" s="1209"/>
      <c r="AM41" s="1209"/>
      <c r="AN41" s="1210"/>
      <c r="AO41" s="322">
        <v>698898</v>
      </c>
      <c r="AP41" s="322">
        <v>9804</v>
      </c>
      <c r="AQ41" s="323">
        <v>18285</v>
      </c>
      <c r="AR41" s="324">
        <v>-46.4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7" t="s">
        <v>500</v>
      </c>
      <c r="AN49" s="1199" t="s">
        <v>536</v>
      </c>
      <c r="AO49" s="1200"/>
      <c r="AP49" s="1200"/>
      <c r="AQ49" s="1200"/>
      <c r="AR49" s="120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8"/>
      <c r="AN50" s="338" t="s">
        <v>537</v>
      </c>
      <c r="AO50" s="339" t="s">
        <v>538</v>
      </c>
      <c r="AP50" s="340" t="s">
        <v>539</v>
      </c>
      <c r="AQ50" s="341" t="s">
        <v>540</v>
      </c>
      <c r="AR50" s="342" t="s">
        <v>541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1711203</v>
      </c>
      <c r="AN51" s="344">
        <v>23033</v>
      </c>
      <c r="AO51" s="345">
        <v>56.7</v>
      </c>
      <c r="AP51" s="346">
        <v>63956</v>
      </c>
      <c r="AQ51" s="347">
        <v>25.7</v>
      </c>
      <c r="AR51" s="348">
        <v>31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806006</v>
      </c>
      <c r="AN52" s="352">
        <v>10849</v>
      </c>
      <c r="AO52" s="353">
        <v>12.5</v>
      </c>
      <c r="AP52" s="354">
        <v>29239</v>
      </c>
      <c r="AQ52" s="355">
        <v>8.8000000000000007</v>
      </c>
      <c r="AR52" s="356">
        <v>3.7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2620374</v>
      </c>
      <c r="AN53" s="344">
        <v>35676</v>
      </c>
      <c r="AO53" s="345">
        <v>54.9</v>
      </c>
      <c r="AP53" s="346">
        <v>66255</v>
      </c>
      <c r="AQ53" s="347">
        <v>3.6</v>
      </c>
      <c r="AR53" s="348">
        <v>51.3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801287</v>
      </c>
      <c r="AN54" s="352">
        <v>10909</v>
      </c>
      <c r="AO54" s="353">
        <v>0.6</v>
      </c>
      <c r="AP54" s="354">
        <v>31822</v>
      </c>
      <c r="AQ54" s="355">
        <v>8.8000000000000007</v>
      </c>
      <c r="AR54" s="356">
        <v>-8.1999999999999993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605441</v>
      </c>
      <c r="AN55" s="344">
        <v>8326</v>
      </c>
      <c r="AO55" s="345">
        <v>-76.7</v>
      </c>
      <c r="AP55" s="346">
        <v>92247</v>
      </c>
      <c r="AQ55" s="347">
        <v>39.200000000000003</v>
      </c>
      <c r="AR55" s="348">
        <v>-115.9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311892</v>
      </c>
      <c r="AN56" s="352">
        <v>4289</v>
      </c>
      <c r="AO56" s="353">
        <v>-60.7</v>
      </c>
      <c r="AP56" s="354">
        <v>37204</v>
      </c>
      <c r="AQ56" s="355">
        <v>16.899999999999999</v>
      </c>
      <c r="AR56" s="356">
        <v>-77.599999999999994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1204433</v>
      </c>
      <c r="AN57" s="344">
        <v>16727</v>
      </c>
      <c r="AO57" s="345">
        <v>100.9</v>
      </c>
      <c r="AP57" s="346">
        <v>67319</v>
      </c>
      <c r="AQ57" s="347">
        <v>-27</v>
      </c>
      <c r="AR57" s="348">
        <v>127.9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659703</v>
      </c>
      <c r="AN58" s="352">
        <v>9162</v>
      </c>
      <c r="AO58" s="353">
        <v>113.6</v>
      </c>
      <c r="AP58" s="354">
        <v>38101</v>
      </c>
      <c r="AQ58" s="355">
        <v>2.4</v>
      </c>
      <c r="AR58" s="356">
        <v>111.2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1461617</v>
      </c>
      <c r="AN59" s="344">
        <v>20502</v>
      </c>
      <c r="AO59" s="345">
        <v>22.6</v>
      </c>
      <c r="AP59" s="346">
        <v>70615</v>
      </c>
      <c r="AQ59" s="347">
        <v>4.9000000000000004</v>
      </c>
      <c r="AR59" s="348">
        <v>17.7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735428</v>
      </c>
      <c r="AN60" s="352">
        <v>10316</v>
      </c>
      <c r="AO60" s="353">
        <v>12.6</v>
      </c>
      <c r="AP60" s="354">
        <v>37382</v>
      </c>
      <c r="AQ60" s="355">
        <v>-1.9</v>
      </c>
      <c r="AR60" s="356">
        <v>14.5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1520614</v>
      </c>
      <c r="AN61" s="359">
        <v>20853</v>
      </c>
      <c r="AO61" s="360">
        <v>31.7</v>
      </c>
      <c r="AP61" s="361">
        <v>72078</v>
      </c>
      <c r="AQ61" s="362">
        <v>9.3000000000000007</v>
      </c>
      <c r="AR61" s="348">
        <v>22.4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662863</v>
      </c>
      <c r="AN62" s="352">
        <v>9105</v>
      </c>
      <c r="AO62" s="353">
        <v>15.7</v>
      </c>
      <c r="AP62" s="354">
        <v>34750</v>
      </c>
      <c r="AQ62" s="355">
        <v>7</v>
      </c>
      <c r="AR62" s="356">
        <v>8.6999999999999993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1N2gUi7dJcWTXCNclXeZ99tQ4R7hISyn97SE7nxblrJmIvGe7g1GibvEon7cMbId2f91PJEJs66Dq/94zG6Hvg==" saltValue="/SJzgCRaNfk9qA/1QLJ+Q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i48x6yCfvm5RUoBPXqg8SeOY51r9ayZy2CKu69/cUbEqRoh9DsRjJrQ3mS8xxMVStYABO4KAcCyZDP1DYFK0w==" saltValue="hQjOjzxNBPBdiRLk2q3n/A=="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0SEBm1X++DbRzG3nxDV7SUKu+7FBUqPsL7Fpb8MW/JieskQT1mmwQYI85nExl6aAYWRWG7b3USc1tAKSmhpTw==" saltValue="0fF5LZqOqvhcDcbVDoJTiA=="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11" t="s">
        <v>3</v>
      </c>
      <c r="D47" s="1211"/>
      <c r="E47" s="1212"/>
      <c r="F47" s="11">
        <v>9.3800000000000008</v>
      </c>
      <c r="G47" s="12">
        <v>7.87</v>
      </c>
      <c r="H47" s="12">
        <v>12.26</v>
      </c>
      <c r="I47" s="12">
        <v>15.41</v>
      </c>
      <c r="J47" s="13">
        <v>18.47</v>
      </c>
    </row>
    <row r="48" spans="2:10" ht="57.75" customHeight="1" x14ac:dyDescent="0.15">
      <c r="B48" s="14"/>
      <c r="C48" s="1213" t="s">
        <v>4</v>
      </c>
      <c r="D48" s="1213"/>
      <c r="E48" s="1214"/>
      <c r="F48" s="15">
        <v>4.07</v>
      </c>
      <c r="G48" s="16">
        <v>7.09</v>
      </c>
      <c r="H48" s="16">
        <v>7.42</v>
      </c>
      <c r="I48" s="16">
        <v>6.8</v>
      </c>
      <c r="J48" s="17">
        <v>6.36</v>
      </c>
    </row>
    <row r="49" spans="2:10" ht="57.75" customHeight="1" thickBot="1" x14ac:dyDescent="0.2">
      <c r="B49" s="18"/>
      <c r="C49" s="1215" t="s">
        <v>5</v>
      </c>
      <c r="D49" s="1215"/>
      <c r="E49" s="1216"/>
      <c r="F49" s="19" t="s">
        <v>557</v>
      </c>
      <c r="G49" s="20" t="s">
        <v>558</v>
      </c>
      <c r="H49" s="20">
        <v>0.51</v>
      </c>
      <c r="I49" s="20" t="s">
        <v>559</v>
      </c>
      <c r="J49" s="21" t="s">
        <v>560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6OI+UKxeUOZHy6M4tILsjVU/VUO1a0Io86gL/CMaRVstGq8miKKUPIbSLWcj1YK8iAFG2qzaq8ead9V4sHPtw==" saltValue="CdaFGoccyDVHFn0ROYXh3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2019-10-28T10:40:12Z</cp:lastPrinted>
  <dcterms:created xsi:type="dcterms:W3CDTF">2019-02-14T02:14:30Z</dcterms:created>
  <dcterms:modified xsi:type="dcterms:W3CDTF">2019-10-30T02:24:14Z</dcterms:modified>
  <cp:category/>
</cp:coreProperties>
</file>