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4fy\050_地方公会計\07 財政状況資料集（ストック情報）分析欄の記入\05 結合作業\アップロード済みファイル\"/>
    </mc:Choice>
  </mc:AlternateContent>
  <bookViews>
    <workbookView xWindow="0" yWindow="0" windowWidth="20490" windowHeight="6195" tabRatio="63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<sst xmlns="http://schemas.openxmlformats.org/spreadsheetml/2006/main" count="1105" uniqueCount="610">
  <si>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</si>
  <si>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</si>
  <si>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</si>
  <si>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</si>
  <si>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</si>
  <si>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</si>
  <si>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</si>
  <si>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</si>
  <si>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</si>
  <si>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</si>
  <si>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</si>
  <si>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</si>
  <si>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</si>
  <si>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</si>
  <si>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</si>
  <si>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</si>
  <si>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</si>
  <si>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</si>
  <si>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</si>
  <si>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</si>
  <si>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</si>
  <si>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</si>
  <si>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</si>
  <si>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</si>
  <si>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</si>
  <si>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</si>
  <si>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</si>
  <si>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</si>
  <si>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</si>
  <si>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</si>
  <si>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</si>
  <si>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</si>
  <si>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</si>
  <si>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</si>
  <si>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</si>
  <si>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</si>
  <si>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</si>
  <si>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</si>
  <si>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</si>
  <si>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</si>
  <si>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</si>
  <si>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</si>
  <si>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</si>
  <si>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</si>
  <si>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</si>
  <si>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</si>
  <si>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</si>
  <si>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</si>
  <si>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</si>
  <si>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</si>
  <si>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</si>
  <si>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</si>
  <si>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</si>
  <si>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</si>
  <si>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</si>
  <si>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</si>
  <si>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</si>
  <si>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</si>
  <si>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</si>
  <si>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</si>
  <si>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</si>
  <si>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</si>
  <si>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</si>
  <si>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</si>
  <si>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</si>
  <si>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</si>
  <si>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</si>
  <si>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</si>
  <si>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</si>
  <si>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</si>
  <si>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</si>
  <si>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</si>
  <si>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</si>
  <si>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</si>
  <si>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</si>
  <si>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</si>
  <si>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</si>
  <si>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</si>
  <si>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</si>
  <si>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</si>
  <si>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</si>
  <si>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</si>
  <si>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</si>
  <si>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</si>
  <si>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</si>
  <si>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</si>
  <si>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</si>
  <si>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</si>
  <si>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</si>
  <si>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</si>
  <si>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</si>
  <si>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</si>
  <si>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</si>
  <si>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</si>
  <si>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</si>
  <si>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</si>
  <si>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</si>
  <si>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</si>
  <si>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八街市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</si>
  <si>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</si>
  <si>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</si>
  <si>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</si>
  <si>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</si>
  <si>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</si>
  <si>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</si>
  <si>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</si>
  <si>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</si>
  <si>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</si>
  <si>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</si>
  <si>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</si>
  <si>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</si>
  <si>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</si>
  <si>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</si>
  <si>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</si>
  <si>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</si>
  <si>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</si>
  <si>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</si>
  <si>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</si>
  <si>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</si>
  <si>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</si>
  <si>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</si>
  <si>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</si>
  <si>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</si>
  <si>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</si>
  <si>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</si>
  <si>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</si>
  <si>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</si>
  <si>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</si>
  <si>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</si>
  <si>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</si>
  <si>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</si>
  <si>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</si>
  <si>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</si>
  <si>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</si>
  <si>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</si>
  <si>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</si>
  <si>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</si>
  <si>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</si>
  <si>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</si>
  <si>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</si>
  <si>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</si>
  <si>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</si>
  <si>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</si>
  <si>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</si>
  <si>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</si>
  <si>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</si>
  <si>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</si>
  <si>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</si>
  <si>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</si>
  <si>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</si>
  <si>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</si>
  <si>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</si>
  <si>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</si>
  <si>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</si>
  <si>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</si>
  <si>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</si>
  <si>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</si>
  <si>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</si>
  <si>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</si>
  <si>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</si>
  <si>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</si>
  <si>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</si>
  <si>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</si>
  <si>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</si>
  <si>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</si>
  <si>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</si>
  <si>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</si>
  <si>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</si>
  <si>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</si>
  <si>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</si>
  <si>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</si>
  <si>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</si>
  <si>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</si>
  <si>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</si>
  <si>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</si>
  <si>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</si>
  <si>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</si>
  <si>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</si>
  <si>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</si>
  <si>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</si>
  <si>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</si>
  <si>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</si>
  <si>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</si>
  <si>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</si>
  <si>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</si>
  <si>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</si>
  <si>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</si>
  <si>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</si>
  <si>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</si>
  <si>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</si>
  <si>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</si>
  <si>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</si>
  <si>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</si>
  <si>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</si>
  <si>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</si>
  <si>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</si>
  <si>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</si>
  <si>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</si>
  <si>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</si>
  <si>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</si>
  <si>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</si>
  <si>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</si>
  <si>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</si>
  <si>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</si>
  <si>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</si>
  <si>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</si>
  <si>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</si>
  <si>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</si>
  <si>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</si>
  <si>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</si>
  <si>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</si>
  <si>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</si>
  <si>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千葉県八街市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</si>
  <si>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</si>
  <si>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</si>
  <si>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</si>
  <si>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</si>
  <si>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</si>
  <si>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</si>
  <si>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</si>
  <si>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</si>
  <si>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</si>
  <si>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</si>
  <si>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</si>
  <si>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</si>
  <si>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</si>
  <si>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</si>
  <si>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</si>
  <si>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</si>
  <si>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</si>
  <si>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</si>
  <si>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</si>
  <si>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</si>
  <si>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</si>
  <si>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</si>
  <si>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</si>
  <si>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</si>
  <si>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</si>
  <si>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</si>
  <si>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</si>
  <si>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</si>
  <si>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</si>
  <si>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</si>
  <si>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</si>
  <si>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</si>
  <si>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</si>
  <si>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</si>
  <si>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</si>
  <si>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</si>
  <si>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</si>
  <si>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</si>
  <si>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</si>
  <si>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</si>
  <si>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</si>
  <si>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</si>
  <si>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</si>
  <si>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</si>
  <si>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</si>
  <si>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</si>
  <si>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</si>
  <si>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</si>
  <si>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</si>
  <si>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</si>
  <si>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</si>
  <si>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</si>
  <si>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</si>
  <si>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</si>
  <si>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</si>
  <si>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</si>
  <si>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</si>
  <si>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</si>
  <si>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</si>
  <si>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</si>
  <si>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</si>
  <si>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</si>
  <si>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</si>
  <si>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</si>
  <si>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</si>
  <si>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</si>
  <si>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</si>
  <si>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</si>
  <si>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</si>
  <si>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</si>
  <si>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</si>
  <si>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</si>
  <si>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</si>
  <si>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</si>
  <si>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</si>
  <si>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</si>
  <si>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</si>
  <si>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</si>
  <si>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</si>
  <si>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</si>
  <si>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</si>
  <si>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</si>
  <si>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</si>
  <si>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</si>
  <si>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</si>
  <si>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</si>
  <si>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</si>
  <si>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</si>
  <si>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</si>
  <si>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</si>
  <si>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</si>
  <si>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</si>
  <si>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</si>
  <si>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</si>
  <si>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</si>
  <si>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</si>
  <si>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</si>
  <si>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</si>
  <si>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</si>
  <si>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</si>
  <si>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</si>
  <si>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</si>
  <si>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</si>
  <si>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</si>
  <si>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</si>
  <si>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</si>
  <si>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</si>
  <si>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</si>
  <si>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</si>
  <si>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</si>
  <si>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</si>
  <si>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</si>
  <si>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</si>
  <si>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</si>
  <si>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</si>
  <si>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</si>
  <si>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</si>
  <si>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</si>
  <si>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</si>
  <si>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</si>
  <si>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</si>
  <si>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</si>
  <si>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</si>
  <si>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</si>
  <si>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</si>
  <si>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</si>
  <si>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</si>
  <si>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</si>
  <si>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</si>
  <si>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</si>
  <si>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</si>
  <si>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</si>
  <si>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</si>
  <si>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</si>
  <si>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</si>
  <si>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</si>
  <si>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</si>
  <si>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</si>
  <si>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</si>
  <si>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</si>
  <si>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</si>
  <si>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</si>
  <si>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</si>
  <si>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</si>
  <si>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</si>
  <si>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</si>
  <si>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</si>
  <si>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</si>
  <si>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</si>
  <si>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</si>
  <si>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</si>
  <si>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</si>
  <si>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</si>
  <si>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</si>
  <si>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千葉県八街市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</si>
  <si>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</si>
  <si>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</si>
  <si>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</si>
  <si>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</si>
  <si>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</si>
  <si>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</si>
  <si>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</si>
  <si>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</si>
  <si>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</si>
  <si>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</si>
  <si>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</si>
  <si>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</si>
  <si>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</si>
  <si>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</si>
  <si>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</si>
  <si>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</si>
  <si>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</si>
  <si>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</si>
  <si>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</si>
  <si>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</si>
  <si>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</si>
  <si>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</si>
  <si>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</si>
  <si>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</si>
  <si>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</si>
  <si>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</si>
  <si>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</si>
  <si>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</si>
  <si>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</si>
  <si>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</si>
  <si>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</si>
  <si>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</si>
  <si>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</si>
  <si>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</si>
  <si>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</si>
  <si>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</si>
  <si>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</si>
  <si>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</si>
  <si>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</si>
  <si>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</si>
  <si>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</si>
  <si>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</si>
  <si>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</si>
  <si>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</si>
  <si>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</si>
  <si>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</si>
  <si>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</si>
  <si>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</si>
  <si>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</si>
  <si>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</si>
  <si>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</si>
  <si>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</si>
  <si>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</si>
  <si>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</si>
  <si>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</si>
  <si>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</si>
  <si>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</si>
  <si>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</si>
  <si>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</si>
  <si>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</si>
  <si>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</si>
  <si>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</si>
  <si>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</si>
  <si>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</si>
  <si>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</si>
  <si>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</si>
  <si>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</si>
  <si>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</si>
  <si>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</si>
  <si>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</si>
  <si>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</si>
  <si>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</si>
  <si>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</si>
  <si>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</si>
  <si>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</si>
  <si>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</si>
  <si>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</si>
  <si>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</si>
  <si>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</si>
  <si>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</si>
  <si>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</si>
  <si>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</si>
  <si>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</si>
  <si>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</si>
  <si>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</si>
  <si>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</si>
  <si>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</si>
  <si>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</si>
  <si>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</si>
  <si>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</si>
  <si>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</si>
  <si>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</si>
  <si>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</si>
  <si>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</si>
  <si>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</si>
  <si>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</si>
  <si>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</si>
  <si>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</si>
  <si>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</si>
  <si>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</si>
  <si>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</si>
  <si>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</si>
  <si>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</si>
  <si>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</si>
  <si>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</si>
  <si>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</si>
  <si>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</si>
  <si>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</si>
  <si>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</si>
  <si>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</si>
  <si>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</si>
  <si>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</si>
  <si>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</si>
  <si>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</si>
  <si>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</si>
  <si>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</si>
  <si>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</si>
  <si>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</si>
  <si>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</si>
  <si>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</si>
  <si>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</si>
  <si>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</si>
  <si>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</si>
  <si>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</si>
  <si>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</si>
  <si>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</si>
  <si>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</si>
  <si>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</si>
  <si>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</si>
  <si>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</si>
  <si>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</si>
  <si>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</si>
  <si>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</si>
  <si>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</si>
  <si>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</si>
  <si>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</si>
  <si>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</si>
  <si>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</si>
  <si>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</si>
  <si>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</si>
  <si>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</si>
  <si>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</si>
  <si>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</si>
  <si>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</si>
  <si>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</si>
  <si>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</si>
  <si>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</si>
  <si>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</si>
  <si>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</si>
  <si>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</si>
  <si>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</si>
  <si>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</si>
  <si>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</si>
  <si>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</si>
  <si>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</si>
  <si>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</si>
  <si>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</si>
  <si>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</si>
  <si>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</si>
  <si>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</si>
  <si>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</si>
  <si>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</si>
  <si>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</si>
  <si>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</si>
  <si>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</si>
  <si>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</si>
  <si>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</si>
  <si>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</si>
  <si>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</si>
  <si>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</si>
  <si>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</si>
  <si>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</si>
  <si>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</si>
  <si>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</si>
  <si>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</si>
  <si>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</si>
  <si>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</si>
  <si>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</si>
  <si>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</si>
  <si>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</si>
  <si>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</si>
  <si>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</si>
  <si>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</si>
  <si>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</si>
  <si>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</si>
  <si>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</si>
  <si>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</si>
  <si>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</si>
  <si>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</si>
  <si>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</si>
  <si>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</si>
  <si>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</si>
  <si>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</si>
  <si>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2.19</t>
  </si>
  <si>
    <t>▲ 1.74</t>
  </si>
  <si>
    <t>▲ 3.91</t>
  </si>
  <si>
    <t>▲ 7.52</t>
  </si>
  <si>
    <t>▲ 1.70</t>
  </si>
  <si>
    <t>一般会計</t>
  </si>
  <si>
    <t>水道事業会計</t>
  </si>
  <si>
    <t>国民健康保険特別会計</t>
  </si>
  <si>
    <t>▲ 0.64</t>
  </si>
  <si>
    <t>介護保険特別会計</t>
  </si>
  <si>
    <t>下水道事業会計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</si>
  <si>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</si>
  <si>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</si>
  <si>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</si>
  <si>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</si>
  <si>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</si>
  <si>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</si>
  <si>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</si>
  <si>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</si>
  <si>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</si>
  <si>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</si>
  <si>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18"/>
  </si>
  <si>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18"/>
  </si>
  <si>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18"/>
  </si>
  <si>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18"/>
  </si>
  <si>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18"/>
  </si>
  <si>
    <t>千葉県後期高齢者医療広域連合(特別会計)</t>
    <rPh sb="0" eb="3">
      <t>チバケン</t>
    </rPh>
    <rPh sb="3" eb="5">
      <t>コウキ</t>
    </rPh>
    <rPh sb="5" eb="8">
      <t>コウレイシャ</t>
    </rPh>
    <rPh sb="8" eb="10">
      <t>イリョウ</t>
    </rPh>
    <rPh sb="10" eb="12">
      <t>コウイキ</t>
    </rPh>
    <rPh sb="12" eb="14">
      <t>レンゴウ</t>
    </rPh>
    <rPh sb="15" eb="17">
      <t>トクベツ</t>
    </rPh>
    <rPh sb="17" eb="19">
      <t>カイケイ</t>
    </rPh>
    <phoneticPr fontId="18"/>
  </si>
  <si>
    <t>印旛郡市広域市町村圏事務組合（一般会計）</t>
    <rPh sb="0" eb="3">
      <t>インバグン</t>
    </rPh>
    <rPh sb="3" eb="4">
      <t>シ</t>
    </rPh>
    <rPh sb="4" eb="6">
      <t>コウイキ</t>
    </rPh>
    <rPh sb="6" eb="9">
      <t>シチョウソン</t>
    </rPh>
    <rPh sb="9" eb="10">
      <t>ケン</t>
    </rPh>
    <rPh sb="10" eb="12">
      <t>ジム</t>
    </rPh>
    <rPh sb="12" eb="14">
      <t>クミアイ</t>
    </rPh>
    <rPh sb="15" eb="17">
      <t>イッパン</t>
    </rPh>
    <rPh sb="17" eb="19">
      <t>カイケイ</t>
    </rPh>
    <phoneticPr fontId="18"/>
  </si>
  <si>
    <t>印旛郡市広域市町村圏事務組合（水道用水供給事業会計）</t>
    <rPh sb="0" eb="3">
      <t>インバグン</t>
    </rPh>
    <rPh sb="3" eb="4">
      <t>シ</t>
    </rPh>
    <rPh sb="4" eb="6">
      <t>コウイキ</t>
    </rPh>
    <rPh sb="6" eb="9">
      <t>シチョウソン</t>
    </rPh>
    <rPh sb="9" eb="10">
      <t>ケン</t>
    </rPh>
    <rPh sb="10" eb="12">
      <t>ジム</t>
    </rPh>
    <rPh sb="12" eb="14">
      <t>クミアイ</t>
    </rPh>
    <rPh sb="15" eb="17">
      <t>スイドウ</t>
    </rPh>
    <rPh sb="17" eb="19">
      <t>ヨウスイ</t>
    </rPh>
    <rPh sb="19" eb="21">
      <t>キョウキュウ</t>
    </rPh>
    <rPh sb="21" eb="23">
      <t>ジギョウ</t>
    </rPh>
    <rPh sb="23" eb="25">
      <t>カイケイ</t>
    </rPh>
    <phoneticPr fontId="18"/>
  </si>
  <si>
    <t>印旛衛生施設管理組合（一般会計）</t>
    <rPh sb="0" eb="2">
      <t>インバ</t>
    </rPh>
    <rPh sb="2" eb="4">
      <t>エイセイ</t>
    </rPh>
    <rPh sb="4" eb="6">
      <t>シセツ</t>
    </rPh>
    <rPh sb="6" eb="8">
      <t>カンリ</t>
    </rPh>
    <rPh sb="8" eb="10">
      <t>クミアイ</t>
    </rPh>
    <rPh sb="11" eb="13">
      <t>イッパン</t>
    </rPh>
    <rPh sb="13" eb="15">
      <t>カイケイ</t>
    </rPh>
    <phoneticPr fontId="18"/>
  </si>
  <si>
    <t>佐倉市八街市酒々井町消防組合（一般会計）</t>
    <rPh sb="0" eb="3">
      <t>サクラシ</t>
    </rPh>
    <rPh sb="3" eb="6">
      <t>ヤチマタシ</t>
    </rPh>
    <rPh sb="6" eb="10">
      <t>シスイマチ</t>
    </rPh>
    <rPh sb="10" eb="12">
      <t>ショウボウ</t>
    </rPh>
    <rPh sb="12" eb="14">
      <t>クミアイ</t>
    </rPh>
    <rPh sb="15" eb="17">
      <t>イッパン</t>
    </rPh>
    <rPh sb="17" eb="19">
      <t>カイケイ</t>
    </rPh>
    <phoneticPr fontId="18"/>
  </si>
  <si>
    <t>落花生の郷やちまた応援寄附金によるまちづくり基金</t>
    <rPh sb="0" eb="3">
      <t>ラッカセイ</t>
    </rPh>
    <rPh sb="4" eb="5">
      <t>サト</t>
    </rPh>
    <rPh sb="9" eb="11">
      <t>オウエン</t>
    </rPh>
    <rPh sb="11" eb="14">
      <t>キフキン</t>
    </rPh>
    <rPh sb="22" eb="24">
      <t>キキン</t>
    </rPh>
    <phoneticPr fontId="5"/>
  </si>
  <si>
    <t>公共施設等整備基金</t>
    <rPh sb="0" eb="2">
      <t>コウキョウ</t>
    </rPh>
    <rPh sb="2" eb="4">
      <t>シセツ</t>
    </rPh>
    <rPh sb="4" eb="5">
      <t>トウ</t>
    </rPh>
    <rPh sb="5" eb="7">
      <t>セイビ</t>
    </rPh>
    <rPh sb="7" eb="9">
      <t>キキン</t>
    </rPh>
    <phoneticPr fontId="5"/>
  </si>
  <si>
    <t>地域福祉基金</t>
    <rPh sb="0" eb="2">
      <t>チイキ</t>
    </rPh>
    <rPh sb="2" eb="4">
      <t>フクシ</t>
    </rPh>
    <rPh sb="4" eb="6">
      <t>キキン</t>
    </rPh>
    <phoneticPr fontId="5"/>
  </si>
  <si>
    <t>青少年育成基金</t>
    <rPh sb="0" eb="3">
      <t>セイショウネン</t>
    </rPh>
    <rPh sb="3" eb="5">
      <t>イクセイ</t>
    </rPh>
    <rPh sb="5" eb="7">
      <t>キキン</t>
    </rPh>
    <phoneticPr fontId="5"/>
  </si>
  <si>
    <t>森林環境整備基金</t>
    <rPh sb="0" eb="2">
      <t>シンリン</t>
    </rPh>
    <rPh sb="2" eb="4">
      <t>カンキョウ</t>
    </rPh>
    <rPh sb="4" eb="6">
      <t>セイビ</t>
    </rPh>
    <rPh sb="6" eb="8">
      <t>キキン</t>
    </rPh>
    <phoneticPr fontId="5"/>
  </si>
  <si>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</si>
  <si>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</si>
  <si>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</si>
  <si>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</si>
  <si>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</si>
  <si>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</si>
  <si>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および実質公債費比率は、榎戸駅の自由通路をはじめとした関連施設の整備、小中学校空調整備、市役所第２庁舎解体に伴う起債により数値を大きく押し上げている。これらの施設の建設に係る地方債の償還は、令和３年度から始まり、実質公債費比率が上昇していくことが考えられるため、これまで以上に公債費の適正化に取り組んでいく必要がある。</t>
    <rPh sb="92" eb="93">
      <t>カカ</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</si>
  <si>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</si>
  <si>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</si>
  <si>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</si>
  <si>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榎戸駅の自由通路をはじめとした関連施設の整備、小中学校空調整備、市役所第２庁舎解体に伴う地方債により数値を大きく押し上げている。また、これらの施設の建設が大きな要因となり、有形固定資産減価償却率を押し下げただけであることから、本質が改善されたわけではなく、既存施設の維持管理を適切に進めていかなければならない。</t>
    <rPh sb="29" eb="31">
      <t>セイビ</t>
    </rPh>
    <rPh sb="53" eb="56">
      <t>チホウサイ</t>
    </rPh>
    <rPh sb="59" eb="61">
      <t>スウチ</t>
    </rPh>
    <rPh sb="65" eb="66">
      <t>オ</t>
    </rPh>
    <rPh sb="67" eb="68">
      <t>ア</t>
    </rPh>
    <rPh sb="95" eb="97">
      <t>ユウケイ</t>
    </rPh>
    <rPh sb="97" eb="99">
      <t>コテイ</t>
    </rPh>
    <rPh sb="99" eb="101">
      <t>シサン</t>
    </rPh>
    <rPh sb="101" eb="103">
      <t>ゲンカ</t>
    </rPh>
    <rPh sb="103" eb="106">
      <t>ショウキャクリツ</t>
    </rPh>
    <rPh sb="107" eb="108">
      <t>オ</t>
    </rPh>
    <rPh sb="109" eb="110">
      <t>サ</t>
    </rPh>
    <rPh sb="122" eb="124">
      <t>ホンシツ</t>
    </rPh>
    <rPh sb="125" eb="127">
      <t>カイゼン</t>
    </rPh>
    <rPh sb="137" eb="139">
      <t>キゾン</t>
    </rPh>
    <rPh sb="139" eb="141">
      <t>シセツ</t>
    </rPh>
    <rPh sb="142" eb="144">
      <t>イジ</t>
    </rPh>
    <rPh sb="144" eb="146">
      <t>カンリ</t>
    </rPh>
    <rPh sb="147" eb="149">
      <t>テキセツ</t>
    </rPh>
    <rPh sb="150" eb="151">
      <t>スス</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</si>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</sst>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游ゴシック"/>
      <family val="3"/>
      <charset val="128"/>
      <scheme val="minor"/>
    </font>
    <font>
      <sz val="11"/>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40" fillId="0" borderId="40"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2FE1-43A1-8AFC-5FCEDEF7B61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16727</c:v>
                </c:pt>
                <c:pt idx="1">
                  <c:v>20502</c:v>
                </c:pt>
                <c:pt idx="2">
                  <c:v>35000</c:v>
                </c:pt>
                <c:pt idx="3">
                  <c:v>34057</c:v>
                </c:pt>
                <c:pt idx="4">
                  <c:v>32077</c:v>
                </c:pt>
              </c:numCache>
            </c:numRef>
          </c:val>
          <c:smooth val="0"/>
          <c:extLst>
            <c:ext xmlns:c16="http://schemas.microsoft.com/office/drawing/2014/chart" uri="{C3380CC4-5D6E-409C-BE32-E72D297353CC}">
              <c16:uniqueId val="{00000001-2FE1-43A1-8AFC-5FCEDEF7B61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6.8</c:v>
                </c:pt>
                <c:pt idx="1">
                  <c:v>6.36</c:v>
                </c:pt>
                <c:pt idx="2">
                  <c:v>4.76</c:v>
                </c:pt>
                <c:pt idx="3">
                  <c:v>3.2</c:v>
                </c:pt>
                <c:pt idx="4">
                  <c:v>7.74</c:v>
                </c:pt>
              </c:numCache>
            </c:numRef>
          </c:val>
          <c:extLst>
            <c:ext xmlns:c16="http://schemas.microsoft.com/office/drawing/2014/chart" uri="{C3380CC4-5D6E-409C-BE32-E72D297353CC}">
              <c16:uniqueId val="{00000000-5E55-419F-A0C9-02245EB1A98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15.41</c:v>
                </c:pt>
                <c:pt idx="1">
                  <c:v>18.47</c:v>
                </c:pt>
                <c:pt idx="2">
                  <c:v>19.84</c:v>
                </c:pt>
                <c:pt idx="3">
                  <c:v>17.09</c:v>
                </c:pt>
                <c:pt idx="4">
                  <c:v>12.08</c:v>
                </c:pt>
              </c:numCache>
            </c:numRef>
          </c:val>
          <c:extLst>
            <c:ext xmlns:c16="http://schemas.microsoft.com/office/drawing/2014/chart" uri="{C3380CC4-5D6E-409C-BE32-E72D297353CC}">
              <c16:uniqueId val="{00000001-5E55-419F-A0C9-02245EB1A98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-2.19</c:v>
                </c:pt>
                <c:pt idx="1">
                  <c:v>-1.74</c:v>
                </c:pt>
                <c:pt idx="2">
                  <c:v>-3.91</c:v>
                </c:pt>
                <c:pt idx="3">
                  <c:v>-7.52</c:v>
                </c:pt>
                <c:pt idx="4">
                  <c:v>-1.7</c:v>
                </c:pt>
              </c:numCache>
            </c:numRef>
          </c:val>
          <c:smooth val="0"/>
          <c:extLst>
            <c:ext xmlns:c16="http://schemas.microsoft.com/office/drawing/2014/chart" uri="{C3380CC4-5D6E-409C-BE32-E72D297353CC}">
              <c16:uniqueId val="{00000002-5E55-419F-A0C9-02245EB1A98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FEF-4734-A1D3-F5E49E97CB2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FEF-4734-A1D3-F5E49E97CB2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FEF-4734-A1D3-F5E49E97CB2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FEF-4734-A1D3-F5E49E97CB2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0.04</c:v>
                </c:pt>
                <c:pt idx="2">
                  <c:v>#N/A</c:v>
                </c:pt>
                <c:pt idx="3">
                  <c:v>0.03</c:v>
                </c:pt>
                <c:pt idx="4">
                  <c:v>#N/A</c:v>
                </c:pt>
                <c:pt idx="5">
                  <c:v>0.03</c:v>
                </c:pt>
                <c:pt idx="6">
                  <c:v>#N/A</c:v>
                </c:pt>
                <c:pt idx="7">
                  <c:v>0.03</c:v>
                </c:pt>
                <c:pt idx="8">
                  <c:v>#N/A</c:v>
                </c:pt>
                <c:pt idx="9">
                  <c:v>0.04</c:v>
                </c:pt>
              </c:numCache>
            </c:numRef>
          </c:val>
          <c:extLst>
            <c:ext xmlns:c16="http://schemas.microsoft.com/office/drawing/2014/chart" uri="{C3380CC4-5D6E-409C-BE32-E72D297353CC}">
              <c16:uniqueId val="{00000004-EFEF-4734-A1D3-F5E49E97CB23}"/>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0.33</c:v>
                </c:pt>
                <c:pt idx="2">
                  <c:v>#N/A</c:v>
                </c:pt>
                <c:pt idx="3">
                  <c:v>0.46</c:v>
                </c:pt>
                <c:pt idx="4">
                  <c:v>#N/A</c:v>
                </c:pt>
                <c:pt idx="5">
                  <c:v>0.4</c:v>
                </c:pt>
                <c:pt idx="6">
                  <c:v>#N/A</c:v>
                </c:pt>
                <c:pt idx="7">
                  <c:v>0.31</c:v>
                </c:pt>
                <c:pt idx="8">
                  <c:v>#N/A</c:v>
                </c:pt>
                <c:pt idx="9">
                  <c:v>0.52</c:v>
                </c:pt>
              </c:numCache>
            </c:numRef>
          </c:val>
          <c:extLst>
            <c:ext xmlns:c16="http://schemas.microsoft.com/office/drawing/2014/chart" uri="{C3380CC4-5D6E-409C-BE32-E72D297353CC}">
              <c16:uniqueId val="{00000005-EFEF-4734-A1D3-F5E49E97CB2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1.56</c:v>
                </c:pt>
                <c:pt idx="2">
                  <c:v>#N/A</c:v>
                </c:pt>
                <c:pt idx="3">
                  <c:v>0.71</c:v>
                </c:pt>
                <c:pt idx="4">
                  <c:v>#N/A</c:v>
                </c:pt>
                <c:pt idx="5">
                  <c:v>0.8</c:v>
                </c:pt>
                <c:pt idx="6">
                  <c:v>#N/A</c:v>
                </c:pt>
                <c:pt idx="7">
                  <c:v>0.56999999999999995</c:v>
                </c:pt>
                <c:pt idx="8">
                  <c:v>#N/A</c:v>
                </c:pt>
                <c:pt idx="9">
                  <c:v>0.98</c:v>
                </c:pt>
              </c:numCache>
            </c:numRef>
          </c:val>
          <c:extLst>
            <c:ext xmlns:c16="http://schemas.microsoft.com/office/drawing/2014/chart" uri="{C3380CC4-5D6E-409C-BE32-E72D297353CC}">
              <c16:uniqueId val="{00000006-EFEF-4734-A1D3-F5E49E97CB2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0.64</c:v>
                </c:pt>
                <c:pt idx="1">
                  <c:v>#N/A</c:v>
                </c:pt>
                <c:pt idx="2">
                  <c:v>#N/A</c:v>
                </c:pt>
                <c:pt idx="3">
                  <c:v>0.22</c:v>
                </c:pt>
                <c:pt idx="4">
                  <c:v>#N/A</c:v>
                </c:pt>
                <c:pt idx="5">
                  <c:v>2.0099999999999998</c:v>
                </c:pt>
                <c:pt idx="6">
                  <c:v>#N/A</c:v>
                </c:pt>
                <c:pt idx="7">
                  <c:v>0.22</c:v>
                </c:pt>
                <c:pt idx="8">
                  <c:v>#N/A</c:v>
                </c:pt>
                <c:pt idx="9">
                  <c:v>1.48</c:v>
                </c:pt>
              </c:numCache>
            </c:numRef>
          </c:val>
          <c:extLst>
            <c:ext xmlns:c16="http://schemas.microsoft.com/office/drawing/2014/chart" uri="{C3380CC4-5D6E-409C-BE32-E72D297353CC}">
              <c16:uniqueId val="{00000007-EFEF-4734-A1D3-F5E49E97CB2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1.91</c:v>
                </c:pt>
                <c:pt idx="2">
                  <c:v>#N/A</c:v>
                </c:pt>
                <c:pt idx="3">
                  <c:v>1.99</c:v>
                </c:pt>
                <c:pt idx="4">
                  <c:v>#N/A</c:v>
                </c:pt>
                <c:pt idx="5">
                  <c:v>2.73</c:v>
                </c:pt>
                <c:pt idx="6">
                  <c:v>#N/A</c:v>
                </c:pt>
                <c:pt idx="7">
                  <c:v>3.31</c:v>
                </c:pt>
                <c:pt idx="8">
                  <c:v>#N/A</c:v>
                </c:pt>
                <c:pt idx="9">
                  <c:v>3.82</c:v>
                </c:pt>
              </c:numCache>
            </c:numRef>
          </c:val>
          <c:extLst>
            <c:ext xmlns:c16="http://schemas.microsoft.com/office/drawing/2014/chart" uri="{C3380CC4-5D6E-409C-BE32-E72D297353CC}">
              <c16:uniqueId val="{00000008-EFEF-4734-A1D3-F5E49E97CB2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6.79</c:v>
                </c:pt>
                <c:pt idx="2">
                  <c:v>#N/A</c:v>
                </c:pt>
                <c:pt idx="3">
                  <c:v>6.36</c:v>
                </c:pt>
                <c:pt idx="4">
                  <c:v>#N/A</c:v>
                </c:pt>
                <c:pt idx="5">
                  <c:v>4.76</c:v>
                </c:pt>
                <c:pt idx="6">
                  <c:v>#N/A</c:v>
                </c:pt>
                <c:pt idx="7">
                  <c:v>3.19</c:v>
                </c:pt>
                <c:pt idx="8">
                  <c:v>#N/A</c:v>
                </c:pt>
                <c:pt idx="9">
                  <c:v>7.67</c:v>
                </c:pt>
              </c:numCache>
            </c:numRef>
          </c:val>
          <c:extLst>
            <c:ext xmlns:c16="http://schemas.microsoft.com/office/drawing/2014/chart" uri="{C3380CC4-5D6E-409C-BE32-E72D297353CC}">
              <c16:uniqueId val="{00000009-EFEF-4734-A1D3-F5E49E97CB2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1705</c:v>
                </c:pt>
                <c:pt idx="5">
                  <c:v>1629</c:v>
                </c:pt>
                <c:pt idx="8">
                  <c:v>1587</c:v>
                </c:pt>
                <c:pt idx="11">
                  <c:v>1548</c:v>
                </c:pt>
                <c:pt idx="14">
                  <c:v>1521</c:v>
                </c:pt>
              </c:numCache>
            </c:numRef>
          </c:val>
          <c:extLst>
            <c:ext xmlns:c16="http://schemas.microsoft.com/office/drawing/2014/chart" uri="{C3380CC4-5D6E-409C-BE32-E72D297353CC}">
              <c16:uniqueId val="{00000000-3807-4BB5-BC57-29B1F33DF18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807-4BB5-BC57-29B1F33DF18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2-3807-4BB5-BC57-29B1F33DF18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172</c:v>
                </c:pt>
                <c:pt idx="3">
                  <c:v>112</c:v>
                </c:pt>
                <c:pt idx="6">
                  <c:v>110</c:v>
                </c:pt>
                <c:pt idx="9">
                  <c:v>122</c:v>
                </c:pt>
                <c:pt idx="12">
                  <c:v>113</c:v>
                </c:pt>
              </c:numCache>
            </c:numRef>
          </c:val>
          <c:extLst>
            <c:ext xmlns:c16="http://schemas.microsoft.com/office/drawing/2014/chart" uri="{C3380CC4-5D6E-409C-BE32-E72D297353CC}">
              <c16:uniqueId val="{00000003-3807-4BB5-BC57-29B1F33DF18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225</c:v>
                </c:pt>
                <c:pt idx="3">
                  <c:v>274</c:v>
                </c:pt>
                <c:pt idx="6">
                  <c:v>277</c:v>
                </c:pt>
                <c:pt idx="9">
                  <c:v>293</c:v>
                </c:pt>
                <c:pt idx="12">
                  <c:v>251</c:v>
                </c:pt>
              </c:numCache>
            </c:numRef>
          </c:val>
          <c:extLst>
            <c:ext xmlns:c16="http://schemas.microsoft.com/office/drawing/2014/chart" uri="{C3380CC4-5D6E-409C-BE32-E72D297353CC}">
              <c16:uniqueId val="{00000004-3807-4BB5-BC57-29B1F33DF18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807-4BB5-BC57-29B1F33DF18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807-4BB5-BC57-29B1F33DF18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2136</c:v>
                </c:pt>
                <c:pt idx="3">
                  <c:v>1941</c:v>
                </c:pt>
                <c:pt idx="6">
                  <c:v>1881</c:v>
                </c:pt>
                <c:pt idx="9">
                  <c:v>1871</c:v>
                </c:pt>
                <c:pt idx="12">
                  <c:v>2011</c:v>
                </c:pt>
              </c:numCache>
            </c:numRef>
          </c:val>
          <c:extLst>
            <c:ext xmlns:c16="http://schemas.microsoft.com/office/drawing/2014/chart" uri="{C3380CC4-5D6E-409C-BE32-E72D297353CC}">
              <c16:uniqueId val="{00000007-3807-4BB5-BC57-29B1F33DF18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828</c:v>
                </c:pt>
                <c:pt idx="2">
                  <c:v>#N/A</c:v>
                </c:pt>
                <c:pt idx="3">
                  <c:v>#N/A</c:v>
                </c:pt>
                <c:pt idx="4">
                  <c:v>698</c:v>
                </c:pt>
                <c:pt idx="5">
                  <c:v>#N/A</c:v>
                </c:pt>
                <c:pt idx="6">
                  <c:v>#N/A</c:v>
                </c:pt>
                <c:pt idx="7">
                  <c:v>681</c:v>
                </c:pt>
                <c:pt idx="8">
                  <c:v>#N/A</c:v>
                </c:pt>
                <c:pt idx="9">
                  <c:v>#N/A</c:v>
                </c:pt>
                <c:pt idx="10">
                  <c:v>738</c:v>
                </c:pt>
                <c:pt idx="11">
                  <c:v>#N/A</c:v>
                </c:pt>
                <c:pt idx="12">
                  <c:v>#N/A</c:v>
                </c:pt>
                <c:pt idx="13">
                  <c:v>855</c:v>
                </c:pt>
                <c:pt idx="14">
                  <c:v>#N/A</c:v>
                </c:pt>
              </c:numCache>
            </c:numRef>
          </c:val>
          <c:smooth val="0"/>
          <c:extLst>
            <c:ext xmlns:c16="http://schemas.microsoft.com/office/drawing/2014/chart" uri="{C3380CC4-5D6E-409C-BE32-E72D297353CC}">
              <c16:uniqueId val="{00000008-3807-4BB5-BC57-29B1F33DF18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16941</c:v>
                </c:pt>
                <c:pt idx="5">
                  <c:v>16598</c:v>
                </c:pt>
                <c:pt idx="8">
                  <c:v>16541</c:v>
                </c:pt>
                <c:pt idx="11">
                  <c:v>16187</c:v>
                </c:pt>
                <c:pt idx="14">
                  <c:v>16054</c:v>
                </c:pt>
              </c:numCache>
            </c:numRef>
          </c:val>
          <c:extLst>
            <c:ext xmlns:c16="http://schemas.microsoft.com/office/drawing/2014/chart" uri="{C3380CC4-5D6E-409C-BE32-E72D297353CC}">
              <c16:uniqueId val="{00000000-81F2-48F5-BEEF-0728EF99452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650</c:v>
                </c:pt>
                <c:pt idx="5">
                  <c:v>751</c:v>
                </c:pt>
                <c:pt idx="8">
                  <c:v>968</c:v>
                </c:pt>
                <c:pt idx="11">
                  <c:v>996</c:v>
                </c:pt>
                <c:pt idx="14">
                  <c:v>904</c:v>
                </c:pt>
              </c:numCache>
            </c:numRef>
          </c:val>
          <c:extLst>
            <c:ext xmlns:c16="http://schemas.microsoft.com/office/drawing/2014/chart" uri="{C3380CC4-5D6E-409C-BE32-E72D297353CC}">
              <c16:uniqueId val="{00000001-81F2-48F5-BEEF-0728EF99452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2401</c:v>
                </c:pt>
                <c:pt idx="5">
                  <c:v>3026</c:v>
                </c:pt>
                <c:pt idx="8">
                  <c:v>3238</c:v>
                </c:pt>
                <c:pt idx="11">
                  <c:v>3321</c:v>
                </c:pt>
                <c:pt idx="14">
                  <c:v>3262</c:v>
                </c:pt>
              </c:numCache>
            </c:numRef>
          </c:val>
          <c:extLst>
            <c:ext xmlns:c16="http://schemas.microsoft.com/office/drawing/2014/chart" uri="{C3380CC4-5D6E-409C-BE32-E72D297353CC}">
              <c16:uniqueId val="{00000002-81F2-48F5-BEEF-0728EF99452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1F2-48F5-BEEF-0728EF99452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1F2-48F5-BEEF-0728EF99452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118</c:v>
                </c:pt>
                <c:pt idx="3">
                  <c:v>79</c:v>
                </c:pt>
                <c:pt idx="6">
                  <c:v>46</c:v>
                </c:pt>
                <c:pt idx="9">
                  <c:v>24</c:v>
                </c:pt>
                <c:pt idx="12">
                  <c:v>14</c:v>
                </c:pt>
              </c:numCache>
            </c:numRef>
          </c:val>
          <c:extLst>
            <c:ext xmlns:c16="http://schemas.microsoft.com/office/drawing/2014/chart" uri="{C3380CC4-5D6E-409C-BE32-E72D297353CC}">
              <c16:uniqueId val="{00000005-81F2-48F5-BEEF-0728EF99452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1726</c:v>
                </c:pt>
                <c:pt idx="3">
                  <c:v>1767</c:v>
                </c:pt>
                <c:pt idx="6">
                  <c:v>1640</c:v>
                </c:pt>
                <c:pt idx="9">
                  <c:v>1818</c:v>
                </c:pt>
                <c:pt idx="12">
                  <c:v>2032</c:v>
                </c:pt>
              </c:numCache>
            </c:numRef>
          </c:val>
          <c:extLst>
            <c:ext xmlns:c16="http://schemas.microsoft.com/office/drawing/2014/chart" uri="{C3380CC4-5D6E-409C-BE32-E72D297353CC}">
              <c16:uniqueId val="{00000006-81F2-48F5-BEEF-0728EF99452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569</c:v>
                </c:pt>
                <c:pt idx="3">
                  <c:v>521</c:v>
                </c:pt>
                <c:pt idx="6">
                  <c:v>552</c:v>
                </c:pt>
                <c:pt idx="9">
                  <c:v>499</c:v>
                </c:pt>
                <c:pt idx="12">
                  <c:v>442</c:v>
                </c:pt>
              </c:numCache>
            </c:numRef>
          </c:val>
          <c:extLst>
            <c:ext xmlns:c16="http://schemas.microsoft.com/office/drawing/2014/chart" uri="{C3380CC4-5D6E-409C-BE32-E72D297353CC}">
              <c16:uniqueId val="{00000007-81F2-48F5-BEEF-0728EF99452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2869</c:v>
                </c:pt>
                <c:pt idx="3">
                  <c:v>3172</c:v>
                </c:pt>
                <c:pt idx="6">
                  <c:v>3297</c:v>
                </c:pt>
                <c:pt idx="9">
                  <c:v>3473</c:v>
                </c:pt>
                <c:pt idx="12">
                  <c:v>3209</c:v>
                </c:pt>
              </c:numCache>
            </c:numRef>
          </c:val>
          <c:extLst>
            <c:ext xmlns:c16="http://schemas.microsoft.com/office/drawing/2014/chart" uri="{C3380CC4-5D6E-409C-BE32-E72D297353CC}">
              <c16:uniqueId val="{00000008-81F2-48F5-BEEF-0728EF99452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1F2-48F5-BEEF-0728EF99452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17405</c:v>
                </c:pt>
                <c:pt idx="3">
                  <c:v>17175</c:v>
                </c:pt>
                <c:pt idx="6">
                  <c:v>17532</c:v>
                </c:pt>
                <c:pt idx="9">
                  <c:v>18188</c:v>
                </c:pt>
                <c:pt idx="12">
                  <c:v>18113</c:v>
                </c:pt>
              </c:numCache>
            </c:numRef>
          </c:val>
          <c:extLst>
            <c:ext xmlns:c16="http://schemas.microsoft.com/office/drawing/2014/chart" uri="{C3380CC4-5D6E-409C-BE32-E72D297353CC}">
              <c16:uniqueId val="{0000000A-81F2-48F5-BEEF-0728EF99452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2695</c:v>
                </c:pt>
                <c:pt idx="2">
                  <c:v>#N/A</c:v>
                </c:pt>
                <c:pt idx="3">
                  <c:v>#N/A</c:v>
                </c:pt>
                <c:pt idx="4">
                  <c:v>2339</c:v>
                </c:pt>
                <c:pt idx="5">
                  <c:v>#N/A</c:v>
                </c:pt>
                <c:pt idx="6">
                  <c:v>#N/A</c:v>
                </c:pt>
                <c:pt idx="7">
                  <c:v>2319</c:v>
                </c:pt>
                <c:pt idx="8">
                  <c:v>#N/A</c:v>
                </c:pt>
                <c:pt idx="9">
                  <c:v>#N/A</c:v>
                </c:pt>
                <c:pt idx="10">
                  <c:v>3498</c:v>
                </c:pt>
                <c:pt idx="11">
                  <c:v>#N/A</c:v>
                </c:pt>
                <c:pt idx="12">
                  <c:v>#N/A</c:v>
                </c:pt>
                <c:pt idx="13">
                  <c:v>3591</c:v>
                </c:pt>
                <c:pt idx="14">
                  <c:v>#N/A</c:v>
                </c:pt>
              </c:numCache>
            </c:numRef>
          </c:val>
          <c:smooth val="0"/>
          <c:extLst>
            <c:ext xmlns:c16="http://schemas.microsoft.com/office/drawing/2014/chart" uri="{C3380CC4-5D6E-409C-BE32-E72D297353CC}">
              <c16:uniqueId val="{0000000B-81F2-48F5-BEEF-0728EF99452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2600</c:v>
                </c:pt>
                <c:pt idx="1">
                  <c:v>2257</c:v>
                </c:pt>
                <c:pt idx="2">
                  <c:v>1650</c:v>
                </c:pt>
              </c:numCache>
            </c:numRef>
          </c:val>
          <c:extLst>
            <c:ext xmlns:c16="http://schemas.microsoft.com/office/drawing/2014/chart" uri="{C3380CC4-5D6E-409C-BE32-E72D297353CC}">
              <c16:uniqueId val="{00000000-13C8-49BA-ADE7-30033C98718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122</c:v>
                </c:pt>
                <c:pt idx="1">
                  <c:v>123</c:v>
                </c:pt>
                <c:pt idx="2">
                  <c:v>123</c:v>
                </c:pt>
              </c:numCache>
            </c:numRef>
          </c:val>
          <c:extLst>
            <c:ext xmlns:c16="http://schemas.microsoft.com/office/drawing/2014/chart" uri="{C3380CC4-5D6E-409C-BE32-E72D297353CC}">
              <c16:uniqueId val="{00000001-13C8-49BA-ADE7-30033C98718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92</c:v>
                </c:pt>
                <c:pt idx="1">
                  <c:v>147</c:v>
                </c:pt>
                <c:pt idx="2">
                  <c:v>170</c:v>
                </c:pt>
              </c:numCache>
            </c:numRef>
          </c:val>
          <c:extLst>
            <c:ext xmlns:c16="http://schemas.microsoft.com/office/drawing/2014/chart" uri="{C3380CC4-5D6E-409C-BE32-E72D297353CC}">
              <c16:uniqueId val="{00000002-13C8-49BA-ADE7-30033C98718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{3808DE31-BAE5-45D4-8B67-D816645104DB}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A51-484B-88F8-637DF7394DF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{652E3B01-CE61-4813-86F9-0BE18E479507}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51-484B-88F8-637DF7394DF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{6614AAB1-BFC7-4EA0-9A3F-48CE245874A1}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51-484B-88F8-637DF7394DF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{49B7C819-E6DC-4281-9925-263E963F0F9E}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51-484B-88F8-637DF7394DF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{EDEF00A0-38AB-4AF5-92A6-6AE9F0DAED5B}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51-484B-88F8-637DF7394DF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{87C40255-960F-4FEE-BADB-3FD27BBCE375}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A51-484B-88F8-637DF7394DF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{3E05814E-CDAA-428B-B6FB-D6115D4424EB}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A51-484B-88F8-637DF7394DF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{024E2A0B-B658-4823-96A8-88F1A4103AB9}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A51-484B-88F8-637DF7394DF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{8AF62FC9-1CC5-4DB2-A79D-1AEDEC72C744}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A51-484B-88F8-637DF7394DF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57.4</c:v>
                </c:pt>
                <c:pt idx="8">
                  <c:v>59.4</c:v>
                </c:pt>
                <c:pt idx="16">
                  <c:v>57.3</c:v>
                </c:pt>
                <c:pt idx="24">
                  <c:v>56.6</c:v>
                </c:pt>
                <c:pt idx="32">
                  <c:v>57.3</c:v>
                </c:pt>
              </c:numCache>
            </c:numRef>
          </c:xVal>
          <c:yVal>
            <c:numRef>
              <c:f>公会計指標分析・財政指標組合せ分析表!$BP$51:$DC$51</c:f>
              <c:numCache>
                <c:formatCode>#,##0.0;"▲ "#,##0.0</c:formatCode>
                <c:ptCount val="40"/>
                <c:pt idx="0">
                  <c:v>23.6</c:v>
                </c:pt>
                <c:pt idx="8">
                  <c:v>20.3</c:v>
                </c:pt>
                <c:pt idx="16">
                  <c:v>19.899999999999999</c:v>
                </c:pt>
                <c:pt idx="24">
                  <c:v>29.7</c:v>
                </c:pt>
                <c:pt idx="32">
                  <c:v>29.3</c:v>
                </c:pt>
              </c:numCache>
            </c:numRef>
          </c:yVal>
          <c:smooth val="0"/>
          <c:extLst>
            <c:ext xmlns:c16="http://schemas.microsoft.com/office/drawing/2014/chart" uri="{C3380CC4-5D6E-409C-BE32-E72D297353CC}">
              <c16:uniqueId val="{00000009-5A51-484B-88F8-637DF7394DF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{52F9D194-8C30-4466-9425-EC589A29AB45}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A51-484B-88F8-637DF7394DF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{89422B5A-F6A6-438D-A84C-4DE496E772AE}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51-484B-88F8-637DF7394DF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{37A8DDAB-8685-42F7-B06F-EC03E10CAAEA}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51-484B-88F8-637DF7394DF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{1C0938CC-2220-4AC2-BE43-7AB3202349E2}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51-484B-88F8-637DF7394DF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{045B89BB-0FC6-4361-978D-2A255D66D0C7}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51-484B-88F8-637DF7394DF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{907AFEEA-350F-464D-BB06-3383B1D7DF7A}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A51-484B-88F8-637DF7394DF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{CE433BC4-250E-413C-BE9E-3634951D5285}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A51-484B-88F8-637DF7394DF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{D5A84F54-E560-4CD7-A6D4-7C8A4417BCBE}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A51-484B-88F8-637DF7394DF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{B42D5B02-0272-49C1-8AED-E6F12D12D9E7}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A51-484B-88F8-637DF7394DF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62.3</c:v>
                </c:pt>
              </c:numCache>
            </c:numRef>
          </c:xVal>
          <c:yVal>
            <c:numRef>
              <c:f>公会計指標分析・財政指標組合せ分析表!$BP$55:$DC$55</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5A51-484B-88F8-637DF7394DFB}"/>
            </c:ext>
          </c:extLst>
        </c:ser>
        <c:dLbls>
          <c:showLegendKey val="0"/>
          <c:showVal val="1"/>
          <c:showCatName val="0"/>
          <c:showSerName val="0"/>
          <c:showPercent val="0"/>
          <c:showBubbleSize val="0"/>
        </c:dLbls>
        <c:axId val="46179840"/>
        <c:axId val="46181760"/>
      </c:scatterChart>
      <c:valAx>
        <c:axId val="46179840"/>
        <c:scaling>
          <c:orientation val="maxMin"/>
          <c:max val="63"/>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{8A356872-0B29-49C0-B129-A2280932F495}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757-4F32-84F1-E0F8D158387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{B7C3237A-53DC-428A-92B3-301617F377CD}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757-4F32-84F1-E0F8D158387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{D3F8B8F3-8D50-4C54-8AAB-36B5F05F9B0F}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757-4F32-84F1-E0F8D158387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{4421BEB9-5019-48D6-9537-2267126E10FA}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757-4F32-84F1-E0F8D158387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{2537C01B-1F67-4CC5-AE0E-58D2C4F3FFDD}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757-4F32-84F1-E0F8D158387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{B1AA797E-867B-465C-8C50-8081E691CA64}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757-4F32-84F1-E0F8D158387A}"/>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{6837741C-A9C7-4190-9AF2-0BB6C3B4D2FA}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757-4F32-84F1-E0F8D158387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{1FAD0DEB-C9E6-4A65-90CA-33248769288D}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757-4F32-84F1-E0F8D158387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{AD721B43-65C6-4493-92AC-4AEF48251B94}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757-4F32-84F1-E0F8D15838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6.9</c:v>
                </c:pt>
                <c:pt idx="16">
                  <c:v>6.3</c:v>
                </c:pt>
                <c:pt idx="24">
                  <c:v>6</c:v>
                </c:pt>
                <c:pt idx="32">
                  <c:v>6.3</c:v>
                </c:pt>
              </c:numCache>
            </c:numRef>
          </c:xVal>
          <c:yVal>
            <c:numRef>
              <c:f>公会計指標分析・財政指標組合せ分析表!$BP$73:$DC$73</c:f>
              <c:numCache>
                <c:formatCode>#,##0.0;"▲ "#,##0.0</c:formatCode>
                <c:ptCount val="40"/>
                <c:pt idx="0">
                  <c:v>23.6</c:v>
                </c:pt>
                <c:pt idx="8">
                  <c:v>20.3</c:v>
                </c:pt>
                <c:pt idx="16">
                  <c:v>19.899999999999999</c:v>
                </c:pt>
                <c:pt idx="24">
                  <c:v>29.7</c:v>
                </c:pt>
                <c:pt idx="32">
                  <c:v>29.3</c:v>
                </c:pt>
              </c:numCache>
            </c:numRef>
          </c:yVal>
          <c:smooth val="0"/>
          <c:extLst>
            <c:ext xmlns:c16="http://schemas.microsoft.com/office/drawing/2014/chart" uri="{C3380CC4-5D6E-409C-BE32-E72D297353CC}">
              <c16:uniqueId val="{00000009-C757-4F32-84F1-E0F8D158387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{22FAE129-F1E7-4B93-A7B4-57F9416A902A}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757-4F32-84F1-E0F8D158387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{CC5B4EB2-7D0E-41B4-9E27-3E554D313514}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757-4F32-84F1-E0F8D158387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{C90EED3E-5014-47DB-9035-34F154DD2A37}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757-4F32-84F1-E0F8D158387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{81BE71C1-56B5-40B4-B871-2F4587804394}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757-4F32-84F1-E0F8D158387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{2561F5FA-A739-49BE-9A11-132CBF462EF7}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757-4F32-84F1-E0F8D158387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{24F0257C-2ABE-4E02-B5E1-3E3443AD08F6}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757-4F32-84F1-E0F8D158387A}"/>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{7209B2F1-B9C7-4091-BC33-14458792AF53}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757-4F32-84F1-E0F8D158387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{0A15D725-6E5C-4F95-8378-190038E1A256}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757-4F32-84F1-E0F8D158387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{9C65BC45-588A-4822-9A14-5A0C50F0E5A1}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757-4F32-84F1-E0F8D15838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C757-4F32-84F1-E0F8D158387A}"/>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年度まで減少傾向にあったが、令和元年度は元利償還金や算入公債費等は減る一方で公営企業や一部事務組合に対する準元利償還金が増加したことで、増加に転じた。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令和</a:t>
          </a:r>
          <a:r>
            <a:rPr lang="en-US" altLang="ja-JP" sz="1300">
              <a:effectLst/>
              <a:latin typeface="ＭＳ Ｐゴシック" panose="020B0600070205080204" pitchFamily="50" charset="-128"/>
              <a:ea typeface="ＭＳ Ｐゴシック" panose="020B0600070205080204" pitchFamily="50" charset="-128"/>
            </a:rPr>
            <a:t>2</a:t>
          </a:r>
          <a:r>
            <a:rPr lang="ja-JP" altLang="en-US" sz="1300">
              <a:effectLst/>
              <a:latin typeface="ＭＳ Ｐゴシック" panose="020B0600070205080204" pitchFamily="50" charset="-128"/>
              <a:ea typeface="ＭＳ Ｐゴシック" panose="020B0600070205080204" pitchFamily="50" charset="-128"/>
            </a:rPr>
            <a:t>年度は、準元利償還金や算入公債費等は若干減少する一方で、元利償還金が増えたことでさらに増加している。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今後、クリーンセンター基幹改良工事による元利償還金の増が予想されることから、その他の起債関連事業について、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公債費負担の中長期的な平準化の観点から、適正な起債の活用に努める必要がある。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年度まで減少傾向にあったが、令和元年度小中学校空調設備整備事業･災害復旧事業による地方債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現在高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の増により増加に転じた。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公営企業債等見込額の減によって将来負担額は減少したが、充当可能財源等も減少したことから、全体としては増となった。今後クリーンセンター基幹改良工事等によって地方債現在高が増となることから、しばら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増加が続くと思われる。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千葉県八街市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落花生の郷やちまた応援寄附金によるまちづくり基金及び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森林環境整備基金の増加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その他特定目的基金が増加した一方、台風災害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及び新型コロナウイルス感染症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の影響によって財政調整基金が大きく取り崩しとなり、基金全体としては減少した。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年度剰余金に対して繰入額が少ないことから、財政調整基金及び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基金全体額は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予想される。公共施設の老朽化に備える必要も有ることから今後は計画的な積み立てを行っていく。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落花生の郷やちまた応援寄附金によるまちづくり基金：前年度に納入のあったふるさと納税を原資とし、様々なまちづくり事業に充当される。具体的には、土地、道路、交通、交通安全、消防･救急、防災･防犯、健康づくり、福祉、子育て、自然、環境、教育、文化、スポーツ、農業、商工業、協働、コミュニティ育成、市民サービスに対して寄付された方の意向を元に充当さ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公共施設等整備基金：公用又は公共用に供する施設等の整備、改修及び維持修繕に要する経費の財源に充当される。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森林環境整備基金：本市が譲与を受ける森林環境譲与税のうち、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当年度事業へ充当する分を除いた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額を積み立て、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翌年度以降の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森林環境の整備やその促進に要する経費の財源に充当される。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落花生の郷やちまた応援寄附金によるまちづくり基金：ふるさと納税額の大幅な増加により積立額も増え、最終的に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千万円の増加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森林環境整備基金：令和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年度森林環境譲与税より、約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百万円を積み立てた事により増加</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公共施設総合管理計画等と連動して取り崩しがなされるが、有利な地方債等を活用する為、増加していくことが見込まれる。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落花生の郷やちまた応援寄附金によるまちづくり基金も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増加傾向はしばらく続いていくと思われる。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森林環境整備基金は、森林環境の整備や木材を利用した充当事業を増やし、毎年一定額の取り崩しがあるようにしていく。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年度実質収支額のうち、地方自治法第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の規定に伴い、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千万円を編入したものの、令和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年度中に台風災害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及び新型コロナウイルス感染症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の影響で約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円を取り崩したことにより、約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億円の減少となった。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年度剰余金に対して繰入額が少ないことから、基金残高は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していくと思われる。財政調整基金の残高は、標準財政規模の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割程度を目標としており、将来的には目標水準まで積み立てが再度なされるよう図っていく。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増減はほぼ無し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新型コロナウイルス感染症の影響による歳入の状況を見ながら、公共施設等整備基金と連携した管理を行っていく。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68,888
66,089
74.94
32,189,297
30,969,390
1,057,205
13,661,057
18,113,319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effectLst/>
              <a:latin typeface="游ゴシック" panose="020B0400000000000000" pitchFamily="50" charset="-128"/>
              <a:ea typeface="游ゴシック" panose="020B0400000000000000" pitchFamily="50" charset="-128"/>
              <a:cs typeface="+mn-cs"/>
            </a:rPr>
            <a:t>　</a:t>
          </a:r>
          <a:r>
            <a:rPr kumimoji="1" lang="ja-JP" altLang="ja-JP" sz="1050">
              <a:solidFill>
                <a:sysClr val="windowText" lastClr="000000"/>
              </a:solidFill>
              <a:effectLst/>
              <a:latin typeface="游ゴシック" panose="020B0400000000000000" pitchFamily="50" charset="-128"/>
              <a:ea typeface="游ゴシック" panose="020B0400000000000000" pitchFamily="50" charset="-128"/>
              <a:cs typeface="+mn-cs"/>
            </a:rPr>
            <a:t>平成３０年度に榎戸駅の自由通路をはじめとした関連施設が完成したこと、令和元年度に小中学校空調整備、市役所第２庁舎</a:t>
          </a:r>
          <a:r>
            <a:rPr kumimoji="1" lang="ja-JP" altLang="en-US" sz="1050">
              <a:solidFill>
                <a:sysClr val="windowText" lastClr="000000"/>
              </a:solidFill>
              <a:effectLst/>
              <a:latin typeface="游ゴシック" panose="020B0400000000000000" pitchFamily="50" charset="-128"/>
              <a:ea typeface="游ゴシック" panose="020B0400000000000000" pitchFamily="50" charset="-128"/>
              <a:cs typeface="+mn-cs"/>
            </a:rPr>
            <a:t>を</a:t>
          </a:r>
          <a:r>
            <a:rPr kumimoji="1" lang="ja-JP" altLang="ja-JP" sz="1050">
              <a:solidFill>
                <a:sysClr val="windowText" lastClr="000000"/>
              </a:solidFill>
              <a:effectLst/>
              <a:latin typeface="游ゴシック" panose="020B0400000000000000" pitchFamily="50" charset="-128"/>
              <a:ea typeface="游ゴシック" panose="020B0400000000000000" pitchFamily="50" charset="-128"/>
              <a:cs typeface="+mn-cs"/>
            </a:rPr>
            <a:t>解体したことによ</a:t>
          </a:r>
          <a:r>
            <a:rPr kumimoji="1" lang="ja-JP" altLang="en-US" sz="1050">
              <a:solidFill>
                <a:sysClr val="windowText" lastClr="000000"/>
              </a:solidFill>
              <a:effectLst/>
              <a:latin typeface="游ゴシック" panose="020B0400000000000000" pitchFamily="50" charset="-128"/>
              <a:ea typeface="游ゴシック" panose="020B0400000000000000" pitchFamily="50" charset="-128"/>
              <a:cs typeface="+mn-cs"/>
            </a:rPr>
            <a:t>り、一端は減少したものの、新築または大規模改修の予定は当面ないことから、増加傾向に転じるものと思われる。</a:t>
          </a:r>
          <a:endParaRPr kumimoji="1" lang="en-US" altLang="ja-JP" sz="1050">
            <a:solidFill>
              <a:sysClr val="windowText" lastClr="000000"/>
            </a:solidFill>
            <a:effectLst/>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ysClr val="windowText" lastClr="000000"/>
              </a:solidFill>
              <a:effectLst/>
              <a:latin typeface="游ゴシック" panose="020B0400000000000000" pitchFamily="50" charset="-128"/>
              <a:ea typeface="游ゴシック" panose="020B0400000000000000" pitchFamily="50" charset="-128"/>
              <a:cs typeface="+mn-cs"/>
            </a:rPr>
            <a:t>　結果として全国平均、千葉県平均を下回っているが、個別施設計画に基づいた施設の維持管理を適切に進めていくこととしている。</a:t>
          </a:r>
          <a:endParaRPr lang="ja-JP" altLang="ja-JP" sz="1050">
            <a:solidFill>
              <a:sysClr val="windowText" lastClr="000000"/>
            </a:solidFill>
            <a:effectLst/>
            <a:latin typeface="游ゴシック" panose="020B0400000000000000" pitchFamily="50" charset="-128"/>
            <a:ea typeface="游ゴシック" panose="020B0400000000000000" pitchFamily="50" charset="-128"/>
          </a:endParaRPr>
        </a:p>
        <a:p>
          <a:endParaRPr kumimoji="1" lang="ja-JP" altLang="en-US" sz="1050">
            <a:solidFill>
              <a:srgbClr val="FF0000"/>
            </a:solidFill>
            <a:latin typeface="游ゴシック" panose="020B0400000000000000" pitchFamily="50" charset="-128"/>
            <a:ea typeface="游ゴシック" panose="020B0400000000000000"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67" name="直線コネクタ 66"/>
        <xdr:cNvCxnSpPr/>
      </xdr:nvCxnSpPr>
      <xdr:spPr>
        <a:xfrm flipV="1">
          <a:off x="4760595" y="4477567"/>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68" name="有形固定資産減価償却率最小値テキスト"/>
        <xdr:cNvSpPr txBox="1"/>
      </xdr:nvSpPr>
      <xdr:spPr>
        <a:xfrm>
          <a:off x="4813300" y="5823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69" name="直線コネクタ 68"/>
        <xdr:cNvCxnSpPr/>
      </xdr:nvCxnSpPr>
      <xdr:spPr>
        <a:xfrm>
          <a:off x="4673600" y="5819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0" name="有形固定資産減価償却率最大値テキスト"/>
        <xdr:cNvSpPr txBox="1"/>
      </xdr:nvSpPr>
      <xdr:spPr>
        <a:xfrm>
          <a:off x="4813300" y="4252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1" name="直線コネクタ 70"/>
        <xdr:cNvCxnSpPr/>
      </xdr:nvCxnSpPr>
      <xdr:spPr>
        <a:xfrm>
          <a:off x="4673600" y="4477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133276</xdr:rowOff>
    </xdr:from>
    <xdr:ext cx="405111" cy="259045"/>
    <xdr:sp macro="" textlink="">
      <xdr:nvSpPr>
        <xdr:cNvPr id="72" name="有形固定資産減価償却率平均値テキスト"/>
        <xdr:cNvSpPr txBox="1"/>
      </xdr:nvSpPr>
      <xdr:spPr>
        <a:xfrm>
          <a:off x="4813300" y="51053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73" name="フローチャート: 判断 72"/>
        <xdr:cNvSpPr/>
      </xdr:nvSpPr>
      <xdr:spPr>
        <a:xfrm>
          <a:off x="4711700" y="512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102417</xdr:rowOff>
    </xdr:from>
    <xdr:to>
      <xdr:col>19</xdr:col>
      <xdr:colOff>187325</xdr:colOff>
      <xdr:row>30</xdr:row>
      <xdr:rowOff>32567</xdr:rowOff>
    </xdr:to>
    <xdr:sp macro="" textlink="">
      <xdr:nvSpPr>
        <xdr:cNvPr id="74" name="フローチャート: 判断 73"/>
        <xdr:cNvSpPr/>
      </xdr:nvSpPr>
      <xdr:spPr>
        <a:xfrm>
          <a:off x="4000500" y="507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75" name="フローチャート: 判断 74"/>
        <xdr:cNvSpPr/>
      </xdr:nvSpPr>
      <xdr:spPr>
        <a:xfrm>
          <a:off x="3238500" y="50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49983</xdr:rowOff>
    </xdr:from>
    <xdr:to>
      <xdr:col>11</xdr:col>
      <xdr:colOff>187325</xdr:colOff>
      <xdr:row>29</xdr:row>
      <xdr:rowOff>151583</xdr:rowOff>
    </xdr:to>
    <xdr:sp macro="" textlink="">
      <xdr:nvSpPr>
        <xdr:cNvPr id="76" name="フローチャート: 判断 75"/>
        <xdr:cNvSpPr/>
      </xdr:nvSpPr>
      <xdr:spPr>
        <a:xfrm>
          <a:off x="2476500" y="50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77" name="フローチャート: 判断 76"/>
        <xdr:cNvSpPr/>
      </xdr:nvSpPr>
      <xdr:spPr>
        <a:xfrm>
          <a:off x="1714500" y="49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635</xdr:rowOff>
    </xdr:from>
    <xdr:to>
      <xdr:col>23</xdr:col>
      <xdr:colOff>136525</xdr:colOff>
      <xdr:row>29</xdr:row>
      <xdr:rowOff>102235</xdr:rowOff>
    </xdr:to>
    <xdr:sp macro="" textlink="">
      <xdr:nvSpPr>
        <xdr:cNvPr id="83" name="楕円 82"/>
        <xdr:cNvSpPr/>
      </xdr:nvSpPr>
      <xdr:spPr>
        <a:xfrm>
          <a:off x="4711700" y="497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23512</xdr:rowOff>
    </xdr:from>
    <xdr:ext cx="405111" cy="259045"/>
    <xdr:sp macro="" textlink="">
      <xdr:nvSpPr>
        <xdr:cNvPr id="84" name="有形固定資産減価償却率該当値テキスト"/>
        <xdr:cNvSpPr txBox="1"/>
      </xdr:nvSpPr>
      <xdr:spPr>
        <a:xfrm>
          <a:off x="4813300" y="4824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150495</xdr:rowOff>
    </xdr:from>
    <xdr:to>
      <xdr:col>19</xdr:col>
      <xdr:colOff>187325</xdr:colOff>
      <xdr:row>29</xdr:row>
      <xdr:rowOff>80645</xdr:rowOff>
    </xdr:to>
    <xdr:sp macro="" textlink="">
      <xdr:nvSpPr>
        <xdr:cNvPr id="85" name="楕円 84"/>
        <xdr:cNvSpPr/>
      </xdr:nvSpPr>
      <xdr:spPr>
        <a:xfrm>
          <a:off x="4000500" y="495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29845</xdr:rowOff>
    </xdr:from>
    <xdr:to>
      <xdr:col>23</xdr:col>
      <xdr:colOff>85725</xdr:colOff>
      <xdr:row>29</xdr:row>
      <xdr:rowOff>51435</xdr:rowOff>
    </xdr:to>
    <xdr:cxnSp macro="">
      <xdr:nvCxnSpPr>
        <xdr:cNvPr id="86" name="直線コネクタ 85"/>
        <xdr:cNvCxnSpPr/>
      </xdr:nvCxnSpPr>
      <xdr:spPr>
        <a:xfrm>
          <a:off x="4051300" y="5001895"/>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635</xdr:rowOff>
    </xdr:from>
    <xdr:to>
      <xdr:col>15</xdr:col>
      <xdr:colOff>187325</xdr:colOff>
      <xdr:row>29</xdr:row>
      <xdr:rowOff>102235</xdr:rowOff>
    </xdr:to>
    <xdr:sp macro="" textlink="">
      <xdr:nvSpPr>
        <xdr:cNvPr id="87" name="楕円 86"/>
        <xdr:cNvSpPr/>
      </xdr:nvSpPr>
      <xdr:spPr>
        <a:xfrm>
          <a:off x="3238500" y="497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29845</xdr:rowOff>
    </xdr:from>
    <xdr:to>
      <xdr:col>19</xdr:col>
      <xdr:colOff>136525</xdr:colOff>
      <xdr:row>29</xdr:row>
      <xdr:rowOff>51435</xdr:rowOff>
    </xdr:to>
    <xdr:cxnSp macro="">
      <xdr:nvCxnSpPr>
        <xdr:cNvPr id="88" name="直線コネクタ 87"/>
        <xdr:cNvCxnSpPr/>
      </xdr:nvCxnSpPr>
      <xdr:spPr>
        <a:xfrm flipV="1">
          <a:off x="3289300" y="5001895"/>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65405</xdr:rowOff>
    </xdr:from>
    <xdr:to>
      <xdr:col>11</xdr:col>
      <xdr:colOff>187325</xdr:colOff>
      <xdr:row>29</xdr:row>
      <xdr:rowOff>167005</xdr:rowOff>
    </xdr:to>
    <xdr:sp macro="" textlink="">
      <xdr:nvSpPr>
        <xdr:cNvPr id="89" name="楕円 88"/>
        <xdr:cNvSpPr/>
      </xdr:nvSpPr>
      <xdr:spPr>
        <a:xfrm>
          <a:off x="2476500" y="503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51435</xdr:rowOff>
    </xdr:from>
    <xdr:to>
      <xdr:col>15</xdr:col>
      <xdr:colOff>136525</xdr:colOff>
      <xdr:row>29</xdr:row>
      <xdr:rowOff>116205</xdr:rowOff>
    </xdr:to>
    <xdr:cxnSp macro="">
      <xdr:nvCxnSpPr>
        <xdr:cNvPr id="90" name="直線コネクタ 89"/>
        <xdr:cNvCxnSpPr/>
      </xdr:nvCxnSpPr>
      <xdr:spPr>
        <a:xfrm flipV="1">
          <a:off x="2527300" y="5023485"/>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3719</xdr:rowOff>
    </xdr:from>
    <xdr:to>
      <xdr:col>7</xdr:col>
      <xdr:colOff>187325</xdr:colOff>
      <xdr:row>29</xdr:row>
      <xdr:rowOff>105319</xdr:rowOff>
    </xdr:to>
    <xdr:sp macro="" textlink="">
      <xdr:nvSpPr>
        <xdr:cNvPr id="91" name="楕円 90"/>
        <xdr:cNvSpPr/>
      </xdr:nvSpPr>
      <xdr:spPr>
        <a:xfrm>
          <a:off x="1714500" y="497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54519</xdr:rowOff>
    </xdr:from>
    <xdr:to>
      <xdr:col>11</xdr:col>
      <xdr:colOff>136525</xdr:colOff>
      <xdr:row>29</xdr:row>
      <xdr:rowOff>116205</xdr:rowOff>
    </xdr:to>
    <xdr:cxnSp macro="">
      <xdr:nvCxnSpPr>
        <xdr:cNvPr id="92" name="直線コネクタ 91"/>
        <xdr:cNvCxnSpPr/>
      </xdr:nvCxnSpPr>
      <xdr:spPr>
        <a:xfrm>
          <a:off x="1765300" y="5026569"/>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23694</xdr:rowOff>
    </xdr:from>
    <xdr:ext cx="405111" cy="259045"/>
    <xdr:sp macro="" textlink="">
      <xdr:nvSpPr>
        <xdr:cNvPr id="93" name="n_1aveValue有形固定資産減価償却率"/>
        <xdr:cNvSpPr txBox="1"/>
      </xdr:nvSpPr>
      <xdr:spPr>
        <a:xfrm>
          <a:off x="3836044" y="5167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5188</xdr:rowOff>
    </xdr:from>
    <xdr:ext cx="405111" cy="259045"/>
    <xdr:sp macro="" textlink="">
      <xdr:nvSpPr>
        <xdr:cNvPr id="94" name="n_2aveValue有形固定資産減価償却率"/>
        <xdr:cNvSpPr txBox="1"/>
      </xdr:nvSpPr>
      <xdr:spPr>
        <a:xfrm>
          <a:off x="3086744" y="5148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168110</xdr:rowOff>
    </xdr:from>
    <xdr:ext cx="405111" cy="259045"/>
    <xdr:sp macro="" textlink="">
      <xdr:nvSpPr>
        <xdr:cNvPr id="95" name="n_3aveValue有形固定資産減価償却率"/>
        <xdr:cNvSpPr txBox="1"/>
      </xdr:nvSpPr>
      <xdr:spPr>
        <a:xfrm>
          <a:off x="2324744" y="4797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109509</xdr:rowOff>
    </xdr:from>
    <xdr:ext cx="405111" cy="259045"/>
    <xdr:sp macro="" textlink="">
      <xdr:nvSpPr>
        <xdr:cNvPr id="96" name="n_4aveValue有形固定資産減価償却率"/>
        <xdr:cNvSpPr txBox="1"/>
      </xdr:nvSpPr>
      <xdr:spPr>
        <a:xfrm>
          <a:off x="1562744" y="4738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97172</xdr:rowOff>
    </xdr:from>
    <xdr:ext cx="405111" cy="259045"/>
    <xdr:sp macro="" textlink="">
      <xdr:nvSpPr>
        <xdr:cNvPr id="97" name="n_1mainValue有形固定資産減価償却率"/>
        <xdr:cNvSpPr txBox="1"/>
      </xdr:nvSpPr>
      <xdr:spPr>
        <a:xfrm>
          <a:off x="3836044" y="4726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118762</xdr:rowOff>
    </xdr:from>
    <xdr:ext cx="405111" cy="259045"/>
    <xdr:sp macro="" textlink="">
      <xdr:nvSpPr>
        <xdr:cNvPr id="98" name="n_2mainValue有形固定資産減価償却率"/>
        <xdr:cNvSpPr txBox="1"/>
      </xdr:nvSpPr>
      <xdr:spPr>
        <a:xfrm>
          <a:off x="3086744" y="474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158132</xdr:rowOff>
    </xdr:from>
    <xdr:ext cx="405111" cy="259045"/>
    <xdr:sp macro="" textlink="">
      <xdr:nvSpPr>
        <xdr:cNvPr id="99" name="n_3mainValue有形固定資産減価償却率"/>
        <xdr:cNvSpPr txBox="1"/>
      </xdr:nvSpPr>
      <xdr:spPr>
        <a:xfrm>
          <a:off x="2324744" y="5130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96446</xdr:rowOff>
    </xdr:from>
    <xdr:ext cx="405111" cy="259045"/>
    <xdr:sp macro="" textlink="">
      <xdr:nvSpPr>
        <xdr:cNvPr id="100" name="n_4mainValue有形固定資産減価償却率"/>
        <xdr:cNvSpPr txBox="1"/>
      </xdr:nvSpPr>
      <xdr:spPr>
        <a:xfrm>
          <a:off x="1562744" y="5068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rgbClr val="FF0000"/>
              </a:solidFill>
              <a:effectLst/>
              <a:latin typeface="+mn-lt"/>
              <a:ea typeface="+mn-ea"/>
              <a:cs typeface="+mn-cs"/>
            </a:rPr>
            <a:t>　</a:t>
          </a:r>
          <a:r>
            <a:rPr kumimoji="1" lang="ja-JP" altLang="ja-JP" sz="1050">
              <a:solidFill>
                <a:sysClr val="windowText" lastClr="000000"/>
              </a:solidFill>
              <a:effectLst/>
              <a:latin typeface="+mn-lt"/>
              <a:ea typeface="+mn-ea"/>
              <a:cs typeface="+mn-cs"/>
            </a:rPr>
            <a:t>平成３０年度に榎戸駅の自由通路をはじめとした関連施設が完成したこと、令和元年度に小中学校空調整備、市役所第２庁舎</a:t>
          </a:r>
          <a:r>
            <a:rPr kumimoji="1" lang="ja-JP" altLang="en-US" sz="1050">
              <a:solidFill>
                <a:sysClr val="windowText" lastClr="000000"/>
              </a:solidFill>
              <a:effectLst/>
              <a:latin typeface="+mn-lt"/>
              <a:ea typeface="+mn-ea"/>
              <a:cs typeface="+mn-cs"/>
            </a:rPr>
            <a:t>を</a:t>
          </a:r>
          <a:r>
            <a:rPr kumimoji="1" lang="ja-JP" altLang="ja-JP" sz="1050">
              <a:solidFill>
                <a:sysClr val="windowText" lastClr="000000"/>
              </a:solidFill>
              <a:effectLst/>
              <a:latin typeface="+mn-lt"/>
              <a:ea typeface="+mn-ea"/>
              <a:cs typeface="+mn-cs"/>
            </a:rPr>
            <a:t>解体に伴う起債が増加したことにより、前年度に比べ債務償還能力が低下し</a:t>
          </a:r>
          <a:r>
            <a:rPr kumimoji="1" lang="ja-JP" altLang="en-US" sz="1050">
              <a:solidFill>
                <a:sysClr val="windowText" lastClr="000000"/>
              </a:solidFill>
              <a:effectLst/>
              <a:latin typeface="+mn-lt"/>
              <a:ea typeface="+mn-ea"/>
              <a:cs typeface="+mn-cs"/>
            </a:rPr>
            <a:t>ている。しかしながら、</a:t>
          </a:r>
          <a:r>
            <a:rPr kumimoji="1" lang="ja-JP" altLang="ja-JP" sz="1050">
              <a:solidFill>
                <a:sysClr val="windowText" lastClr="000000"/>
              </a:solidFill>
              <a:effectLst/>
              <a:latin typeface="+mn-lt"/>
              <a:ea typeface="+mn-ea"/>
              <a:cs typeface="+mn-cs"/>
            </a:rPr>
            <a:t>全国平均、千葉県平均を上回っていること</a:t>
          </a:r>
          <a:r>
            <a:rPr kumimoji="1" lang="ja-JP" altLang="en-US" sz="1050">
              <a:solidFill>
                <a:sysClr val="windowText" lastClr="000000"/>
              </a:solidFill>
              <a:effectLst/>
              <a:latin typeface="+mn-lt"/>
              <a:ea typeface="+mn-ea"/>
              <a:cs typeface="+mn-cs"/>
            </a:rPr>
            <a:t>とは言え、</a:t>
          </a:r>
          <a:r>
            <a:rPr kumimoji="1" lang="ja-JP" altLang="ja-JP" sz="1050">
              <a:solidFill>
                <a:sysClr val="windowText" lastClr="000000"/>
              </a:solidFill>
              <a:effectLst/>
              <a:latin typeface="+mn-lt"/>
              <a:ea typeface="+mn-ea"/>
              <a:cs typeface="+mn-cs"/>
            </a:rPr>
            <a:t>新築または大規模改修の予定は当面ない間に、地方債の残高の縮減に努めなければならない。</a:t>
          </a:r>
          <a:endParaRPr lang="ja-JP" altLang="ja-JP" sz="1050">
            <a:solidFill>
              <a:sysClr val="windowText" lastClr="000000"/>
            </a:solidFill>
            <a:effectLst/>
          </a:endParaRPr>
        </a:p>
        <a:p>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29" name="直線コネクタ 128"/>
        <xdr:cNvCxnSpPr/>
      </xdr:nvCxnSpPr>
      <xdr:spPr>
        <a:xfrm flipV="1">
          <a:off x="14793595" y="4541308"/>
          <a:ext cx="1269" cy="135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30" name="債務償還比率最小値テキスト"/>
        <xdr:cNvSpPr txBox="1"/>
      </xdr:nvSpPr>
      <xdr:spPr>
        <a:xfrm>
          <a:off x="14846300" y="58989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31" name="直線コネクタ 130"/>
        <xdr:cNvCxnSpPr/>
      </xdr:nvCxnSpPr>
      <xdr:spPr>
        <a:xfrm>
          <a:off x="14706600" y="589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140888</xdr:rowOff>
    </xdr:from>
    <xdr:ext cx="469744" cy="259045"/>
    <xdr:sp macro="" textlink="">
      <xdr:nvSpPr>
        <xdr:cNvPr id="134" name="債務償還比率平均値テキスト"/>
        <xdr:cNvSpPr txBox="1"/>
      </xdr:nvSpPr>
      <xdr:spPr>
        <a:xfrm>
          <a:off x="14846300" y="5112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35" name="フローチャート: 判断 134"/>
        <xdr:cNvSpPr/>
      </xdr:nvSpPr>
      <xdr:spPr>
        <a:xfrm>
          <a:off x="14744700" y="526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117292</xdr:rowOff>
    </xdr:from>
    <xdr:to>
      <xdr:col>72</xdr:col>
      <xdr:colOff>123825</xdr:colOff>
      <xdr:row>31</xdr:row>
      <xdr:rowOff>47442</xdr:rowOff>
    </xdr:to>
    <xdr:sp macro="" textlink="">
      <xdr:nvSpPr>
        <xdr:cNvPr id="136" name="フローチャート: 判断 135"/>
        <xdr:cNvSpPr/>
      </xdr:nvSpPr>
      <xdr:spPr>
        <a:xfrm>
          <a:off x="14033500" y="526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7" name="フローチャート: 判断 136"/>
        <xdr:cNvSpPr/>
      </xdr:nvSpPr>
      <xdr:spPr>
        <a:xfrm>
          <a:off x="13271500" y="526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113693</xdr:rowOff>
    </xdr:from>
    <xdr:to>
      <xdr:col>64</xdr:col>
      <xdr:colOff>123825</xdr:colOff>
      <xdr:row>31</xdr:row>
      <xdr:rowOff>43843</xdr:rowOff>
    </xdr:to>
    <xdr:sp macro="" textlink="">
      <xdr:nvSpPr>
        <xdr:cNvPr id="138" name="フローチャート: 判断 137"/>
        <xdr:cNvSpPr/>
      </xdr:nvSpPr>
      <xdr:spPr>
        <a:xfrm>
          <a:off x="12509500" y="525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106616</xdr:rowOff>
    </xdr:from>
    <xdr:to>
      <xdr:col>60</xdr:col>
      <xdr:colOff>123825</xdr:colOff>
      <xdr:row>31</xdr:row>
      <xdr:rowOff>36766</xdr:rowOff>
    </xdr:to>
    <xdr:sp macro="" textlink="">
      <xdr:nvSpPr>
        <xdr:cNvPr id="139" name="フローチャート: 判断 138"/>
        <xdr:cNvSpPr/>
      </xdr:nvSpPr>
      <xdr:spPr>
        <a:xfrm>
          <a:off x="11747500" y="525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161551</xdr:rowOff>
    </xdr:from>
    <xdr:to>
      <xdr:col>76</xdr:col>
      <xdr:colOff>73025</xdr:colOff>
      <xdr:row>31</xdr:row>
      <xdr:rowOff>91701</xdr:rowOff>
    </xdr:to>
    <xdr:sp macro="" textlink="">
      <xdr:nvSpPr>
        <xdr:cNvPr id="145" name="楕円 144"/>
        <xdr:cNvSpPr/>
      </xdr:nvSpPr>
      <xdr:spPr>
        <a:xfrm>
          <a:off x="14744700" y="530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139978</xdr:rowOff>
    </xdr:from>
    <xdr:ext cx="469744" cy="259045"/>
    <xdr:sp macro="" textlink="">
      <xdr:nvSpPr>
        <xdr:cNvPr id="146" name="債務償還比率該当値テキスト"/>
        <xdr:cNvSpPr txBox="1"/>
      </xdr:nvSpPr>
      <xdr:spPr>
        <a:xfrm>
          <a:off x="14846300" y="528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20087</xdr:rowOff>
    </xdr:from>
    <xdr:to>
      <xdr:col>72</xdr:col>
      <xdr:colOff>123825</xdr:colOff>
      <xdr:row>31</xdr:row>
      <xdr:rowOff>121687</xdr:rowOff>
    </xdr:to>
    <xdr:sp macro="" textlink="">
      <xdr:nvSpPr>
        <xdr:cNvPr id="147" name="楕円 146"/>
        <xdr:cNvSpPr/>
      </xdr:nvSpPr>
      <xdr:spPr>
        <a:xfrm>
          <a:off x="14033500" y="533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40901</xdr:rowOff>
    </xdr:from>
    <xdr:to>
      <xdr:col>76</xdr:col>
      <xdr:colOff>22225</xdr:colOff>
      <xdr:row>31</xdr:row>
      <xdr:rowOff>70887</xdr:rowOff>
    </xdr:to>
    <xdr:cxnSp macro="">
      <xdr:nvCxnSpPr>
        <xdr:cNvPr id="148" name="直線コネクタ 147"/>
        <xdr:cNvCxnSpPr/>
      </xdr:nvCxnSpPr>
      <xdr:spPr>
        <a:xfrm flipV="1">
          <a:off x="14084300" y="5355851"/>
          <a:ext cx="711200" cy="2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776</xdr:rowOff>
    </xdr:from>
    <xdr:to>
      <xdr:col>68</xdr:col>
      <xdr:colOff>123825</xdr:colOff>
      <xdr:row>31</xdr:row>
      <xdr:rowOff>102376</xdr:rowOff>
    </xdr:to>
    <xdr:sp macro="" textlink="">
      <xdr:nvSpPr>
        <xdr:cNvPr id="149" name="楕円 148"/>
        <xdr:cNvSpPr/>
      </xdr:nvSpPr>
      <xdr:spPr>
        <a:xfrm>
          <a:off x="13271500" y="531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51576</xdr:rowOff>
    </xdr:from>
    <xdr:to>
      <xdr:col>72</xdr:col>
      <xdr:colOff>73025</xdr:colOff>
      <xdr:row>31</xdr:row>
      <xdr:rowOff>70887</xdr:rowOff>
    </xdr:to>
    <xdr:cxnSp macro="">
      <xdr:nvCxnSpPr>
        <xdr:cNvPr id="150" name="直線コネクタ 149"/>
        <xdr:cNvCxnSpPr/>
      </xdr:nvCxnSpPr>
      <xdr:spPr>
        <a:xfrm>
          <a:off x="13322300" y="5366526"/>
          <a:ext cx="762000" cy="1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74471</xdr:rowOff>
    </xdr:from>
    <xdr:to>
      <xdr:col>64</xdr:col>
      <xdr:colOff>123825</xdr:colOff>
      <xdr:row>31</xdr:row>
      <xdr:rowOff>4621</xdr:rowOff>
    </xdr:to>
    <xdr:sp macro="" textlink="">
      <xdr:nvSpPr>
        <xdr:cNvPr id="151" name="楕円 150"/>
        <xdr:cNvSpPr/>
      </xdr:nvSpPr>
      <xdr:spPr>
        <a:xfrm>
          <a:off x="12509500" y="521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125271</xdr:rowOff>
    </xdr:from>
    <xdr:to>
      <xdr:col>68</xdr:col>
      <xdr:colOff>73025</xdr:colOff>
      <xdr:row>31</xdr:row>
      <xdr:rowOff>51576</xdr:rowOff>
    </xdr:to>
    <xdr:cxnSp macro="">
      <xdr:nvCxnSpPr>
        <xdr:cNvPr id="152" name="直線コネクタ 151"/>
        <xdr:cNvCxnSpPr/>
      </xdr:nvCxnSpPr>
      <xdr:spPr>
        <a:xfrm>
          <a:off x="12560300" y="5268771"/>
          <a:ext cx="762000" cy="9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58759</xdr:rowOff>
    </xdr:from>
    <xdr:to>
      <xdr:col>60</xdr:col>
      <xdr:colOff>123825</xdr:colOff>
      <xdr:row>30</xdr:row>
      <xdr:rowOff>160359</xdr:rowOff>
    </xdr:to>
    <xdr:sp macro="" textlink="">
      <xdr:nvSpPr>
        <xdr:cNvPr id="153" name="楕円 152"/>
        <xdr:cNvSpPr/>
      </xdr:nvSpPr>
      <xdr:spPr>
        <a:xfrm>
          <a:off x="11747500" y="520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109559</xdr:rowOff>
    </xdr:from>
    <xdr:to>
      <xdr:col>64</xdr:col>
      <xdr:colOff>73025</xdr:colOff>
      <xdr:row>30</xdr:row>
      <xdr:rowOff>125271</xdr:rowOff>
    </xdr:to>
    <xdr:cxnSp macro="">
      <xdr:nvCxnSpPr>
        <xdr:cNvPr id="154" name="直線コネクタ 153"/>
        <xdr:cNvCxnSpPr/>
      </xdr:nvCxnSpPr>
      <xdr:spPr>
        <a:xfrm>
          <a:off x="11798300" y="5253059"/>
          <a:ext cx="762000" cy="1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63969</xdr:rowOff>
    </xdr:from>
    <xdr:ext cx="469744" cy="259045"/>
    <xdr:sp macro="" textlink="">
      <xdr:nvSpPr>
        <xdr:cNvPr id="155" name="n_1aveValue債務償還比率"/>
        <xdr:cNvSpPr txBox="1"/>
      </xdr:nvSpPr>
      <xdr:spPr>
        <a:xfrm>
          <a:off x="13836727" y="503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6" name="n_2aveValue債務償還比率"/>
        <xdr:cNvSpPr txBox="1"/>
      </xdr:nvSpPr>
      <xdr:spPr>
        <a:xfrm>
          <a:off x="13087427" y="503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34970</xdr:rowOff>
    </xdr:from>
    <xdr:ext cx="469744" cy="259045"/>
    <xdr:sp macro="" textlink="">
      <xdr:nvSpPr>
        <xdr:cNvPr id="157" name="n_3aveValue債務償還比率"/>
        <xdr:cNvSpPr txBox="1"/>
      </xdr:nvSpPr>
      <xdr:spPr>
        <a:xfrm>
          <a:off x="12325427" y="534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27893</xdr:rowOff>
    </xdr:from>
    <xdr:ext cx="469744" cy="259045"/>
    <xdr:sp macro="" textlink="">
      <xdr:nvSpPr>
        <xdr:cNvPr id="158" name="n_4aveValue債務償還比率"/>
        <xdr:cNvSpPr txBox="1"/>
      </xdr:nvSpPr>
      <xdr:spPr>
        <a:xfrm>
          <a:off x="11563427" y="53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112814</xdr:rowOff>
    </xdr:from>
    <xdr:ext cx="469744" cy="259045"/>
    <xdr:sp macro="" textlink="">
      <xdr:nvSpPr>
        <xdr:cNvPr id="159" name="n_1mainValue債務償還比率"/>
        <xdr:cNvSpPr txBox="1"/>
      </xdr:nvSpPr>
      <xdr:spPr>
        <a:xfrm>
          <a:off x="13836727" y="542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93503</xdr:rowOff>
    </xdr:from>
    <xdr:ext cx="469744" cy="259045"/>
    <xdr:sp macro="" textlink="">
      <xdr:nvSpPr>
        <xdr:cNvPr id="160" name="n_2mainValue債務償還比率"/>
        <xdr:cNvSpPr txBox="1"/>
      </xdr:nvSpPr>
      <xdr:spPr>
        <a:xfrm>
          <a:off x="13087427" y="54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21148</xdr:rowOff>
    </xdr:from>
    <xdr:ext cx="469744" cy="259045"/>
    <xdr:sp macro="" textlink="">
      <xdr:nvSpPr>
        <xdr:cNvPr id="161" name="n_3mainValue債務償還比率"/>
        <xdr:cNvSpPr txBox="1"/>
      </xdr:nvSpPr>
      <xdr:spPr>
        <a:xfrm>
          <a:off x="12325427" y="499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5436</xdr:rowOff>
    </xdr:from>
    <xdr:ext cx="469744" cy="259045"/>
    <xdr:sp macro="" textlink="">
      <xdr:nvSpPr>
        <xdr:cNvPr id="162" name="n_4mainValue債務償還比率"/>
        <xdr:cNvSpPr txBox="1"/>
      </xdr:nvSpPr>
      <xdr:spPr>
        <a:xfrm>
          <a:off x="11563427" y="4977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68,888
66,089
74.94
32,189,297
30,969,390
1,057,205
13,661,057
18,113,319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42</xdr:row>
      <xdr:rowOff>16764</xdr:rowOff>
    </xdr:to>
    <xdr:cxnSp macro="">
      <xdr:nvCxnSpPr>
        <xdr:cNvPr id="55" name="直線コネクタ 54"/>
        <xdr:cNvCxnSpPr/>
      </xdr:nvCxnSpPr>
      <xdr:spPr>
        <a:xfrm flipV="1">
          <a:off x="4634865" y="5830062"/>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xdr:cNvSpPr txBox="1"/>
      </xdr:nvSpPr>
      <xdr:spPr>
        <a:xfrm>
          <a:off x="4673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xdr:cNvCxnSpPr/>
      </xdr:nvCxnSpPr>
      <xdr:spPr>
        <a:xfrm>
          <a:off x="4546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28973</xdr:rowOff>
    </xdr:from>
    <xdr:ext cx="405111" cy="259045"/>
    <xdr:sp macro="" textlink="">
      <xdr:nvSpPr>
        <xdr:cNvPr id="60" name="【道路】&#10;有形固定資産減価償却率平均値テキスト"/>
        <xdr:cNvSpPr txBox="1"/>
      </xdr:nvSpPr>
      <xdr:spPr>
        <a:xfrm>
          <a:off x="4673600" y="6715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3" name="フローチャート: 判断 62"/>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132842</xdr:rowOff>
    </xdr:from>
    <xdr:to>
      <xdr:col>10</xdr:col>
      <xdr:colOff>165100</xdr:colOff>
      <xdr:row>39</xdr:row>
      <xdr:rowOff>62992</xdr:rowOff>
    </xdr:to>
    <xdr:sp macro="" textlink="">
      <xdr:nvSpPr>
        <xdr:cNvPr id="64" name="フローチャート: 判断 63"/>
        <xdr:cNvSpPr/>
      </xdr:nvSpPr>
      <xdr:spPr>
        <a:xfrm>
          <a:off x="1968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xdr:cNvSpPr/>
      </xdr:nvSpPr>
      <xdr:spPr>
        <a:xfrm>
          <a:off x="1079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71" name="楕円 70"/>
        <xdr:cNvSpPr/>
      </xdr:nvSpPr>
      <xdr:spPr>
        <a:xfrm>
          <a:off x="4584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36847</xdr:rowOff>
    </xdr:from>
    <xdr:ext cx="405111" cy="259045"/>
    <xdr:sp macro="" textlink="">
      <xdr:nvSpPr>
        <xdr:cNvPr id="72" name="【道路】&#10;有形固定資産減価償却率該当値テキスト"/>
        <xdr:cNvSpPr txBox="1"/>
      </xdr:nvSpPr>
      <xdr:spPr>
        <a:xfrm>
          <a:off x="4673600"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16256</xdr:rowOff>
    </xdr:from>
    <xdr:to>
      <xdr:col>20</xdr:col>
      <xdr:colOff>38100</xdr:colOff>
      <xdr:row>38</xdr:row>
      <xdr:rowOff>117856</xdr:rowOff>
    </xdr:to>
    <xdr:sp macro="" textlink="">
      <xdr:nvSpPr>
        <xdr:cNvPr id="73" name="楕円 72"/>
        <xdr:cNvSpPr/>
      </xdr:nvSpPr>
      <xdr:spPr>
        <a:xfrm>
          <a:off x="3746500" y="65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64770</xdr:rowOff>
    </xdr:from>
    <xdr:to>
      <xdr:col>24</xdr:col>
      <xdr:colOff>63500</xdr:colOff>
      <xdr:row>38</xdr:row>
      <xdr:rowOff>67056</xdr:rowOff>
    </xdr:to>
    <xdr:cxnSp macro="">
      <xdr:nvCxnSpPr>
        <xdr:cNvPr id="74" name="直線コネクタ 73"/>
        <xdr:cNvCxnSpPr/>
      </xdr:nvCxnSpPr>
      <xdr:spPr>
        <a:xfrm flipV="1">
          <a:off x="3797300" y="657987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18542</xdr:rowOff>
    </xdr:from>
    <xdr:to>
      <xdr:col>15</xdr:col>
      <xdr:colOff>101600</xdr:colOff>
      <xdr:row>38</xdr:row>
      <xdr:rowOff>120142</xdr:rowOff>
    </xdr:to>
    <xdr:sp macro="" textlink="">
      <xdr:nvSpPr>
        <xdr:cNvPr id="75" name="楕円 74"/>
        <xdr:cNvSpPr/>
      </xdr:nvSpPr>
      <xdr:spPr>
        <a:xfrm>
          <a:off x="28575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67056</xdr:rowOff>
    </xdr:from>
    <xdr:to>
      <xdr:col>19</xdr:col>
      <xdr:colOff>177800</xdr:colOff>
      <xdr:row>38</xdr:row>
      <xdr:rowOff>69342</xdr:rowOff>
    </xdr:to>
    <xdr:cxnSp macro="">
      <xdr:nvCxnSpPr>
        <xdr:cNvPr id="76" name="直線コネクタ 75"/>
        <xdr:cNvCxnSpPr/>
      </xdr:nvCxnSpPr>
      <xdr:spPr>
        <a:xfrm flipV="1">
          <a:off x="2908300" y="65821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34544</xdr:rowOff>
    </xdr:from>
    <xdr:to>
      <xdr:col>10</xdr:col>
      <xdr:colOff>165100</xdr:colOff>
      <xdr:row>38</xdr:row>
      <xdr:rowOff>136144</xdr:rowOff>
    </xdr:to>
    <xdr:sp macro="" textlink="">
      <xdr:nvSpPr>
        <xdr:cNvPr id="77" name="楕円 76"/>
        <xdr:cNvSpPr/>
      </xdr:nvSpPr>
      <xdr:spPr>
        <a:xfrm>
          <a:off x="1968500" y="65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69342</xdr:rowOff>
    </xdr:from>
    <xdr:to>
      <xdr:col>15</xdr:col>
      <xdr:colOff>50800</xdr:colOff>
      <xdr:row>38</xdr:row>
      <xdr:rowOff>85344</xdr:rowOff>
    </xdr:to>
    <xdr:cxnSp macro="">
      <xdr:nvCxnSpPr>
        <xdr:cNvPr id="78" name="直線コネクタ 77"/>
        <xdr:cNvCxnSpPr/>
      </xdr:nvCxnSpPr>
      <xdr:spPr>
        <a:xfrm flipV="1">
          <a:off x="2019300" y="658444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7112</xdr:rowOff>
    </xdr:from>
    <xdr:to>
      <xdr:col>6</xdr:col>
      <xdr:colOff>38100</xdr:colOff>
      <xdr:row>38</xdr:row>
      <xdr:rowOff>108712</xdr:rowOff>
    </xdr:to>
    <xdr:sp macro="" textlink="">
      <xdr:nvSpPr>
        <xdr:cNvPr id="79" name="楕円 78"/>
        <xdr:cNvSpPr/>
      </xdr:nvSpPr>
      <xdr:spPr>
        <a:xfrm>
          <a:off x="1079500" y="65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57912</xdr:rowOff>
    </xdr:from>
    <xdr:to>
      <xdr:col>10</xdr:col>
      <xdr:colOff>114300</xdr:colOff>
      <xdr:row>38</xdr:row>
      <xdr:rowOff>85344</xdr:rowOff>
    </xdr:to>
    <xdr:cxnSp macro="">
      <xdr:nvCxnSpPr>
        <xdr:cNvPr id="80" name="直線コネクタ 79"/>
        <xdr:cNvCxnSpPr/>
      </xdr:nvCxnSpPr>
      <xdr:spPr>
        <a:xfrm>
          <a:off x="1130300" y="65730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95267</xdr:rowOff>
    </xdr:from>
    <xdr:ext cx="405111" cy="259045"/>
    <xdr:sp macro="" textlink="">
      <xdr:nvSpPr>
        <xdr:cNvPr id="81" name="n_1aveValue【道路】&#10;有形固定資産減価償却率"/>
        <xdr:cNvSpPr txBox="1"/>
      </xdr:nvSpPr>
      <xdr:spPr>
        <a:xfrm>
          <a:off x="3582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86123</xdr:rowOff>
    </xdr:from>
    <xdr:ext cx="405111" cy="259045"/>
    <xdr:sp macro="" textlink="">
      <xdr:nvSpPr>
        <xdr:cNvPr id="82" name="n_2aveValue【道路】&#10;有形固定資産減価償却率"/>
        <xdr:cNvSpPr txBox="1"/>
      </xdr:nvSpPr>
      <xdr:spPr>
        <a:xfrm>
          <a:off x="2705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54119</xdr:rowOff>
    </xdr:from>
    <xdr:ext cx="405111" cy="259045"/>
    <xdr:sp macro="" textlink="">
      <xdr:nvSpPr>
        <xdr:cNvPr id="83" name="n_3aveValue【道路】&#10;有形固定資産減価償却率"/>
        <xdr:cNvSpPr txBox="1"/>
      </xdr:nvSpPr>
      <xdr:spPr>
        <a:xfrm>
          <a:off x="1816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26687</xdr:rowOff>
    </xdr:from>
    <xdr:ext cx="405111" cy="259045"/>
    <xdr:sp macro="" textlink="">
      <xdr:nvSpPr>
        <xdr:cNvPr id="84" name="n_4aveValue【道路】&#10;有形固定資産減価償却率"/>
        <xdr:cNvSpPr txBox="1"/>
      </xdr:nvSpPr>
      <xdr:spPr>
        <a:xfrm>
          <a:off x="927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134383</xdr:rowOff>
    </xdr:from>
    <xdr:ext cx="405111" cy="259045"/>
    <xdr:sp macro="" textlink="">
      <xdr:nvSpPr>
        <xdr:cNvPr id="85" name="n_1mainValue【道路】&#10;有形固定資産減価償却率"/>
        <xdr:cNvSpPr txBox="1"/>
      </xdr:nvSpPr>
      <xdr:spPr>
        <a:xfrm>
          <a:off x="3582044" y="630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136669</xdr:rowOff>
    </xdr:from>
    <xdr:ext cx="405111" cy="259045"/>
    <xdr:sp macro="" textlink="">
      <xdr:nvSpPr>
        <xdr:cNvPr id="86" name="n_2mainValue【道路】&#10;有形固定資産減価償却率"/>
        <xdr:cNvSpPr txBox="1"/>
      </xdr:nvSpPr>
      <xdr:spPr>
        <a:xfrm>
          <a:off x="2705744" y="630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152671</xdr:rowOff>
    </xdr:from>
    <xdr:ext cx="405111" cy="259045"/>
    <xdr:sp macro="" textlink="">
      <xdr:nvSpPr>
        <xdr:cNvPr id="87" name="n_3mainValue【道路】&#10;有形固定資産減価償却率"/>
        <xdr:cNvSpPr txBox="1"/>
      </xdr:nvSpPr>
      <xdr:spPr>
        <a:xfrm>
          <a:off x="18167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125239</xdr:rowOff>
    </xdr:from>
    <xdr:ext cx="405111" cy="259045"/>
    <xdr:sp macro="" textlink="">
      <xdr:nvSpPr>
        <xdr:cNvPr id="88" name="n_4mainValue【道路】&#10;有形固定資産減価償却率"/>
        <xdr:cNvSpPr txBox="1"/>
      </xdr:nvSpPr>
      <xdr:spPr>
        <a:xfrm>
          <a:off x="927744" y="629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69647</xdr:rowOff>
    </xdr:from>
    <xdr:to>
      <xdr:col>54</xdr:col>
      <xdr:colOff>189865</xdr:colOff>
      <xdr:row>41</xdr:row>
      <xdr:rowOff>155639</xdr:rowOff>
    </xdr:to>
    <xdr:cxnSp macro="">
      <xdr:nvCxnSpPr>
        <xdr:cNvPr id="112" name="直線コネクタ 111"/>
        <xdr:cNvCxnSpPr/>
      </xdr:nvCxnSpPr>
      <xdr:spPr>
        <a:xfrm flipV="1">
          <a:off x="10476865" y="5727497"/>
          <a:ext cx="0" cy="145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159466</xdr:rowOff>
    </xdr:from>
    <xdr:ext cx="469744" cy="259045"/>
    <xdr:sp macro="" textlink="">
      <xdr:nvSpPr>
        <xdr:cNvPr id="113" name="【道路】&#10;一人当たり延長最小値テキスト"/>
        <xdr:cNvSpPr txBox="1"/>
      </xdr:nvSpPr>
      <xdr:spPr>
        <a:xfrm>
          <a:off x="10515600" y="718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155639</xdr:rowOff>
    </xdr:from>
    <xdr:to>
      <xdr:col>55</xdr:col>
      <xdr:colOff>88900</xdr:colOff>
      <xdr:row>41</xdr:row>
      <xdr:rowOff>155639</xdr:rowOff>
    </xdr:to>
    <xdr:cxnSp macro="">
      <xdr:nvCxnSpPr>
        <xdr:cNvPr id="114" name="直線コネクタ 113"/>
        <xdr:cNvCxnSpPr/>
      </xdr:nvCxnSpPr>
      <xdr:spPr>
        <a:xfrm>
          <a:off x="10388600" y="718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16324</xdr:rowOff>
    </xdr:from>
    <xdr:ext cx="534377" cy="259045"/>
    <xdr:sp macro="" textlink="">
      <xdr:nvSpPr>
        <xdr:cNvPr id="115" name="【道路】&#10;一人当たり延長最大値テキスト"/>
        <xdr:cNvSpPr txBox="1"/>
      </xdr:nvSpPr>
      <xdr:spPr>
        <a:xfrm>
          <a:off x="10515600" y="55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69647</xdr:rowOff>
    </xdr:from>
    <xdr:to>
      <xdr:col>55</xdr:col>
      <xdr:colOff>88900</xdr:colOff>
      <xdr:row>33</xdr:row>
      <xdr:rowOff>69647</xdr:rowOff>
    </xdr:to>
    <xdr:cxnSp macro="">
      <xdr:nvCxnSpPr>
        <xdr:cNvPr id="116" name="直線コネクタ 115"/>
        <xdr:cNvCxnSpPr/>
      </xdr:nvCxnSpPr>
      <xdr:spPr>
        <a:xfrm>
          <a:off x="10388600" y="572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162920</xdr:rowOff>
    </xdr:from>
    <xdr:ext cx="534377" cy="259045"/>
    <xdr:sp macro="" textlink="">
      <xdr:nvSpPr>
        <xdr:cNvPr id="117" name="【道路】&#10;一人当たり延長平均値テキスト"/>
        <xdr:cNvSpPr txBox="1"/>
      </xdr:nvSpPr>
      <xdr:spPr>
        <a:xfrm>
          <a:off x="10515600" y="633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140043</xdr:rowOff>
    </xdr:from>
    <xdr:to>
      <xdr:col>55</xdr:col>
      <xdr:colOff>50800</xdr:colOff>
      <xdr:row>38</xdr:row>
      <xdr:rowOff>70193</xdr:rowOff>
    </xdr:to>
    <xdr:sp macro="" textlink="">
      <xdr:nvSpPr>
        <xdr:cNvPr id="118" name="フローチャート: 判断 117"/>
        <xdr:cNvSpPr/>
      </xdr:nvSpPr>
      <xdr:spPr>
        <a:xfrm>
          <a:off x="10426700" y="64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112459</xdr:rowOff>
    </xdr:from>
    <xdr:to>
      <xdr:col>50</xdr:col>
      <xdr:colOff>165100</xdr:colOff>
      <xdr:row>38</xdr:row>
      <xdr:rowOff>42608</xdr:rowOff>
    </xdr:to>
    <xdr:sp macro="" textlink="">
      <xdr:nvSpPr>
        <xdr:cNvPr id="119" name="フローチャート: 判断 118"/>
        <xdr:cNvSpPr/>
      </xdr:nvSpPr>
      <xdr:spPr>
        <a:xfrm>
          <a:off x="9588500" y="64561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122288</xdr:rowOff>
    </xdr:from>
    <xdr:to>
      <xdr:col>46</xdr:col>
      <xdr:colOff>38100</xdr:colOff>
      <xdr:row>38</xdr:row>
      <xdr:rowOff>52439</xdr:rowOff>
    </xdr:to>
    <xdr:sp macro="" textlink="">
      <xdr:nvSpPr>
        <xdr:cNvPr id="120" name="フローチャート: 判断 119"/>
        <xdr:cNvSpPr/>
      </xdr:nvSpPr>
      <xdr:spPr>
        <a:xfrm>
          <a:off x="8699500" y="6465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156007</xdr:rowOff>
    </xdr:from>
    <xdr:to>
      <xdr:col>41</xdr:col>
      <xdr:colOff>101600</xdr:colOff>
      <xdr:row>38</xdr:row>
      <xdr:rowOff>86157</xdr:rowOff>
    </xdr:to>
    <xdr:sp macro="" textlink="">
      <xdr:nvSpPr>
        <xdr:cNvPr id="121" name="フローチャート: 判断 120"/>
        <xdr:cNvSpPr/>
      </xdr:nvSpPr>
      <xdr:spPr>
        <a:xfrm>
          <a:off x="7810500" y="64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141491</xdr:rowOff>
    </xdr:from>
    <xdr:to>
      <xdr:col>36</xdr:col>
      <xdr:colOff>165100</xdr:colOff>
      <xdr:row>37</xdr:row>
      <xdr:rowOff>71641</xdr:rowOff>
    </xdr:to>
    <xdr:sp macro="" textlink="">
      <xdr:nvSpPr>
        <xdr:cNvPr id="122" name="フローチャート: 判断 121"/>
        <xdr:cNvSpPr/>
      </xdr:nvSpPr>
      <xdr:spPr>
        <a:xfrm>
          <a:off x="6921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52604</xdr:rowOff>
    </xdr:from>
    <xdr:to>
      <xdr:col>55</xdr:col>
      <xdr:colOff>50800</xdr:colOff>
      <xdr:row>40</xdr:row>
      <xdr:rowOff>154204</xdr:rowOff>
    </xdr:to>
    <xdr:sp macro="" textlink="">
      <xdr:nvSpPr>
        <xdr:cNvPr id="128" name="楕円 127"/>
        <xdr:cNvSpPr/>
      </xdr:nvSpPr>
      <xdr:spPr>
        <a:xfrm>
          <a:off x="10426700" y="691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31031</xdr:rowOff>
    </xdr:from>
    <xdr:ext cx="469744" cy="259045"/>
    <xdr:sp macro="" textlink="">
      <xdr:nvSpPr>
        <xdr:cNvPr id="129" name="【道路】&#10;一人当たり延長該当値テキスト"/>
        <xdr:cNvSpPr txBox="1"/>
      </xdr:nvSpPr>
      <xdr:spPr>
        <a:xfrm>
          <a:off x="10515600" y="688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55080</xdr:rowOff>
    </xdr:from>
    <xdr:to>
      <xdr:col>50</xdr:col>
      <xdr:colOff>165100</xdr:colOff>
      <xdr:row>40</xdr:row>
      <xdr:rowOff>156680</xdr:rowOff>
    </xdr:to>
    <xdr:sp macro="" textlink="">
      <xdr:nvSpPr>
        <xdr:cNvPr id="130" name="楕円 129"/>
        <xdr:cNvSpPr/>
      </xdr:nvSpPr>
      <xdr:spPr>
        <a:xfrm>
          <a:off x="9588500" y="69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103404</xdr:rowOff>
    </xdr:from>
    <xdr:to>
      <xdr:col>55</xdr:col>
      <xdr:colOff>0</xdr:colOff>
      <xdr:row>40</xdr:row>
      <xdr:rowOff>105880</xdr:rowOff>
    </xdr:to>
    <xdr:cxnSp macro="">
      <xdr:nvCxnSpPr>
        <xdr:cNvPr id="131" name="直線コネクタ 130"/>
        <xdr:cNvCxnSpPr/>
      </xdr:nvCxnSpPr>
      <xdr:spPr>
        <a:xfrm flipV="1">
          <a:off x="9639300" y="6961404"/>
          <a:ext cx="8382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58662</xdr:rowOff>
    </xdr:from>
    <xdr:to>
      <xdr:col>46</xdr:col>
      <xdr:colOff>38100</xdr:colOff>
      <xdr:row>40</xdr:row>
      <xdr:rowOff>160262</xdr:rowOff>
    </xdr:to>
    <xdr:sp macro="" textlink="">
      <xdr:nvSpPr>
        <xdr:cNvPr id="132" name="楕円 131"/>
        <xdr:cNvSpPr/>
      </xdr:nvSpPr>
      <xdr:spPr>
        <a:xfrm>
          <a:off x="8699500" y="691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105880</xdr:rowOff>
    </xdr:from>
    <xdr:to>
      <xdr:col>50</xdr:col>
      <xdr:colOff>114300</xdr:colOff>
      <xdr:row>40</xdr:row>
      <xdr:rowOff>109462</xdr:rowOff>
    </xdr:to>
    <xdr:cxnSp macro="">
      <xdr:nvCxnSpPr>
        <xdr:cNvPr id="133" name="直線コネクタ 132"/>
        <xdr:cNvCxnSpPr/>
      </xdr:nvCxnSpPr>
      <xdr:spPr>
        <a:xfrm flipV="1">
          <a:off x="8750300" y="6963880"/>
          <a:ext cx="8890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62281</xdr:rowOff>
    </xdr:from>
    <xdr:to>
      <xdr:col>41</xdr:col>
      <xdr:colOff>101600</xdr:colOff>
      <xdr:row>40</xdr:row>
      <xdr:rowOff>163881</xdr:rowOff>
    </xdr:to>
    <xdr:sp macro="" textlink="">
      <xdr:nvSpPr>
        <xdr:cNvPr id="134" name="楕円 133"/>
        <xdr:cNvSpPr/>
      </xdr:nvSpPr>
      <xdr:spPr>
        <a:xfrm>
          <a:off x="7810500" y="692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109462</xdr:rowOff>
    </xdr:from>
    <xdr:to>
      <xdr:col>45</xdr:col>
      <xdr:colOff>177800</xdr:colOff>
      <xdr:row>40</xdr:row>
      <xdr:rowOff>113081</xdr:rowOff>
    </xdr:to>
    <xdr:cxnSp macro="">
      <xdr:nvCxnSpPr>
        <xdr:cNvPr id="135" name="直線コネクタ 134"/>
        <xdr:cNvCxnSpPr/>
      </xdr:nvCxnSpPr>
      <xdr:spPr>
        <a:xfrm flipV="1">
          <a:off x="7861300" y="6967462"/>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64910</xdr:rowOff>
    </xdr:from>
    <xdr:to>
      <xdr:col>36</xdr:col>
      <xdr:colOff>165100</xdr:colOff>
      <xdr:row>40</xdr:row>
      <xdr:rowOff>166510</xdr:rowOff>
    </xdr:to>
    <xdr:sp macro="" textlink="">
      <xdr:nvSpPr>
        <xdr:cNvPr id="136" name="楕円 135"/>
        <xdr:cNvSpPr/>
      </xdr:nvSpPr>
      <xdr:spPr>
        <a:xfrm>
          <a:off x="6921500" y="692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113081</xdr:rowOff>
    </xdr:from>
    <xdr:to>
      <xdr:col>41</xdr:col>
      <xdr:colOff>50800</xdr:colOff>
      <xdr:row>40</xdr:row>
      <xdr:rowOff>115710</xdr:rowOff>
    </xdr:to>
    <xdr:cxnSp macro="">
      <xdr:nvCxnSpPr>
        <xdr:cNvPr id="137" name="直線コネクタ 136"/>
        <xdr:cNvCxnSpPr/>
      </xdr:nvCxnSpPr>
      <xdr:spPr>
        <a:xfrm flipV="1">
          <a:off x="6972300" y="6971081"/>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59136</xdr:rowOff>
    </xdr:from>
    <xdr:ext cx="534377" cy="259045"/>
    <xdr:sp macro="" textlink="">
      <xdr:nvSpPr>
        <xdr:cNvPr id="138" name="n_1aveValue【道路】&#10;一人当たり延長"/>
        <xdr:cNvSpPr txBox="1"/>
      </xdr:nvSpPr>
      <xdr:spPr>
        <a:xfrm>
          <a:off x="9359411" y="623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68965</xdr:rowOff>
    </xdr:from>
    <xdr:ext cx="534377" cy="259045"/>
    <xdr:sp macro="" textlink="">
      <xdr:nvSpPr>
        <xdr:cNvPr id="139" name="n_2aveValue【道路】&#10;一人当たり延長"/>
        <xdr:cNvSpPr txBox="1"/>
      </xdr:nvSpPr>
      <xdr:spPr>
        <a:xfrm>
          <a:off x="8483111" y="624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102684</xdr:rowOff>
    </xdr:from>
    <xdr:ext cx="534377" cy="259045"/>
    <xdr:sp macro="" textlink="">
      <xdr:nvSpPr>
        <xdr:cNvPr id="140" name="n_3aveValue【道路】&#10;一人当たり延長"/>
        <xdr:cNvSpPr txBox="1"/>
      </xdr:nvSpPr>
      <xdr:spPr>
        <a:xfrm>
          <a:off x="7594111" y="627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88168</xdr:rowOff>
    </xdr:from>
    <xdr:ext cx="534377" cy="259045"/>
    <xdr:sp macro="" textlink="">
      <xdr:nvSpPr>
        <xdr:cNvPr id="141" name="n_4aveValue【道路】&#10;一人当たり延長"/>
        <xdr:cNvSpPr txBox="1"/>
      </xdr:nvSpPr>
      <xdr:spPr>
        <a:xfrm>
          <a:off x="67051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147807</xdr:rowOff>
    </xdr:from>
    <xdr:ext cx="469744" cy="259045"/>
    <xdr:sp macro="" textlink="">
      <xdr:nvSpPr>
        <xdr:cNvPr id="142" name="n_1mainValue【道路】&#10;一人当たり延長"/>
        <xdr:cNvSpPr txBox="1"/>
      </xdr:nvSpPr>
      <xdr:spPr>
        <a:xfrm>
          <a:off x="9391727" y="700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151389</xdr:rowOff>
    </xdr:from>
    <xdr:ext cx="469744" cy="259045"/>
    <xdr:sp macro="" textlink="">
      <xdr:nvSpPr>
        <xdr:cNvPr id="143" name="n_2mainValue【道路】&#10;一人当たり延長"/>
        <xdr:cNvSpPr txBox="1"/>
      </xdr:nvSpPr>
      <xdr:spPr>
        <a:xfrm>
          <a:off x="8515427" y="700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155008</xdr:rowOff>
    </xdr:from>
    <xdr:ext cx="469744" cy="259045"/>
    <xdr:sp macro="" textlink="">
      <xdr:nvSpPr>
        <xdr:cNvPr id="144" name="n_3mainValue【道路】&#10;一人当たり延長"/>
        <xdr:cNvSpPr txBox="1"/>
      </xdr:nvSpPr>
      <xdr:spPr>
        <a:xfrm>
          <a:off x="7626427" y="701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157637</xdr:rowOff>
    </xdr:from>
    <xdr:ext cx="469744" cy="259045"/>
    <xdr:sp macro="" textlink="">
      <xdr:nvSpPr>
        <xdr:cNvPr id="145" name="n_4mainValue【道路】&#10;一人当たり延長"/>
        <xdr:cNvSpPr txBox="1"/>
      </xdr:nvSpPr>
      <xdr:spPr>
        <a:xfrm>
          <a:off x="6737427" y="701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52251</xdr:rowOff>
    </xdr:from>
    <xdr:to>
      <xdr:col>24</xdr:col>
      <xdr:colOff>62865</xdr:colOff>
      <xdr:row>63</xdr:row>
      <xdr:rowOff>160020</xdr:rowOff>
    </xdr:to>
    <xdr:cxnSp macro="">
      <xdr:nvCxnSpPr>
        <xdr:cNvPr id="171" name="直線コネクタ 170"/>
        <xdr:cNvCxnSpPr/>
      </xdr:nvCxnSpPr>
      <xdr:spPr>
        <a:xfrm flipV="1">
          <a:off x="4634865" y="948200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2" name="【橋りょう・トンネ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170378</xdr:rowOff>
    </xdr:from>
    <xdr:ext cx="340478" cy="259045"/>
    <xdr:sp macro="" textlink="">
      <xdr:nvSpPr>
        <xdr:cNvPr id="174" name="【橋りょう・トンネル】&#10;有形固定資産減価償却率最大値テキスト"/>
        <xdr:cNvSpPr txBox="1"/>
      </xdr:nvSpPr>
      <xdr:spPr>
        <a:xfrm>
          <a:off x="4673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52251</xdr:rowOff>
    </xdr:from>
    <xdr:to>
      <xdr:col>24</xdr:col>
      <xdr:colOff>152400</xdr:colOff>
      <xdr:row>55</xdr:row>
      <xdr:rowOff>52251</xdr:rowOff>
    </xdr:to>
    <xdr:cxnSp macro="">
      <xdr:nvCxnSpPr>
        <xdr:cNvPr id="175" name="直線コネクタ 174"/>
        <xdr:cNvCxnSpPr/>
      </xdr:nvCxnSpPr>
      <xdr:spPr>
        <a:xfrm>
          <a:off x="4546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19430</xdr:rowOff>
    </xdr:from>
    <xdr:ext cx="405111" cy="259045"/>
    <xdr:sp macro="" textlink="">
      <xdr:nvSpPr>
        <xdr:cNvPr id="176" name="【橋りょう・トンネル】&#10;有形固定資産減価償却率平均値テキスト"/>
        <xdr:cNvSpPr txBox="1"/>
      </xdr:nvSpPr>
      <xdr:spPr>
        <a:xfrm>
          <a:off x="4673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7" name="フローチャート: 判断 176"/>
        <xdr:cNvSpPr/>
      </xdr:nvSpPr>
      <xdr:spPr>
        <a:xfrm>
          <a:off x="4584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135346</xdr:rowOff>
    </xdr:from>
    <xdr:to>
      <xdr:col>20</xdr:col>
      <xdr:colOff>38100</xdr:colOff>
      <xdr:row>61</xdr:row>
      <xdr:rowOff>65496</xdr:rowOff>
    </xdr:to>
    <xdr:sp macro="" textlink="">
      <xdr:nvSpPr>
        <xdr:cNvPr id="178" name="フローチャート: 判断 177"/>
        <xdr:cNvSpPr/>
      </xdr:nvSpPr>
      <xdr:spPr>
        <a:xfrm>
          <a:off x="3746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79" name="フローチャート: 判断 178"/>
        <xdr:cNvSpPr/>
      </xdr:nvSpPr>
      <xdr:spPr>
        <a:xfrm>
          <a:off x="2857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80" name="フローチャート: 判断 179"/>
        <xdr:cNvSpPr/>
      </xdr:nvSpPr>
      <xdr:spPr>
        <a:xfrm>
          <a:off x="1968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1" name="フローチャート: 判断 180"/>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29210</xdr:rowOff>
    </xdr:from>
    <xdr:to>
      <xdr:col>24</xdr:col>
      <xdr:colOff>114300</xdr:colOff>
      <xdr:row>61</xdr:row>
      <xdr:rowOff>130810</xdr:rowOff>
    </xdr:to>
    <xdr:sp macro="" textlink="">
      <xdr:nvSpPr>
        <xdr:cNvPr id="187" name="楕円 186"/>
        <xdr:cNvSpPr/>
      </xdr:nvSpPr>
      <xdr:spPr>
        <a:xfrm>
          <a:off x="4584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7637</xdr:rowOff>
    </xdr:from>
    <xdr:ext cx="405111" cy="259045"/>
    <xdr:sp macro="" textlink="">
      <xdr:nvSpPr>
        <xdr:cNvPr id="188" name="【橋りょう・トンネル】&#10;有形固定資産減価償却率該当値テキスト"/>
        <xdr:cNvSpPr txBox="1"/>
      </xdr:nvSpPr>
      <xdr:spPr>
        <a:xfrm>
          <a:off x="4673600"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1451</xdr:rowOff>
    </xdr:from>
    <xdr:to>
      <xdr:col>20</xdr:col>
      <xdr:colOff>38100</xdr:colOff>
      <xdr:row>61</xdr:row>
      <xdr:rowOff>103051</xdr:rowOff>
    </xdr:to>
    <xdr:sp macro="" textlink="">
      <xdr:nvSpPr>
        <xdr:cNvPr id="189" name="楕円 188"/>
        <xdr:cNvSpPr/>
      </xdr:nvSpPr>
      <xdr:spPr>
        <a:xfrm>
          <a:off x="37465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52251</xdr:rowOff>
    </xdr:from>
    <xdr:to>
      <xdr:col>24</xdr:col>
      <xdr:colOff>63500</xdr:colOff>
      <xdr:row>61</xdr:row>
      <xdr:rowOff>80010</xdr:rowOff>
    </xdr:to>
    <xdr:cxnSp macro="">
      <xdr:nvCxnSpPr>
        <xdr:cNvPr id="190" name="直線コネクタ 189"/>
        <xdr:cNvCxnSpPr/>
      </xdr:nvCxnSpPr>
      <xdr:spPr>
        <a:xfrm>
          <a:off x="3797300" y="1051070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145143</xdr:rowOff>
    </xdr:from>
    <xdr:to>
      <xdr:col>15</xdr:col>
      <xdr:colOff>101600</xdr:colOff>
      <xdr:row>61</xdr:row>
      <xdr:rowOff>75293</xdr:rowOff>
    </xdr:to>
    <xdr:sp macro="" textlink="">
      <xdr:nvSpPr>
        <xdr:cNvPr id="191" name="楕円 190"/>
        <xdr:cNvSpPr/>
      </xdr:nvSpPr>
      <xdr:spPr>
        <a:xfrm>
          <a:off x="2857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24493</xdr:rowOff>
    </xdr:from>
    <xdr:to>
      <xdr:col>19</xdr:col>
      <xdr:colOff>177800</xdr:colOff>
      <xdr:row>61</xdr:row>
      <xdr:rowOff>52251</xdr:rowOff>
    </xdr:to>
    <xdr:cxnSp macro="">
      <xdr:nvCxnSpPr>
        <xdr:cNvPr id="192" name="直線コネクタ 191"/>
        <xdr:cNvCxnSpPr/>
      </xdr:nvCxnSpPr>
      <xdr:spPr>
        <a:xfrm>
          <a:off x="2908300" y="1048294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125549</xdr:rowOff>
    </xdr:from>
    <xdr:to>
      <xdr:col>10</xdr:col>
      <xdr:colOff>165100</xdr:colOff>
      <xdr:row>61</xdr:row>
      <xdr:rowOff>55699</xdr:rowOff>
    </xdr:to>
    <xdr:sp macro="" textlink="">
      <xdr:nvSpPr>
        <xdr:cNvPr id="193" name="楕円 192"/>
        <xdr:cNvSpPr/>
      </xdr:nvSpPr>
      <xdr:spPr>
        <a:xfrm>
          <a:off x="1968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4899</xdr:rowOff>
    </xdr:from>
    <xdr:to>
      <xdr:col>15</xdr:col>
      <xdr:colOff>50800</xdr:colOff>
      <xdr:row>61</xdr:row>
      <xdr:rowOff>24493</xdr:rowOff>
    </xdr:to>
    <xdr:cxnSp macro="">
      <xdr:nvCxnSpPr>
        <xdr:cNvPr id="194" name="直線コネクタ 193"/>
        <xdr:cNvCxnSpPr/>
      </xdr:nvCxnSpPr>
      <xdr:spPr>
        <a:xfrm>
          <a:off x="2019300" y="104633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96157</xdr:rowOff>
    </xdr:from>
    <xdr:to>
      <xdr:col>6</xdr:col>
      <xdr:colOff>38100</xdr:colOff>
      <xdr:row>61</xdr:row>
      <xdr:rowOff>26307</xdr:rowOff>
    </xdr:to>
    <xdr:sp macro="" textlink="">
      <xdr:nvSpPr>
        <xdr:cNvPr id="195" name="楕円 194"/>
        <xdr:cNvSpPr/>
      </xdr:nvSpPr>
      <xdr:spPr>
        <a:xfrm>
          <a:off x="1079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146957</xdr:rowOff>
    </xdr:from>
    <xdr:to>
      <xdr:col>10</xdr:col>
      <xdr:colOff>114300</xdr:colOff>
      <xdr:row>61</xdr:row>
      <xdr:rowOff>4899</xdr:rowOff>
    </xdr:to>
    <xdr:cxnSp macro="">
      <xdr:nvCxnSpPr>
        <xdr:cNvPr id="196" name="直線コネクタ 195"/>
        <xdr:cNvCxnSpPr/>
      </xdr:nvCxnSpPr>
      <xdr:spPr>
        <a:xfrm>
          <a:off x="1130300" y="104339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82023</xdr:rowOff>
    </xdr:from>
    <xdr:ext cx="405111" cy="259045"/>
    <xdr:sp macro="" textlink="">
      <xdr:nvSpPr>
        <xdr:cNvPr id="197" name="n_1aveValue【橋りょう・トンネル】&#10;有形固定資産減価償却率"/>
        <xdr:cNvSpPr txBox="1"/>
      </xdr:nvSpPr>
      <xdr:spPr>
        <a:xfrm>
          <a:off x="35820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60796</xdr:rowOff>
    </xdr:from>
    <xdr:ext cx="405111" cy="259045"/>
    <xdr:sp macro="" textlink="">
      <xdr:nvSpPr>
        <xdr:cNvPr id="198" name="n_2aveValue【橋りょう・トンネル】&#10;有形固定資産減価償却率"/>
        <xdr:cNvSpPr txBox="1"/>
      </xdr:nvSpPr>
      <xdr:spPr>
        <a:xfrm>
          <a:off x="27057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46100</xdr:rowOff>
    </xdr:from>
    <xdr:ext cx="405111" cy="259045"/>
    <xdr:sp macro="" textlink="">
      <xdr:nvSpPr>
        <xdr:cNvPr id="199" name="n_3aveValue【橋りょう・トンネル】&#10;有形固定資産減価償却率"/>
        <xdr:cNvSpPr txBox="1"/>
      </xdr:nvSpPr>
      <xdr:spPr>
        <a:xfrm>
          <a:off x="1816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200" name="n_4aveValue【橋りょう・トンネル】&#10;有形固定資産減価償却率"/>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94178</xdr:rowOff>
    </xdr:from>
    <xdr:ext cx="405111" cy="259045"/>
    <xdr:sp macro="" textlink="">
      <xdr:nvSpPr>
        <xdr:cNvPr id="201" name="n_1mainValue【橋りょう・トンネル】&#10;有形固定資産減価償却率"/>
        <xdr:cNvSpPr txBox="1"/>
      </xdr:nvSpPr>
      <xdr:spPr>
        <a:xfrm>
          <a:off x="3582044" y="1055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66420</xdr:rowOff>
    </xdr:from>
    <xdr:ext cx="405111" cy="259045"/>
    <xdr:sp macro="" textlink="">
      <xdr:nvSpPr>
        <xdr:cNvPr id="202" name="n_2mainValue【橋りょう・トンネル】&#10;有形固定資産減価償却率"/>
        <xdr:cNvSpPr txBox="1"/>
      </xdr:nvSpPr>
      <xdr:spPr>
        <a:xfrm>
          <a:off x="2705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46826</xdr:rowOff>
    </xdr:from>
    <xdr:ext cx="405111" cy="259045"/>
    <xdr:sp macro="" textlink="">
      <xdr:nvSpPr>
        <xdr:cNvPr id="203" name="n_3mainValue【橋りょう・トンネル】&#10;有形固定資産減価償却率"/>
        <xdr:cNvSpPr txBox="1"/>
      </xdr:nvSpPr>
      <xdr:spPr>
        <a:xfrm>
          <a:off x="1816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17434</xdr:rowOff>
    </xdr:from>
    <xdr:ext cx="405111" cy="259045"/>
    <xdr:sp macro="" textlink="">
      <xdr:nvSpPr>
        <xdr:cNvPr id="204" name="n_4mainValue【橋りょう・トンネル】&#10;有形固定資産減価償却率"/>
        <xdr:cNvSpPr txBox="1"/>
      </xdr:nvSpPr>
      <xdr:spPr>
        <a:xfrm>
          <a:off x="927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117332</xdr:rowOff>
    </xdr:from>
    <xdr:to>
      <xdr:col>54</xdr:col>
      <xdr:colOff>189865</xdr:colOff>
      <xdr:row>64</xdr:row>
      <xdr:rowOff>75043</xdr:rowOff>
    </xdr:to>
    <xdr:cxnSp macro="">
      <xdr:nvCxnSpPr>
        <xdr:cNvPr id="228" name="直線コネクタ 227"/>
        <xdr:cNvCxnSpPr/>
      </xdr:nvCxnSpPr>
      <xdr:spPr>
        <a:xfrm flipV="1">
          <a:off x="10476865" y="9718532"/>
          <a:ext cx="0" cy="132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78870</xdr:rowOff>
    </xdr:from>
    <xdr:ext cx="469744" cy="259045"/>
    <xdr:sp macro="" textlink="">
      <xdr:nvSpPr>
        <xdr:cNvPr id="229" name="【橋りょう・トンネル】&#10;一人当たり有形固定資産（償却資産）額最小値テキスト"/>
        <xdr:cNvSpPr txBox="1"/>
      </xdr:nvSpPr>
      <xdr:spPr>
        <a:xfrm>
          <a:off x="10515600" y="11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75043</xdr:rowOff>
    </xdr:from>
    <xdr:to>
      <xdr:col>55</xdr:col>
      <xdr:colOff>88900</xdr:colOff>
      <xdr:row>64</xdr:row>
      <xdr:rowOff>75043</xdr:rowOff>
    </xdr:to>
    <xdr:cxnSp macro="">
      <xdr:nvCxnSpPr>
        <xdr:cNvPr id="230" name="直線コネクタ 229"/>
        <xdr:cNvCxnSpPr/>
      </xdr:nvCxnSpPr>
      <xdr:spPr>
        <a:xfrm>
          <a:off x="10388600" y="11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64009</xdr:rowOff>
    </xdr:from>
    <xdr:ext cx="690189" cy="259045"/>
    <xdr:sp macro="" textlink="">
      <xdr:nvSpPr>
        <xdr:cNvPr id="231" name="【橋りょう・トンネル】&#10;一人当たり有形固定資産（償却資産）額最大値テキスト"/>
        <xdr:cNvSpPr txBox="1"/>
      </xdr:nvSpPr>
      <xdr:spPr>
        <a:xfrm>
          <a:off x="10515600" y="9493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117332</xdr:rowOff>
    </xdr:from>
    <xdr:to>
      <xdr:col>55</xdr:col>
      <xdr:colOff>88900</xdr:colOff>
      <xdr:row>56</xdr:row>
      <xdr:rowOff>117332</xdr:rowOff>
    </xdr:to>
    <xdr:cxnSp macro="">
      <xdr:nvCxnSpPr>
        <xdr:cNvPr id="232" name="直線コネクタ 231"/>
        <xdr:cNvCxnSpPr/>
      </xdr:nvCxnSpPr>
      <xdr:spPr>
        <a:xfrm>
          <a:off x="10388600" y="971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91000</xdr:rowOff>
    </xdr:from>
    <xdr:ext cx="599010" cy="259045"/>
    <xdr:sp macro="" textlink="">
      <xdr:nvSpPr>
        <xdr:cNvPr id="233" name="【橋りょう・トンネル】&#10;一人当たり有形固定資産（償却資産）額平均値テキスト"/>
        <xdr:cNvSpPr txBox="1"/>
      </xdr:nvSpPr>
      <xdr:spPr>
        <a:xfrm>
          <a:off x="10515600" y="10720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68123</xdr:rowOff>
    </xdr:from>
    <xdr:to>
      <xdr:col>55</xdr:col>
      <xdr:colOff>50800</xdr:colOff>
      <xdr:row>63</xdr:row>
      <xdr:rowOff>169723</xdr:rowOff>
    </xdr:to>
    <xdr:sp macro="" textlink="">
      <xdr:nvSpPr>
        <xdr:cNvPr id="234" name="フローチャート: 判断 233"/>
        <xdr:cNvSpPr/>
      </xdr:nvSpPr>
      <xdr:spPr>
        <a:xfrm>
          <a:off x="10426700" y="1086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72703</xdr:rowOff>
    </xdr:from>
    <xdr:to>
      <xdr:col>50</xdr:col>
      <xdr:colOff>165100</xdr:colOff>
      <xdr:row>64</xdr:row>
      <xdr:rowOff>2853</xdr:rowOff>
    </xdr:to>
    <xdr:sp macro="" textlink="">
      <xdr:nvSpPr>
        <xdr:cNvPr id="235" name="フローチャート: 判断 234"/>
        <xdr:cNvSpPr/>
      </xdr:nvSpPr>
      <xdr:spPr>
        <a:xfrm>
          <a:off x="9588500" y="1087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70163</xdr:rowOff>
    </xdr:from>
    <xdr:to>
      <xdr:col>46</xdr:col>
      <xdr:colOff>38100</xdr:colOff>
      <xdr:row>64</xdr:row>
      <xdr:rowOff>313</xdr:rowOff>
    </xdr:to>
    <xdr:sp macro="" textlink="">
      <xdr:nvSpPr>
        <xdr:cNvPr id="236" name="フローチャート: 判断 235"/>
        <xdr:cNvSpPr/>
      </xdr:nvSpPr>
      <xdr:spPr>
        <a:xfrm>
          <a:off x="8699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69290</xdr:rowOff>
    </xdr:from>
    <xdr:to>
      <xdr:col>41</xdr:col>
      <xdr:colOff>101600</xdr:colOff>
      <xdr:row>63</xdr:row>
      <xdr:rowOff>170890</xdr:rowOff>
    </xdr:to>
    <xdr:sp macro="" textlink="">
      <xdr:nvSpPr>
        <xdr:cNvPr id="237" name="フローチャート: 判断 236"/>
        <xdr:cNvSpPr/>
      </xdr:nvSpPr>
      <xdr:spPr>
        <a:xfrm>
          <a:off x="7810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74047</xdr:rowOff>
    </xdr:from>
    <xdr:to>
      <xdr:col>36</xdr:col>
      <xdr:colOff>165100</xdr:colOff>
      <xdr:row>64</xdr:row>
      <xdr:rowOff>4197</xdr:rowOff>
    </xdr:to>
    <xdr:sp macro="" textlink="">
      <xdr:nvSpPr>
        <xdr:cNvPr id="238" name="フローチャート: 判断 237"/>
        <xdr:cNvSpPr/>
      </xdr:nvSpPr>
      <xdr:spPr>
        <a:xfrm>
          <a:off x="6921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22244</xdr:rowOff>
    </xdr:from>
    <xdr:to>
      <xdr:col>55</xdr:col>
      <xdr:colOff>50800</xdr:colOff>
      <xdr:row>64</xdr:row>
      <xdr:rowOff>123844</xdr:rowOff>
    </xdr:to>
    <xdr:sp macro="" textlink="">
      <xdr:nvSpPr>
        <xdr:cNvPr id="244" name="楕円 243"/>
        <xdr:cNvSpPr/>
      </xdr:nvSpPr>
      <xdr:spPr>
        <a:xfrm>
          <a:off x="10426700" y="1099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108621</xdr:rowOff>
    </xdr:from>
    <xdr:ext cx="469744" cy="259045"/>
    <xdr:sp macro="" textlink="">
      <xdr:nvSpPr>
        <xdr:cNvPr id="245" name="【橋りょう・トンネル】&#10;一人当たり有形固定資産（償却資産）額該当値テキスト"/>
        <xdr:cNvSpPr txBox="1"/>
      </xdr:nvSpPr>
      <xdr:spPr>
        <a:xfrm>
          <a:off x="10515600" y="1090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22272</xdr:rowOff>
    </xdr:from>
    <xdr:to>
      <xdr:col>50</xdr:col>
      <xdr:colOff>165100</xdr:colOff>
      <xdr:row>64</xdr:row>
      <xdr:rowOff>123872</xdr:rowOff>
    </xdr:to>
    <xdr:sp macro="" textlink="">
      <xdr:nvSpPr>
        <xdr:cNvPr id="246" name="楕円 245"/>
        <xdr:cNvSpPr/>
      </xdr:nvSpPr>
      <xdr:spPr>
        <a:xfrm>
          <a:off x="9588500" y="1099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73044</xdr:rowOff>
    </xdr:from>
    <xdr:to>
      <xdr:col>55</xdr:col>
      <xdr:colOff>0</xdr:colOff>
      <xdr:row>64</xdr:row>
      <xdr:rowOff>73072</xdr:rowOff>
    </xdr:to>
    <xdr:cxnSp macro="">
      <xdr:nvCxnSpPr>
        <xdr:cNvPr id="247" name="直線コネクタ 246"/>
        <xdr:cNvCxnSpPr/>
      </xdr:nvCxnSpPr>
      <xdr:spPr>
        <a:xfrm flipV="1">
          <a:off x="9639300" y="11045844"/>
          <a:ext cx="8382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22309</xdr:rowOff>
    </xdr:from>
    <xdr:to>
      <xdr:col>46</xdr:col>
      <xdr:colOff>38100</xdr:colOff>
      <xdr:row>64</xdr:row>
      <xdr:rowOff>123909</xdr:rowOff>
    </xdr:to>
    <xdr:sp macro="" textlink="">
      <xdr:nvSpPr>
        <xdr:cNvPr id="248" name="楕円 247"/>
        <xdr:cNvSpPr/>
      </xdr:nvSpPr>
      <xdr:spPr>
        <a:xfrm>
          <a:off x="8699500" y="1099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73072</xdr:rowOff>
    </xdr:from>
    <xdr:to>
      <xdr:col>50</xdr:col>
      <xdr:colOff>114300</xdr:colOff>
      <xdr:row>64</xdr:row>
      <xdr:rowOff>73109</xdr:rowOff>
    </xdr:to>
    <xdr:cxnSp macro="">
      <xdr:nvCxnSpPr>
        <xdr:cNvPr id="249" name="直線コネクタ 248"/>
        <xdr:cNvCxnSpPr/>
      </xdr:nvCxnSpPr>
      <xdr:spPr>
        <a:xfrm flipV="1">
          <a:off x="8750300" y="11045872"/>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22378</xdr:rowOff>
    </xdr:from>
    <xdr:to>
      <xdr:col>41</xdr:col>
      <xdr:colOff>101600</xdr:colOff>
      <xdr:row>64</xdr:row>
      <xdr:rowOff>123978</xdr:rowOff>
    </xdr:to>
    <xdr:sp macro="" textlink="">
      <xdr:nvSpPr>
        <xdr:cNvPr id="250" name="楕円 249"/>
        <xdr:cNvSpPr/>
      </xdr:nvSpPr>
      <xdr:spPr>
        <a:xfrm>
          <a:off x="7810500" y="1099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73109</xdr:rowOff>
    </xdr:from>
    <xdr:to>
      <xdr:col>45</xdr:col>
      <xdr:colOff>177800</xdr:colOff>
      <xdr:row>64</xdr:row>
      <xdr:rowOff>73178</xdr:rowOff>
    </xdr:to>
    <xdr:cxnSp macro="">
      <xdr:nvCxnSpPr>
        <xdr:cNvPr id="251" name="直線コネクタ 250"/>
        <xdr:cNvCxnSpPr/>
      </xdr:nvCxnSpPr>
      <xdr:spPr>
        <a:xfrm flipV="1">
          <a:off x="7861300" y="11045909"/>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22408</xdr:rowOff>
    </xdr:from>
    <xdr:to>
      <xdr:col>36</xdr:col>
      <xdr:colOff>165100</xdr:colOff>
      <xdr:row>64</xdr:row>
      <xdr:rowOff>124008</xdr:rowOff>
    </xdr:to>
    <xdr:sp macro="" textlink="">
      <xdr:nvSpPr>
        <xdr:cNvPr id="252" name="楕円 251"/>
        <xdr:cNvSpPr/>
      </xdr:nvSpPr>
      <xdr:spPr>
        <a:xfrm>
          <a:off x="6921500" y="1099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73178</xdr:rowOff>
    </xdr:from>
    <xdr:to>
      <xdr:col>41</xdr:col>
      <xdr:colOff>50800</xdr:colOff>
      <xdr:row>64</xdr:row>
      <xdr:rowOff>73208</xdr:rowOff>
    </xdr:to>
    <xdr:cxnSp macro="">
      <xdr:nvCxnSpPr>
        <xdr:cNvPr id="253" name="直線コネクタ 252"/>
        <xdr:cNvCxnSpPr/>
      </xdr:nvCxnSpPr>
      <xdr:spPr>
        <a:xfrm flipV="1">
          <a:off x="6972300" y="11045978"/>
          <a:ext cx="8890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19380</xdr:rowOff>
    </xdr:from>
    <xdr:ext cx="599010" cy="259045"/>
    <xdr:sp macro="" textlink="">
      <xdr:nvSpPr>
        <xdr:cNvPr id="254" name="n_1aveValue【橋りょう・トンネル】&#10;一人当たり有形固定資産（償却資産）額"/>
        <xdr:cNvSpPr txBox="1"/>
      </xdr:nvSpPr>
      <xdr:spPr>
        <a:xfrm>
          <a:off x="9327095" y="1064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16840</xdr:rowOff>
    </xdr:from>
    <xdr:ext cx="599010" cy="259045"/>
    <xdr:sp macro="" textlink="">
      <xdr:nvSpPr>
        <xdr:cNvPr id="255" name="n_2aveValue【橋りょう・トンネル】&#10;一人当たり有形固定資産（償却資産）額"/>
        <xdr:cNvSpPr txBox="1"/>
      </xdr:nvSpPr>
      <xdr:spPr>
        <a:xfrm>
          <a:off x="84507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15967</xdr:rowOff>
    </xdr:from>
    <xdr:ext cx="599010" cy="259045"/>
    <xdr:sp macro="" textlink="">
      <xdr:nvSpPr>
        <xdr:cNvPr id="256" name="n_3aveValue【橋りょう・トンネル】&#10;一人当たり有形固定資産（償却資産）額"/>
        <xdr:cNvSpPr txBox="1"/>
      </xdr:nvSpPr>
      <xdr:spPr>
        <a:xfrm>
          <a:off x="7561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20724</xdr:rowOff>
    </xdr:from>
    <xdr:ext cx="599010" cy="259045"/>
    <xdr:sp macro="" textlink="">
      <xdr:nvSpPr>
        <xdr:cNvPr id="257" name="n_4aveValue【橋りょう・トンネル】&#10;一人当たり有形固定資産（償却資産）額"/>
        <xdr:cNvSpPr txBox="1"/>
      </xdr:nvSpPr>
      <xdr:spPr>
        <a:xfrm>
          <a:off x="6672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114999</xdr:rowOff>
    </xdr:from>
    <xdr:ext cx="469744" cy="259045"/>
    <xdr:sp macro="" textlink="">
      <xdr:nvSpPr>
        <xdr:cNvPr id="258" name="n_1mainValue【橋りょう・トンネル】&#10;一人当たり有形固定資産（償却資産）額"/>
        <xdr:cNvSpPr txBox="1"/>
      </xdr:nvSpPr>
      <xdr:spPr>
        <a:xfrm>
          <a:off x="9391728" y="1108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115036</xdr:rowOff>
    </xdr:from>
    <xdr:ext cx="469744" cy="259045"/>
    <xdr:sp macro="" textlink="">
      <xdr:nvSpPr>
        <xdr:cNvPr id="259" name="n_2mainValue【橋りょう・トンネル】&#10;一人当たり有形固定資産（償却資産）額"/>
        <xdr:cNvSpPr txBox="1"/>
      </xdr:nvSpPr>
      <xdr:spPr>
        <a:xfrm>
          <a:off x="8515428" y="1108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115105</xdr:rowOff>
    </xdr:from>
    <xdr:ext cx="469744" cy="259045"/>
    <xdr:sp macro="" textlink="">
      <xdr:nvSpPr>
        <xdr:cNvPr id="260" name="n_3mainValue【橋りょう・トンネル】&#10;一人当たり有形固定資産（償却資産）額"/>
        <xdr:cNvSpPr txBox="1"/>
      </xdr:nvSpPr>
      <xdr:spPr>
        <a:xfrm>
          <a:off x="7626428" y="11087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115135</xdr:rowOff>
    </xdr:from>
    <xdr:ext cx="469744" cy="259045"/>
    <xdr:sp macro="" textlink="">
      <xdr:nvSpPr>
        <xdr:cNvPr id="261" name="n_4mainValue【橋りょう・トンネル】&#10;一人当たり有形固定資産（償却資産）額"/>
        <xdr:cNvSpPr txBox="1"/>
      </xdr:nvSpPr>
      <xdr:spPr>
        <a:xfrm>
          <a:off x="6737428" y="1108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134438</xdr:rowOff>
    </xdr:to>
    <xdr:cxnSp macro="">
      <xdr:nvCxnSpPr>
        <xdr:cNvPr id="287" name="直線コネクタ 286"/>
        <xdr:cNvCxnSpPr/>
      </xdr:nvCxnSpPr>
      <xdr:spPr>
        <a:xfrm flipV="1">
          <a:off x="4634865" y="13350784"/>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138265</xdr:rowOff>
    </xdr:from>
    <xdr:ext cx="405111" cy="259045"/>
    <xdr:sp macro="" textlink="">
      <xdr:nvSpPr>
        <xdr:cNvPr id="288" name="【公営住宅】&#10;有形固定資産減価償却率最小値テキスト"/>
        <xdr:cNvSpPr txBox="1"/>
      </xdr:nvSpPr>
      <xdr:spPr>
        <a:xfrm>
          <a:off x="4673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134438</xdr:rowOff>
    </xdr:from>
    <xdr:to>
      <xdr:col>24</xdr:col>
      <xdr:colOff>152400</xdr:colOff>
      <xdr:row>86</xdr:row>
      <xdr:rowOff>134438</xdr:rowOff>
    </xdr:to>
    <xdr:cxnSp macro="">
      <xdr:nvCxnSpPr>
        <xdr:cNvPr id="289" name="直線コネクタ 288"/>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139172</xdr:rowOff>
    </xdr:from>
    <xdr:ext cx="405111" cy="259045"/>
    <xdr:sp macro="" textlink="">
      <xdr:nvSpPr>
        <xdr:cNvPr id="292" name="【公営住宅】&#10;有形固定資産減価償却率平均値テキスト"/>
        <xdr:cNvSpPr txBox="1"/>
      </xdr:nvSpPr>
      <xdr:spPr>
        <a:xfrm>
          <a:off x="4673600" y="14198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293" name="フローチャート: 判断 292"/>
        <xdr:cNvSpPr/>
      </xdr:nvSpPr>
      <xdr:spPr>
        <a:xfrm>
          <a:off x="45847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104866</xdr:rowOff>
    </xdr:from>
    <xdr:to>
      <xdr:col>20</xdr:col>
      <xdr:colOff>38100</xdr:colOff>
      <xdr:row>84</xdr:row>
      <xdr:rowOff>35016</xdr:rowOff>
    </xdr:to>
    <xdr:sp macro="" textlink="">
      <xdr:nvSpPr>
        <xdr:cNvPr id="294" name="フローチャート: 判断 293"/>
        <xdr:cNvSpPr/>
      </xdr:nvSpPr>
      <xdr:spPr>
        <a:xfrm>
          <a:off x="3746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96701</xdr:rowOff>
    </xdr:from>
    <xdr:to>
      <xdr:col>15</xdr:col>
      <xdr:colOff>101600</xdr:colOff>
      <xdr:row>84</xdr:row>
      <xdr:rowOff>26851</xdr:rowOff>
    </xdr:to>
    <xdr:sp macro="" textlink="">
      <xdr:nvSpPr>
        <xdr:cNvPr id="295" name="フローチャート: 判断 294"/>
        <xdr:cNvSpPr/>
      </xdr:nvSpPr>
      <xdr:spPr>
        <a:xfrm>
          <a:off x="2857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83638</xdr:rowOff>
    </xdr:from>
    <xdr:to>
      <xdr:col>10</xdr:col>
      <xdr:colOff>165100</xdr:colOff>
      <xdr:row>84</xdr:row>
      <xdr:rowOff>13788</xdr:rowOff>
    </xdr:to>
    <xdr:sp macro="" textlink="">
      <xdr:nvSpPr>
        <xdr:cNvPr id="296" name="フローチャート: 判断 295"/>
        <xdr:cNvSpPr/>
      </xdr:nvSpPr>
      <xdr:spPr>
        <a:xfrm>
          <a:off x="1968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65677</xdr:rowOff>
    </xdr:from>
    <xdr:to>
      <xdr:col>6</xdr:col>
      <xdr:colOff>38100</xdr:colOff>
      <xdr:row>83</xdr:row>
      <xdr:rowOff>167277</xdr:rowOff>
    </xdr:to>
    <xdr:sp macro="" textlink="">
      <xdr:nvSpPr>
        <xdr:cNvPr id="297" name="フローチャート: 判断 296"/>
        <xdr:cNvSpPr/>
      </xdr:nvSpPr>
      <xdr:spPr>
        <a:xfrm>
          <a:off x="1079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88537</xdr:rowOff>
    </xdr:from>
    <xdr:to>
      <xdr:col>24</xdr:col>
      <xdr:colOff>114300</xdr:colOff>
      <xdr:row>86</xdr:row>
      <xdr:rowOff>18687</xdr:rowOff>
    </xdr:to>
    <xdr:sp macro="" textlink="">
      <xdr:nvSpPr>
        <xdr:cNvPr id="303" name="楕円 302"/>
        <xdr:cNvSpPr/>
      </xdr:nvSpPr>
      <xdr:spPr>
        <a:xfrm>
          <a:off x="4584700" y="1466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66964</xdr:rowOff>
    </xdr:from>
    <xdr:ext cx="405111" cy="259045"/>
    <xdr:sp macro="" textlink="">
      <xdr:nvSpPr>
        <xdr:cNvPr id="304" name="【公営住宅】&#10;有形固定資産減価償却率該当値テキスト"/>
        <xdr:cNvSpPr txBox="1"/>
      </xdr:nvSpPr>
      <xdr:spPr>
        <a:xfrm>
          <a:off x="4673600" y="1464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82006</xdr:rowOff>
    </xdr:from>
    <xdr:to>
      <xdr:col>20</xdr:col>
      <xdr:colOff>38100</xdr:colOff>
      <xdr:row>86</xdr:row>
      <xdr:rowOff>12156</xdr:rowOff>
    </xdr:to>
    <xdr:sp macro="" textlink="">
      <xdr:nvSpPr>
        <xdr:cNvPr id="305" name="楕円 304"/>
        <xdr:cNvSpPr/>
      </xdr:nvSpPr>
      <xdr:spPr>
        <a:xfrm>
          <a:off x="3746500" y="146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132806</xdr:rowOff>
    </xdr:from>
    <xdr:to>
      <xdr:col>24</xdr:col>
      <xdr:colOff>63500</xdr:colOff>
      <xdr:row>85</xdr:row>
      <xdr:rowOff>139337</xdr:rowOff>
    </xdr:to>
    <xdr:cxnSp macro="">
      <xdr:nvCxnSpPr>
        <xdr:cNvPr id="306" name="直線コネクタ 305"/>
        <xdr:cNvCxnSpPr/>
      </xdr:nvCxnSpPr>
      <xdr:spPr>
        <a:xfrm>
          <a:off x="3797300" y="1470605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55880</xdr:rowOff>
    </xdr:from>
    <xdr:to>
      <xdr:col>15</xdr:col>
      <xdr:colOff>101600</xdr:colOff>
      <xdr:row>85</xdr:row>
      <xdr:rowOff>157480</xdr:rowOff>
    </xdr:to>
    <xdr:sp macro="" textlink="">
      <xdr:nvSpPr>
        <xdr:cNvPr id="307" name="楕円 306"/>
        <xdr:cNvSpPr/>
      </xdr:nvSpPr>
      <xdr:spPr>
        <a:xfrm>
          <a:off x="2857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106680</xdr:rowOff>
    </xdr:from>
    <xdr:to>
      <xdr:col>19</xdr:col>
      <xdr:colOff>177800</xdr:colOff>
      <xdr:row>85</xdr:row>
      <xdr:rowOff>132806</xdr:rowOff>
    </xdr:to>
    <xdr:cxnSp macro="">
      <xdr:nvCxnSpPr>
        <xdr:cNvPr id="308" name="直線コネクタ 307"/>
        <xdr:cNvCxnSpPr/>
      </xdr:nvCxnSpPr>
      <xdr:spPr>
        <a:xfrm>
          <a:off x="2908300" y="1467993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28121</xdr:rowOff>
    </xdr:from>
    <xdr:to>
      <xdr:col>10</xdr:col>
      <xdr:colOff>165100</xdr:colOff>
      <xdr:row>85</xdr:row>
      <xdr:rowOff>129721</xdr:rowOff>
    </xdr:to>
    <xdr:sp macro="" textlink="">
      <xdr:nvSpPr>
        <xdr:cNvPr id="309" name="楕円 308"/>
        <xdr:cNvSpPr/>
      </xdr:nvSpPr>
      <xdr:spPr>
        <a:xfrm>
          <a:off x="1968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78921</xdr:rowOff>
    </xdr:from>
    <xdr:to>
      <xdr:col>15</xdr:col>
      <xdr:colOff>50800</xdr:colOff>
      <xdr:row>85</xdr:row>
      <xdr:rowOff>106680</xdr:rowOff>
    </xdr:to>
    <xdr:cxnSp macro="">
      <xdr:nvCxnSpPr>
        <xdr:cNvPr id="310" name="直線コネクタ 309"/>
        <xdr:cNvCxnSpPr/>
      </xdr:nvCxnSpPr>
      <xdr:spPr>
        <a:xfrm>
          <a:off x="2019300" y="1465217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3629</xdr:rowOff>
    </xdr:from>
    <xdr:to>
      <xdr:col>6</xdr:col>
      <xdr:colOff>38100</xdr:colOff>
      <xdr:row>85</xdr:row>
      <xdr:rowOff>105229</xdr:rowOff>
    </xdr:to>
    <xdr:sp macro="" textlink="">
      <xdr:nvSpPr>
        <xdr:cNvPr id="311" name="楕円 310"/>
        <xdr:cNvSpPr/>
      </xdr:nvSpPr>
      <xdr:spPr>
        <a:xfrm>
          <a:off x="1079500" y="145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54429</xdr:rowOff>
    </xdr:from>
    <xdr:to>
      <xdr:col>10</xdr:col>
      <xdr:colOff>114300</xdr:colOff>
      <xdr:row>85</xdr:row>
      <xdr:rowOff>78921</xdr:rowOff>
    </xdr:to>
    <xdr:cxnSp macro="">
      <xdr:nvCxnSpPr>
        <xdr:cNvPr id="312" name="直線コネクタ 311"/>
        <xdr:cNvCxnSpPr/>
      </xdr:nvCxnSpPr>
      <xdr:spPr>
        <a:xfrm>
          <a:off x="1130300" y="1462767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51543</xdr:rowOff>
    </xdr:from>
    <xdr:ext cx="405111" cy="259045"/>
    <xdr:sp macro="" textlink="">
      <xdr:nvSpPr>
        <xdr:cNvPr id="313" name="n_1aveValue【公営住宅】&#10;有形固定資産減価償却率"/>
        <xdr:cNvSpPr txBox="1"/>
      </xdr:nvSpPr>
      <xdr:spPr>
        <a:xfrm>
          <a:off x="35820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43378</xdr:rowOff>
    </xdr:from>
    <xdr:ext cx="405111" cy="259045"/>
    <xdr:sp macro="" textlink="">
      <xdr:nvSpPr>
        <xdr:cNvPr id="314" name="n_2aveValue【公営住宅】&#10;有形固定資産減価償却率"/>
        <xdr:cNvSpPr txBox="1"/>
      </xdr:nvSpPr>
      <xdr:spPr>
        <a:xfrm>
          <a:off x="2705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30315</xdr:rowOff>
    </xdr:from>
    <xdr:ext cx="405111" cy="259045"/>
    <xdr:sp macro="" textlink="">
      <xdr:nvSpPr>
        <xdr:cNvPr id="315" name="n_3aveValue【公営住宅】&#10;有形固定資産減価償却率"/>
        <xdr:cNvSpPr txBox="1"/>
      </xdr:nvSpPr>
      <xdr:spPr>
        <a:xfrm>
          <a:off x="1816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12354</xdr:rowOff>
    </xdr:from>
    <xdr:ext cx="405111" cy="259045"/>
    <xdr:sp macro="" textlink="">
      <xdr:nvSpPr>
        <xdr:cNvPr id="316" name="n_4aveValue【公営住宅】&#10;有形固定資産減価償却率"/>
        <xdr:cNvSpPr txBox="1"/>
      </xdr:nvSpPr>
      <xdr:spPr>
        <a:xfrm>
          <a:off x="927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3283</xdr:rowOff>
    </xdr:from>
    <xdr:ext cx="405111" cy="259045"/>
    <xdr:sp macro="" textlink="">
      <xdr:nvSpPr>
        <xdr:cNvPr id="317" name="n_1mainValue【公営住宅】&#10;有形固定資産減価償却率"/>
        <xdr:cNvSpPr txBox="1"/>
      </xdr:nvSpPr>
      <xdr:spPr>
        <a:xfrm>
          <a:off x="3582044" y="1474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148607</xdr:rowOff>
    </xdr:from>
    <xdr:ext cx="405111" cy="259045"/>
    <xdr:sp macro="" textlink="">
      <xdr:nvSpPr>
        <xdr:cNvPr id="318" name="n_2mainValue【公営住宅】&#10;有形固定資産減価償却率"/>
        <xdr:cNvSpPr txBox="1"/>
      </xdr:nvSpPr>
      <xdr:spPr>
        <a:xfrm>
          <a:off x="2705744"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120848</xdr:rowOff>
    </xdr:from>
    <xdr:ext cx="405111" cy="259045"/>
    <xdr:sp macro="" textlink="">
      <xdr:nvSpPr>
        <xdr:cNvPr id="319" name="n_3mainValue【公営住宅】&#10;有形固定資産減価償却率"/>
        <xdr:cNvSpPr txBox="1"/>
      </xdr:nvSpPr>
      <xdr:spPr>
        <a:xfrm>
          <a:off x="1816744" y="1469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96356</xdr:rowOff>
    </xdr:from>
    <xdr:ext cx="405111" cy="259045"/>
    <xdr:sp macro="" textlink="">
      <xdr:nvSpPr>
        <xdr:cNvPr id="320" name="n_4mainValue【公営住宅】&#10;有形固定資産減価償却率"/>
        <xdr:cNvSpPr txBox="1"/>
      </xdr:nvSpPr>
      <xdr:spPr>
        <a:xfrm>
          <a:off x="927744" y="1466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120968</xdr:rowOff>
    </xdr:from>
    <xdr:to>
      <xdr:col>54</xdr:col>
      <xdr:colOff>189865</xdr:colOff>
      <xdr:row>85</xdr:row>
      <xdr:rowOff>93535</xdr:rowOff>
    </xdr:to>
    <xdr:cxnSp macro="">
      <xdr:nvCxnSpPr>
        <xdr:cNvPr id="340" name="直線コネクタ 339"/>
        <xdr:cNvCxnSpPr/>
      </xdr:nvCxnSpPr>
      <xdr:spPr>
        <a:xfrm flipV="1">
          <a:off x="10476865" y="13494068"/>
          <a:ext cx="0" cy="1172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1"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2" name="直線コネクタ 34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67645</xdr:rowOff>
    </xdr:from>
    <xdr:ext cx="469744" cy="259045"/>
    <xdr:sp macro="" textlink="">
      <xdr:nvSpPr>
        <xdr:cNvPr id="343" name="【公営住宅】&#10;一人当たり面積最大値テキスト"/>
        <xdr:cNvSpPr txBox="1"/>
      </xdr:nvSpPr>
      <xdr:spPr>
        <a:xfrm>
          <a:off x="10515600" y="132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120968</xdr:rowOff>
    </xdr:from>
    <xdr:to>
      <xdr:col>55</xdr:col>
      <xdr:colOff>88900</xdr:colOff>
      <xdr:row>78</xdr:row>
      <xdr:rowOff>120968</xdr:rowOff>
    </xdr:to>
    <xdr:cxnSp macro="">
      <xdr:nvCxnSpPr>
        <xdr:cNvPr id="344" name="直線コネクタ 343"/>
        <xdr:cNvCxnSpPr/>
      </xdr:nvCxnSpPr>
      <xdr:spPr>
        <a:xfrm>
          <a:off x="10388600" y="1349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154195</xdr:rowOff>
    </xdr:from>
    <xdr:ext cx="469744" cy="259045"/>
    <xdr:sp macro="" textlink="">
      <xdr:nvSpPr>
        <xdr:cNvPr id="345" name="【公営住宅】&#10;一人当たり面積平均値テキスト"/>
        <xdr:cNvSpPr txBox="1"/>
      </xdr:nvSpPr>
      <xdr:spPr>
        <a:xfrm>
          <a:off x="10515600" y="1404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131318</xdr:rowOff>
    </xdr:from>
    <xdr:to>
      <xdr:col>55</xdr:col>
      <xdr:colOff>50800</xdr:colOff>
      <xdr:row>83</xdr:row>
      <xdr:rowOff>61468</xdr:rowOff>
    </xdr:to>
    <xdr:sp macro="" textlink="">
      <xdr:nvSpPr>
        <xdr:cNvPr id="346" name="フローチャート: 判断 345"/>
        <xdr:cNvSpPr/>
      </xdr:nvSpPr>
      <xdr:spPr>
        <a:xfrm>
          <a:off x="104267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133032</xdr:rowOff>
    </xdr:from>
    <xdr:to>
      <xdr:col>50</xdr:col>
      <xdr:colOff>165100</xdr:colOff>
      <xdr:row>83</xdr:row>
      <xdr:rowOff>63182</xdr:rowOff>
    </xdr:to>
    <xdr:sp macro="" textlink="">
      <xdr:nvSpPr>
        <xdr:cNvPr id="347" name="フローチャート: 判断 346"/>
        <xdr:cNvSpPr/>
      </xdr:nvSpPr>
      <xdr:spPr>
        <a:xfrm>
          <a:off x="9588500" y="141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135319</xdr:rowOff>
    </xdr:from>
    <xdr:to>
      <xdr:col>46</xdr:col>
      <xdr:colOff>38100</xdr:colOff>
      <xdr:row>83</xdr:row>
      <xdr:rowOff>65469</xdr:rowOff>
    </xdr:to>
    <xdr:sp macro="" textlink="">
      <xdr:nvSpPr>
        <xdr:cNvPr id="348" name="フローチャート: 判断 347"/>
        <xdr:cNvSpPr/>
      </xdr:nvSpPr>
      <xdr:spPr>
        <a:xfrm>
          <a:off x="8699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124461</xdr:rowOff>
    </xdr:from>
    <xdr:to>
      <xdr:col>41</xdr:col>
      <xdr:colOff>101600</xdr:colOff>
      <xdr:row>83</xdr:row>
      <xdr:rowOff>54611</xdr:rowOff>
    </xdr:to>
    <xdr:sp macro="" textlink="">
      <xdr:nvSpPr>
        <xdr:cNvPr id="349" name="フローチャート: 判断 348"/>
        <xdr:cNvSpPr/>
      </xdr:nvSpPr>
      <xdr:spPr>
        <a:xfrm>
          <a:off x="781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158178</xdr:rowOff>
    </xdr:from>
    <xdr:to>
      <xdr:col>36</xdr:col>
      <xdr:colOff>165100</xdr:colOff>
      <xdr:row>83</xdr:row>
      <xdr:rowOff>88328</xdr:rowOff>
    </xdr:to>
    <xdr:sp macro="" textlink="">
      <xdr:nvSpPr>
        <xdr:cNvPr id="350" name="フローチャート: 判断 349"/>
        <xdr:cNvSpPr/>
      </xdr:nvSpPr>
      <xdr:spPr>
        <a:xfrm>
          <a:off x="6921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46165</xdr:rowOff>
    </xdr:from>
    <xdr:to>
      <xdr:col>55</xdr:col>
      <xdr:colOff>50800</xdr:colOff>
      <xdr:row>84</xdr:row>
      <xdr:rowOff>147765</xdr:rowOff>
    </xdr:to>
    <xdr:sp macro="" textlink="">
      <xdr:nvSpPr>
        <xdr:cNvPr id="356" name="楕円 355"/>
        <xdr:cNvSpPr/>
      </xdr:nvSpPr>
      <xdr:spPr>
        <a:xfrm>
          <a:off x="10426700" y="1444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24592</xdr:rowOff>
    </xdr:from>
    <xdr:ext cx="469744" cy="259045"/>
    <xdr:sp macro="" textlink="">
      <xdr:nvSpPr>
        <xdr:cNvPr id="357" name="【公営住宅】&#10;一人当たり面積該当値テキスト"/>
        <xdr:cNvSpPr txBox="1"/>
      </xdr:nvSpPr>
      <xdr:spPr>
        <a:xfrm>
          <a:off x="10515600" y="1442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47307</xdr:rowOff>
    </xdr:from>
    <xdr:to>
      <xdr:col>50</xdr:col>
      <xdr:colOff>165100</xdr:colOff>
      <xdr:row>84</xdr:row>
      <xdr:rowOff>148907</xdr:rowOff>
    </xdr:to>
    <xdr:sp macro="" textlink="">
      <xdr:nvSpPr>
        <xdr:cNvPr id="358" name="楕円 357"/>
        <xdr:cNvSpPr/>
      </xdr:nvSpPr>
      <xdr:spPr>
        <a:xfrm>
          <a:off x="9588500" y="1444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96965</xdr:rowOff>
    </xdr:from>
    <xdr:to>
      <xdr:col>55</xdr:col>
      <xdr:colOff>0</xdr:colOff>
      <xdr:row>84</xdr:row>
      <xdr:rowOff>98107</xdr:rowOff>
    </xdr:to>
    <xdr:cxnSp macro="">
      <xdr:nvCxnSpPr>
        <xdr:cNvPr id="359" name="直線コネクタ 358"/>
        <xdr:cNvCxnSpPr/>
      </xdr:nvCxnSpPr>
      <xdr:spPr>
        <a:xfrm flipV="1">
          <a:off x="9639300" y="14498765"/>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49022</xdr:rowOff>
    </xdr:from>
    <xdr:to>
      <xdr:col>46</xdr:col>
      <xdr:colOff>38100</xdr:colOff>
      <xdr:row>84</xdr:row>
      <xdr:rowOff>150622</xdr:rowOff>
    </xdr:to>
    <xdr:sp macro="" textlink="">
      <xdr:nvSpPr>
        <xdr:cNvPr id="360" name="楕円 359"/>
        <xdr:cNvSpPr/>
      </xdr:nvSpPr>
      <xdr:spPr>
        <a:xfrm>
          <a:off x="8699500" y="144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98107</xdr:rowOff>
    </xdr:from>
    <xdr:to>
      <xdr:col>50</xdr:col>
      <xdr:colOff>114300</xdr:colOff>
      <xdr:row>84</xdr:row>
      <xdr:rowOff>99822</xdr:rowOff>
    </xdr:to>
    <xdr:cxnSp macro="">
      <xdr:nvCxnSpPr>
        <xdr:cNvPr id="361" name="直線コネクタ 360"/>
        <xdr:cNvCxnSpPr/>
      </xdr:nvCxnSpPr>
      <xdr:spPr>
        <a:xfrm flipV="1">
          <a:off x="8750300" y="14499907"/>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51308</xdr:rowOff>
    </xdr:from>
    <xdr:to>
      <xdr:col>41</xdr:col>
      <xdr:colOff>101600</xdr:colOff>
      <xdr:row>84</xdr:row>
      <xdr:rowOff>152908</xdr:rowOff>
    </xdr:to>
    <xdr:sp macro="" textlink="">
      <xdr:nvSpPr>
        <xdr:cNvPr id="362" name="楕円 361"/>
        <xdr:cNvSpPr/>
      </xdr:nvSpPr>
      <xdr:spPr>
        <a:xfrm>
          <a:off x="7810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99822</xdr:rowOff>
    </xdr:from>
    <xdr:to>
      <xdr:col>45</xdr:col>
      <xdr:colOff>177800</xdr:colOff>
      <xdr:row>84</xdr:row>
      <xdr:rowOff>102108</xdr:rowOff>
    </xdr:to>
    <xdr:cxnSp macro="">
      <xdr:nvCxnSpPr>
        <xdr:cNvPr id="363" name="直線コネクタ 362"/>
        <xdr:cNvCxnSpPr/>
      </xdr:nvCxnSpPr>
      <xdr:spPr>
        <a:xfrm flipV="1">
          <a:off x="7861300" y="145016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51879</xdr:rowOff>
    </xdr:from>
    <xdr:to>
      <xdr:col>36</xdr:col>
      <xdr:colOff>165100</xdr:colOff>
      <xdr:row>84</xdr:row>
      <xdr:rowOff>153479</xdr:rowOff>
    </xdr:to>
    <xdr:sp macro="" textlink="">
      <xdr:nvSpPr>
        <xdr:cNvPr id="364" name="楕円 363"/>
        <xdr:cNvSpPr/>
      </xdr:nvSpPr>
      <xdr:spPr>
        <a:xfrm>
          <a:off x="6921500" y="1445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102108</xdr:rowOff>
    </xdr:from>
    <xdr:to>
      <xdr:col>41</xdr:col>
      <xdr:colOff>50800</xdr:colOff>
      <xdr:row>84</xdr:row>
      <xdr:rowOff>102679</xdr:rowOff>
    </xdr:to>
    <xdr:cxnSp macro="">
      <xdr:nvCxnSpPr>
        <xdr:cNvPr id="365" name="直線コネクタ 364"/>
        <xdr:cNvCxnSpPr/>
      </xdr:nvCxnSpPr>
      <xdr:spPr>
        <a:xfrm flipV="1">
          <a:off x="6972300" y="14503908"/>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79709</xdr:rowOff>
    </xdr:from>
    <xdr:ext cx="469744" cy="259045"/>
    <xdr:sp macro="" textlink="">
      <xdr:nvSpPr>
        <xdr:cNvPr id="366" name="n_1aveValue【公営住宅】&#10;一人当たり面積"/>
        <xdr:cNvSpPr txBox="1"/>
      </xdr:nvSpPr>
      <xdr:spPr>
        <a:xfrm>
          <a:off x="9391727" y="1396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81996</xdr:rowOff>
    </xdr:from>
    <xdr:ext cx="469744" cy="259045"/>
    <xdr:sp macro="" textlink="">
      <xdr:nvSpPr>
        <xdr:cNvPr id="367" name="n_2aveValue【公営住宅】&#10;一人当たり面積"/>
        <xdr:cNvSpPr txBox="1"/>
      </xdr:nvSpPr>
      <xdr:spPr>
        <a:xfrm>
          <a:off x="85154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71138</xdr:rowOff>
    </xdr:from>
    <xdr:ext cx="469744" cy="259045"/>
    <xdr:sp macro="" textlink="">
      <xdr:nvSpPr>
        <xdr:cNvPr id="368" name="n_3aveValue【公営住宅】&#10;一人当たり面積"/>
        <xdr:cNvSpPr txBox="1"/>
      </xdr:nvSpPr>
      <xdr:spPr>
        <a:xfrm>
          <a:off x="7626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104855</xdr:rowOff>
    </xdr:from>
    <xdr:ext cx="469744" cy="259045"/>
    <xdr:sp macro="" textlink="">
      <xdr:nvSpPr>
        <xdr:cNvPr id="369" name="n_4aveValue【公営住宅】&#10;一人当たり面積"/>
        <xdr:cNvSpPr txBox="1"/>
      </xdr:nvSpPr>
      <xdr:spPr>
        <a:xfrm>
          <a:off x="6737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140034</xdr:rowOff>
    </xdr:from>
    <xdr:ext cx="469744" cy="259045"/>
    <xdr:sp macro="" textlink="">
      <xdr:nvSpPr>
        <xdr:cNvPr id="370" name="n_1mainValue【公営住宅】&#10;一人当たり面積"/>
        <xdr:cNvSpPr txBox="1"/>
      </xdr:nvSpPr>
      <xdr:spPr>
        <a:xfrm>
          <a:off x="9391727" y="1454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141749</xdr:rowOff>
    </xdr:from>
    <xdr:ext cx="469744" cy="259045"/>
    <xdr:sp macro="" textlink="">
      <xdr:nvSpPr>
        <xdr:cNvPr id="371" name="n_2mainValue【公営住宅】&#10;一人当たり面積"/>
        <xdr:cNvSpPr txBox="1"/>
      </xdr:nvSpPr>
      <xdr:spPr>
        <a:xfrm>
          <a:off x="8515427" y="1454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144035</xdr:rowOff>
    </xdr:from>
    <xdr:ext cx="469744" cy="259045"/>
    <xdr:sp macro="" textlink="">
      <xdr:nvSpPr>
        <xdr:cNvPr id="372" name="n_3mainValue【公営住宅】&#10;一人当たり面積"/>
        <xdr:cNvSpPr txBox="1"/>
      </xdr:nvSpPr>
      <xdr:spPr>
        <a:xfrm>
          <a:off x="7626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144606</xdr:rowOff>
    </xdr:from>
    <xdr:ext cx="469744" cy="259045"/>
    <xdr:sp macro="" textlink="">
      <xdr:nvSpPr>
        <xdr:cNvPr id="373" name="n_4mainValue【公営住宅】&#10;一人当たり面積"/>
        <xdr:cNvSpPr txBox="1"/>
      </xdr:nvSpPr>
      <xdr:spPr>
        <a:xfrm>
          <a:off x="6737427" y="14546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20955</xdr:rowOff>
    </xdr:to>
    <xdr:cxnSp macro="">
      <xdr:nvCxnSpPr>
        <xdr:cNvPr id="414" name="直線コネクタ 413"/>
        <xdr:cNvCxnSpPr/>
      </xdr:nvCxnSpPr>
      <xdr:spPr>
        <a:xfrm flipV="1">
          <a:off x="16318864" y="577405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415" name="【認定こども園・幼稚園・保育所】&#10;有形固定資産減価償却率最小値テキスト"/>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16" name="直線コネクタ 415"/>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417" name="【認定こども園・幼稚園・保育所】&#10;有形固定資産減価償却率最大値テキスト"/>
        <xdr:cNvSpPr txBox="1"/>
      </xdr:nvSpPr>
      <xdr:spPr>
        <a:xfrm>
          <a:off x="163576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418" name="直線コネクタ 417"/>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15892</xdr:rowOff>
    </xdr:from>
    <xdr:ext cx="405111" cy="259045"/>
    <xdr:sp macro="" textlink="">
      <xdr:nvSpPr>
        <xdr:cNvPr id="419" name="【認定こども園・幼稚園・保育所】&#10;有形固定資産減価償却率平均値テキスト"/>
        <xdr:cNvSpPr txBox="1"/>
      </xdr:nvSpPr>
      <xdr:spPr>
        <a:xfrm>
          <a:off x="16357600" y="618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420" name="フローチャート: 判断 419"/>
        <xdr:cNvSpPr/>
      </xdr:nvSpPr>
      <xdr:spPr>
        <a:xfrm>
          <a:off x="162687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21" name="フローチャート: 判断 420"/>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2" name="フローチャート: 判断 421"/>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23" name="フローチャート: 判断 422"/>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103505</xdr:rowOff>
    </xdr:from>
    <xdr:to>
      <xdr:col>67</xdr:col>
      <xdr:colOff>101600</xdr:colOff>
      <xdr:row>37</xdr:row>
      <xdr:rowOff>33655</xdr:rowOff>
    </xdr:to>
    <xdr:sp macro="" textlink="">
      <xdr:nvSpPr>
        <xdr:cNvPr id="424" name="フローチャート: 判断 423"/>
        <xdr:cNvSpPr/>
      </xdr:nvSpPr>
      <xdr:spPr>
        <a:xfrm>
          <a:off x="12763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8255</xdr:rowOff>
    </xdr:from>
    <xdr:to>
      <xdr:col>85</xdr:col>
      <xdr:colOff>177800</xdr:colOff>
      <xdr:row>40</xdr:row>
      <xdr:rowOff>109855</xdr:rowOff>
    </xdr:to>
    <xdr:sp macro="" textlink="">
      <xdr:nvSpPr>
        <xdr:cNvPr id="430" name="楕円 429"/>
        <xdr:cNvSpPr/>
      </xdr:nvSpPr>
      <xdr:spPr>
        <a:xfrm>
          <a:off x="162687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158132</xdr:rowOff>
    </xdr:from>
    <xdr:ext cx="405111" cy="259045"/>
    <xdr:sp macro="" textlink="">
      <xdr:nvSpPr>
        <xdr:cNvPr id="431" name="【認定こども園・幼稚園・保育所】&#10;有形固定資産減価償却率該当値テキスト"/>
        <xdr:cNvSpPr txBox="1"/>
      </xdr:nvSpPr>
      <xdr:spPr>
        <a:xfrm>
          <a:off x="16357600"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61595</xdr:rowOff>
    </xdr:from>
    <xdr:to>
      <xdr:col>81</xdr:col>
      <xdr:colOff>101600</xdr:colOff>
      <xdr:row>40</xdr:row>
      <xdr:rowOff>163195</xdr:rowOff>
    </xdr:to>
    <xdr:sp macro="" textlink="">
      <xdr:nvSpPr>
        <xdr:cNvPr id="432" name="楕円 431"/>
        <xdr:cNvSpPr/>
      </xdr:nvSpPr>
      <xdr:spPr>
        <a:xfrm>
          <a:off x="15430500" y="69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59055</xdr:rowOff>
    </xdr:from>
    <xdr:to>
      <xdr:col>85</xdr:col>
      <xdr:colOff>127000</xdr:colOff>
      <xdr:row>40</xdr:row>
      <xdr:rowOff>112395</xdr:rowOff>
    </xdr:to>
    <xdr:cxnSp macro="">
      <xdr:nvCxnSpPr>
        <xdr:cNvPr id="433" name="直線コネクタ 432"/>
        <xdr:cNvCxnSpPr/>
      </xdr:nvCxnSpPr>
      <xdr:spPr>
        <a:xfrm flipV="1">
          <a:off x="15481300" y="691705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67310</xdr:rowOff>
    </xdr:from>
    <xdr:to>
      <xdr:col>76</xdr:col>
      <xdr:colOff>165100</xdr:colOff>
      <xdr:row>40</xdr:row>
      <xdr:rowOff>168910</xdr:rowOff>
    </xdr:to>
    <xdr:sp macro="" textlink="">
      <xdr:nvSpPr>
        <xdr:cNvPr id="434" name="楕円 433"/>
        <xdr:cNvSpPr/>
      </xdr:nvSpPr>
      <xdr:spPr>
        <a:xfrm>
          <a:off x="14541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112395</xdr:rowOff>
    </xdr:from>
    <xdr:to>
      <xdr:col>81</xdr:col>
      <xdr:colOff>50800</xdr:colOff>
      <xdr:row>40</xdr:row>
      <xdr:rowOff>118110</xdr:rowOff>
    </xdr:to>
    <xdr:cxnSp macro="">
      <xdr:nvCxnSpPr>
        <xdr:cNvPr id="435" name="直線コネクタ 434"/>
        <xdr:cNvCxnSpPr/>
      </xdr:nvCxnSpPr>
      <xdr:spPr>
        <a:xfrm flipV="1">
          <a:off x="14592300" y="69703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88265</xdr:rowOff>
    </xdr:from>
    <xdr:to>
      <xdr:col>72</xdr:col>
      <xdr:colOff>38100</xdr:colOff>
      <xdr:row>41</xdr:row>
      <xdr:rowOff>18415</xdr:rowOff>
    </xdr:to>
    <xdr:sp macro="" textlink="">
      <xdr:nvSpPr>
        <xdr:cNvPr id="436" name="楕円 435"/>
        <xdr:cNvSpPr/>
      </xdr:nvSpPr>
      <xdr:spPr>
        <a:xfrm>
          <a:off x="136525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118110</xdr:rowOff>
    </xdr:from>
    <xdr:to>
      <xdr:col>76</xdr:col>
      <xdr:colOff>114300</xdr:colOff>
      <xdr:row>40</xdr:row>
      <xdr:rowOff>139065</xdr:rowOff>
    </xdr:to>
    <xdr:cxnSp macro="">
      <xdr:nvCxnSpPr>
        <xdr:cNvPr id="437" name="直線コネクタ 436"/>
        <xdr:cNvCxnSpPr/>
      </xdr:nvCxnSpPr>
      <xdr:spPr>
        <a:xfrm flipV="1">
          <a:off x="13703300" y="697611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52070</xdr:rowOff>
    </xdr:from>
    <xdr:to>
      <xdr:col>67</xdr:col>
      <xdr:colOff>101600</xdr:colOff>
      <xdr:row>40</xdr:row>
      <xdr:rowOff>153670</xdr:rowOff>
    </xdr:to>
    <xdr:sp macro="" textlink="">
      <xdr:nvSpPr>
        <xdr:cNvPr id="438" name="楕円 437"/>
        <xdr:cNvSpPr/>
      </xdr:nvSpPr>
      <xdr:spPr>
        <a:xfrm>
          <a:off x="127635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102870</xdr:rowOff>
    </xdr:from>
    <xdr:to>
      <xdr:col>71</xdr:col>
      <xdr:colOff>177800</xdr:colOff>
      <xdr:row>40</xdr:row>
      <xdr:rowOff>139065</xdr:rowOff>
    </xdr:to>
    <xdr:cxnSp macro="">
      <xdr:nvCxnSpPr>
        <xdr:cNvPr id="439" name="直線コネクタ 438"/>
        <xdr:cNvCxnSpPr/>
      </xdr:nvCxnSpPr>
      <xdr:spPr>
        <a:xfrm>
          <a:off x="12814300" y="69608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440" name="n_1aveValue【認定こども園・幼稚園・保育所】&#10;有形固定資産減価償却率"/>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1"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42"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50182</xdr:rowOff>
    </xdr:from>
    <xdr:ext cx="405111" cy="259045"/>
    <xdr:sp macro="" textlink="">
      <xdr:nvSpPr>
        <xdr:cNvPr id="443" name="n_4aveValue【認定こども園・幼稚園・保育所】&#10;有形固定資産減価償却率"/>
        <xdr:cNvSpPr txBox="1"/>
      </xdr:nvSpPr>
      <xdr:spPr>
        <a:xfrm>
          <a:off x="12611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154322</xdr:rowOff>
    </xdr:from>
    <xdr:ext cx="405111" cy="259045"/>
    <xdr:sp macro="" textlink="">
      <xdr:nvSpPr>
        <xdr:cNvPr id="444" name="n_1mainValue【認定こども園・幼稚園・保育所】&#10;有形固定資産減価償却率"/>
        <xdr:cNvSpPr txBox="1"/>
      </xdr:nvSpPr>
      <xdr:spPr>
        <a:xfrm>
          <a:off x="15266044" y="701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160037</xdr:rowOff>
    </xdr:from>
    <xdr:ext cx="405111" cy="259045"/>
    <xdr:sp macro="" textlink="">
      <xdr:nvSpPr>
        <xdr:cNvPr id="445" name="n_2mainValue【認定こども園・幼稚園・保育所】&#10;有形固定資産減価償却率"/>
        <xdr:cNvSpPr txBox="1"/>
      </xdr:nvSpPr>
      <xdr:spPr>
        <a:xfrm>
          <a:off x="14389744"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9542</xdr:rowOff>
    </xdr:from>
    <xdr:ext cx="405111" cy="259045"/>
    <xdr:sp macro="" textlink="">
      <xdr:nvSpPr>
        <xdr:cNvPr id="446" name="n_3mainValue【認定こども園・幼稚園・保育所】&#10;有形固定資産減価償却率"/>
        <xdr:cNvSpPr txBox="1"/>
      </xdr:nvSpPr>
      <xdr:spPr>
        <a:xfrm>
          <a:off x="13500744" y="703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144797</xdr:rowOff>
    </xdr:from>
    <xdr:ext cx="405111" cy="259045"/>
    <xdr:sp macro="" textlink="">
      <xdr:nvSpPr>
        <xdr:cNvPr id="447" name="n_4mainValue【認定こども園・幼稚園・保育所】&#10;有形固定資産減価償却率"/>
        <xdr:cNvSpPr txBox="1"/>
      </xdr:nvSpPr>
      <xdr:spPr>
        <a:xfrm>
          <a:off x="12611744"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7620</xdr:rowOff>
    </xdr:from>
    <xdr:to>
      <xdr:col>116</xdr:col>
      <xdr:colOff>62864</xdr:colOff>
      <xdr:row>41</xdr:row>
      <xdr:rowOff>103632</xdr:rowOff>
    </xdr:to>
    <xdr:cxnSp macro="">
      <xdr:nvCxnSpPr>
        <xdr:cNvPr id="469" name="直線コネクタ 468"/>
        <xdr:cNvCxnSpPr/>
      </xdr:nvCxnSpPr>
      <xdr:spPr>
        <a:xfrm flipV="1">
          <a:off x="22160864" y="5836920"/>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70"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71" name="直線コネクタ 470"/>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125747</xdr:rowOff>
    </xdr:from>
    <xdr:ext cx="469744" cy="259045"/>
    <xdr:sp macro="" textlink="">
      <xdr:nvSpPr>
        <xdr:cNvPr id="472" name="【認定こども園・幼稚園・保育所】&#10;一人当たり面積最大値テキスト"/>
        <xdr:cNvSpPr txBox="1"/>
      </xdr:nvSpPr>
      <xdr:spPr>
        <a:xfrm>
          <a:off x="22199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473" name="直線コネクタ 472"/>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121429</xdr:rowOff>
    </xdr:from>
    <xdr:ext cx="469744" cy="259045"/>
    <xdr:sp macro="" textlink="">
      <xdr:nvSpPr>
        <xdr:cNvPr id="474" name="【認定こども園・幼稚園・保育所】&#10;一人当たり面積平均値テキスト"/>
        <xdr:cNvSpPr txBox="1"/>
      </xdr:nvSpPr>
      <xdr:spPr>
        <a:xfrm>
          <a:off x="22199600" y="663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475" name="フローチャート: 判断 474"/>
        <xdr:cNvSpPr/>
      </xdr:nvSpPr>
      <xdr:spPr>
        <a:xfrm>
          <a:off x="22110700" y="67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84836</xdr:rowOff>
    </xdr:from>
    <xdr:to>
      <xdr:col>112</xdr:col>
      <xdr:colOff>38100</xdr:colOff>
      <xdr:row>40</xdr:row>
      <xdr:rowOff>14986</xdr:rowOff>
    </xdr:to>
    <xdr:sp macro="" textlink="">
      <xdr:nvSpPr>
        <xdr:cNvPr id="476" name="フローチャート: 判断 475"/>
        <xdr:cNvSpPr/>
      </xdr:nvSpPr>
      <xdr:spPr>
        <a:xfrm>
          <a:off x="21272500" y="677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77" name="フローチャート: 判断 476"/>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478" name="フローチャート: 判断 477"/>
        <xdr:cNvSpPr/>
      </xdr:nvSpPr>
      <xdr:spPr>
        <a:xfrm>
          <a:off x="19494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479" name="フローチャート: 判断 478"/>
        <xdr:cNvSpPr/>
      </xdr:nvSpPr>
      <xdr:spPr>
        <a:xfrm>
          <a:off x="18605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85" name="楕円 484"/>
        <xdr:cNvSpPr/>
      </xdr:nvSpPr>
      <xdr:spPr>
        <a:xfrm>
          <a:off x="221107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124985</xdr:rowOff>
    </xdr:from>
    <xdr:ext cx="469744" cy="259045"/>
    <xdr:sp macro="" textlink="">
      <xdr:nvSpPr>
        <xdr:cNvPr id="486" name="【認定こども園・幼稚園・保育所】&#10;一人当たり面積該当値テキスト"/>
        <xdr:cNvSpPr txBox="1"/>
      </xdr:nvSpPr>
      <xdr:spPr>
        <a:xfrm>
          <a:off x="22199600"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151130</xdr:rowOff>
    </xdr:from>
    <xdr:to>
      <xdr:col>112</xdr:col>
      <xdr:colOff>38100</xdr:colOff>
      <xdr:row>40</xdr:row>
      <xdr:rowOff>81280</xdr:rowOff>
    </xdr:to>
    <xdr:sp macro="" textlink="">
      <xdr:nvSpPr>
        <xdr:cNvPr id="487" name="楕円 486"/>
        <xdr:cNvSpPr/>
      </xdr:nvSpPr>
      <xdr:spPr>
        <a:xfrm>
          <a:off x="21272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25908</xdr:rowOff>
    </xdr:from>
    <xdr:to>
      <xdr:col>116</xdr:col>
      <xdr:colOff>63500</xdr:colOff>
      <xdr:row>40</xdr:row>
      <xdr:rowOff>30480</xdr:rowOff>
    </xdr:to>
    <xdr:cxnSp macro="">
      <xdr:nvCxnSpPr>
        <xdr:cNvPr id="488" name="直線コネクタ 487"/>
        <xdr:cNvCxnSpPr/>
      </xdr:nvCxnSpPr>
      <xdr:spPr>
        <a:xfrm flipV="1">
          <a:off x="21323300" y="68839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155702</xdr:rowOff>
    </xdr:from>
    <xdr:to>
      <xdr:col>107</xdr:col>
      <xdr:colOff>101600</xdr:colOff>
      <xdr:row>40</xdr:row>
      <xdr:rowOff>85852</xdr:rowOff>
    </xdr:to>
    <xdr:sp macro="" textlink="">
      <xdr:nvSpPr>
        <xdr:cNvPr id="489" name="楕円 488"/>
        <xdr:cNvSpPr/>
      </xdr:nvSpPr>
      <xdr:spPr>
        <a:xfrm>
          <a:off x="20383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30480</xdr:rowOff>
    </xdr:from>
    <xdr:to>
      <xdr:col>111</xdr:col>
      <xdr:colOff>177800</xdr:colOff>
      <xdr:row>40</xdr:row>
      <xdr:rowOff>35052</xdr:rowOff>
    </xdr:to>
    <xdr:cxnSp macro="">
      <xdr:nvCxnSpPr>
        <xdr:cNvPr id="490" name="直線コネクタ 489"/>
        <xdr:cNvCxnSpPr/>
      </xdr:nvCxnSpPr>
      <xdr:spPr>
        <a:xfrm flipV="1">
          <a:off x="20434300" y="6888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157988</xdr:rowOff>
    </xdr:from>
    <xdr:to>
      <xdr:col>102</xdr:col>
      <xdr:colOff>165100</xdr:colOff>
      <xdr:row>40</xdr:row>
      <xdr:rowOff>88138</xdr:rowOff>
    </xdr:to>
    <xdr:sp macro="" textlink="">
      <xdr:nvSpPr>
        <xdr:cNvPr id="491" name="楕円 490"/>
        <xdr:cNvSpPr/>
      </xdr:nvSpPr>
      <xdr:spPr>
        <a:xfrm>
          <a:off x="19494500" y="68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35052</xdr:rowOff>
    </xdr:from>
    <xdr:to>
      <xdr:col>107</xdr:col>
      <xdr:colOff>50800</xdr:colOff>
      <xdr:row>40</xdr:row>
      <xdr:rowOff>37338</xdr:rowOff>
    </xdr:to>
    <xdr:cxnSp macro="">
      <xdr:nvCxnSpPr>
        <xdr:cNvPr id="492" name="直線コネクタ 491"/>
        <xdr:cNvCxnSpPr/>
      </xdr:nvCxnSpPr>
      <xdr:spPr>
        <a:xfrm flipV="1">
          <a:off x="19545300" y="689305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160274</xdr:rowOff>
    </xdr:from>
    <xdr:to>
      <xdr:col>98</xdr:col>
      <xdr:colOff>38100</xdr:colOff>
      <xdr:row>40</xdr:row>
      <xdr:rowOff>90424</xdr:rowOff>
    </xdr:to>
    <xdr:sp macro="" textlink="">
      <xdr:nvSpPr>
        <xdr:cNvPr id="493" name="楕円 492"/>
        <xdr:cNvSpPr/>
      </xdr:nvSpPr>
      <xdr:spPr>
        <a:xfrm>
          <a:off x="186055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37338</xdr:rowOff>
    </xdr:from>
    <xdr:to>
      <xdr:col>102</xdr:col>
      <xdr:colOff>114300</xdr:colOff>
      <xdr:row>40</xdr:row>
      <xdr:rowOff>39624</xdr:rowOff>
    </xdr:to>
    <xdr:cxnSp macro="">
      <xdr:nvCxnSpPr>
        <xdr:cNvPr id="494" name="直線コネクタ 493"/>
        <xdr:cNvCxnSpPr/>
      </xdr:nvCxnSpPr>
      <xdr:spPr>
        <a:xfrm flipV="1">
          <a:off x="18656300" y="689533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31513</xdr:rowOff>
    </xdr:from>
    <xdr:ext cx="469744" cy="259045"/>
    <xdr:sp macro="" textlink="">
      <xdr:nvSpPr>
        <xdr:cNvPr id="495" name="n_1aveValue【認定こども園・幼稚園・保育所】&#10;一人当たり面積"/>
        <xdr:cNvSpPr txBox="1"/>
      </xdr:nvSpPr>
      <xdr:spPr>
        <a:xfrm>
          <a:off x="21075727" y="65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496" name="n_2aveValue【認定こども園・幼稚園・保育所】&#10;一人当たり面積"/>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38371</xdr:rowOff>
    </xdr:from>
    <xdr:ext cx="469744" cy="259045"/>
    <xdr:sp macro="" textlink="">
      <xdr:nvSpPr>
        <xdr:cNvPr id="497" name="n_3aveValue【認定こども園・幼稚園・保育所】&#10;一人当たり面積"/>
        <xdr:cNvSpPr txBox="1"/>
      </xdr:nvSpPr>
      <xdr:spPr>
        <a:xfrm>
          <a:off x="19310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33799</xdr:rowOff>
    </xdr:from>
    <xdr:ext cx="469744" cy="259045"/>
    <xdr:sp macro="" textlink="">
      <xdr:nvSpPr>
        <xdr:cNvPr id="498" name="n_4aveValue【認定こども園・幼稚園・保育所】&#10;一人当たり面積"/>
        <xdr:cNvSpPr txBox="1"/>
      </xdr:nvSpPr>
      <xdr:spPr>
        <a:xfrm>
          <a:off x="18421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72407</xdr:rowOff>
    </xdr:from>
    <xdr:ext cx="469744" cy="259045"/>
    <xdr:sp macro="" textlink="">
      <xdr:nvSpPr>
        <xdr:cNvPr id="499" name="n_1mainValue【認定こども園・幼稚園・保育所】&#10;一人当たり面積"/>
        <xdr:cNvSpPr txBox="1"/>
      </xdr:nvSpPr>
      <xdr:spPr>
        <a:xfrm>
          <a:off x="210757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76979</xdr:rowOff>
    </xdr:from>
    <xdr:ext cx="469744" cy="259045"/>
    <xdr:sp macro="" textlink="">
      <xdr:nvSpPr>
        <xdr:cNvPr id="500" name="n_2mainValue【認定こども園・幼稚園・保育所】&#10;一人当たり面積"/>
        <xdr:cNvSpPr txBox="1"/>
      </xdr:nvSpPr>
      <xdr:spPr>
        <a:xfrm>
          <a:off x="20199427"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79265</xdr:rowOff>
    </xdr:from>
    <xdr:ext cx="469744" cy="259045"/>
    <xdr:sp macro="" textlink="">
      <xdr:nvSpPr>
        <xdr:cNvPr id="501" name="n_3mainValue【認定こども園・幼稚園・保育所】&#10;一人当たり面積"/>
        <xdr:cNvSpPr txBox="1"/>
      </xdr:nvSpPr>
      <xdr:spPr>
        <a:xfrm>
          <a:off x="19310427" y="693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81551</xdr:rowOff>
    </xdr:from>
    <xdr:ext cx="469744" cy="259045"/>
    <xdr:sp macro="" textlink="">
      <xdr:nvSpPr>
        <xdr:cNvPr id="502" name="n_4mainValue【認定こども園・幼稚園・保育所】&#10;一人当たり面積"/>
        <xdr:cNvSpPr txBox="1"/>
      </xdr:nvSpPr>
      <xdr:spPr>
        <a:xfrm>
          <a:off x="18421427" y="693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5" name="テキスト ボックス 51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5" name="テキスト ボックス 52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63</xdr:row>
      <xdr:rowOff>65315</xdr:rowOff>
    </xdr:to>
    <xdr:cxnSp macro="">
      <xdr:nvCxnSpPr>
        <xdr:cNvPr id="528" name="直線コネクタ 527"/>
        <xdr:cNvCxnSpPr/>
      </xdr:nvCxnSpPr>
      <xdr:spPr>
        <a:xfrm flipV="1">
          <a:off x="16318864" y="957507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69142</xdr:rowOff>
    </xdr:from>
    <xdr:ext cx="405111" cy="259045"/>
    <xdr:sp macro="" textlink="">
      <xdr:nvSpPr>
        <xdr:cNvPr id="529" name="【学校施設】&#10;有形固定資産減価償却率最小値テキスト"/>
        <xdr:cNvSpPr txBox="1"/>
      </xdr:nvSpPr>
      <xdr:spPr>
        <a:xfrm>
          <a:off x="16357600" y="1087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65315</xdr:rowOff>
    </xdr:from>
    <xdr:to>
      <xdr:col>86</xdr:col>
      <xdr:colOff>25400</xdr:colOff>
      <xdr:row>63</xdr:row>
      <xdr:rowOff>65315</xdr:rowOff>
    </xdr:to>
    <xdr:cxnSp macro="">
      <xdr:nvCxnSpPr>
        <xdr:cNvPr id="530" name="直線コネクタ 529"/>
        <xdr:cNvCxnSpPr/>
      </xdr:nvCxnSpPr>
      <xdr:spPr>
        <a:xfrm>
          <a:off x="16230600" y="1086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340478" cy="259045"/>
    <xdr:sp macro="" textlink="">
      <xdr:nvSpPr>
        <xdr:cNvPr id="531" name="【学校施設】&#10;有形固定資産減価償却率最大値テキスト"/>
        <xdr:cNvSpPr txBox="1"/>
      </xdr:nvSpPr>
      <xdr:spPr>
        <a:xfrm>
          <a:off x="16357600" y="935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532" name="直線コネクタ 531"/>
        <xdr:cNvCxnSpPr/>
      </xdr:nvCxnSpPr>
      <xdr:spPr>
        <a:xfrm>
          <a:off x="16230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81115</xdr:rowOff>
    </xdr:from>
    <xdr:ext cx="405111" cy="259045"/>
    <xdr:sp macro="" textlink="">
      <xdr:nvSpPr>
        <xdr:cNvPr id="533" name="【学校施設】&#10;有形固定資産減価償却率平均値テキスト"/>
        <xdr:cNvSpPr txBox="1"/>
      </xdr:nvSpPr>
      <xdr:spPr>
        <a:xfrm>
          <a:off x="16357600" y="1036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534" name="フローチャート: 判断 533"/>
        <xdr:cNvSpPr/>
      </xdr:nvSpPr>
      <xdr:spPr>
        <a:xfrm>
          <a:off x="162687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35" name="フローチャート: 判断 534"/>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536" name="フローチャート: 判断 535"/>
        <xdr:cNvSpPr/>
      </xdr:nvSpPr>
      <xdr:spPr>
        <a:xfrm>
          <a:off x="14541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537" name="フローチャート: 判断 536"/>
        <xdr:cNvSpPr/>
      </xdr:nvSpPr>
      <xdr:spPr>
        <a:xfrm>
          <a:off x="1365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538" name="フローチャート: 判断 537"/>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99423</xdr:rowOff>
    </xdr:from>
    <xdr:to>
      <xdr:col>85</xdr:col>
      <xdr:colOff>177800</xdr:colOff>
      <xdr:row>61</xdr:row>
      <xdr:rowOff>29573</xdr:rowOff>
    </xdr:to>
    <xdr:sp macro="" textlink="">
      <xdr:nvSpPr>
        <xdr:cNvPr id="544" name="楕円 543"/>
        <xdr:cNvSpPr/>
      </xdr:nvSpPr>
      <xdr:spPr>
        <a:xfrm>
          <a:off x="162687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122300</xdr:rowOff>
    </xdr:from>
    <xdr:ext cx="405111" cy="259045"/>
    <xdr:sp macro="" textlink="">
      <xdr:nvSpPr>
        <xdr:cNvPr id="545" name="【学校施設】&#10;有形固定資産減価償却率該当値テキスト"/>
        <xdr:cNvSpPr txBox="1"/>
      </xdr:nvSpPr>
      <xdr:spPr>
        <a:xfrm>
          <a:off x="16357600" y="10237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70031</xdr:rowOff>
    </xdr:from>
    <xdr:to>
      <xdr:col>81</xdr:col>
      <xdr:colOff>101600</xdr:colOff>
      <xdr:row>61</xdr:row>
      <xdr:rowOff>181</xdr:rowOff>
    </xdr:to>
    <xdr:sp macro="" textlink="">
      <xdr:nvSpPr>
        <xdr:cNvPr id="546" name="楕円 545"/>
        <xdr:cNvSpPr/>
      </xdr:nvSpPr>
      <xdr:spPr>
        <a:xfrm>
          <a:off x="15430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120831</xdr:rowOff>
    </xdr:from>
    <xdr:to>
      <xdr:col>85</xdr:col>
      <xdr:colOff>127000</xdr:colOff>
      <xdr:row>60</xdr:row>
      <xdr:rowOff>150223</xdr:rowOff>
    </xdr:to>
    <xdr:cxnSp macro="">
      <xdr:nvCxnSpPr>
        <xdr:cNvPr id="547" name="直線コネクタ 546"/>
        <xdr:cNvCxnSpPr/>
      </xdr:nvCxnSpPr>
      <xdr:spPr>
        <a:xfrm>
          <a:off x="15481300" y="1040783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153307</xdr:rowOff>
    </xdr:from>
    <xdr:to>
      <xdr:col>76</xdr:col>
      <xdr:colOff>165100</xdr:colOff>
      <xdr:row>61</xdr:row>
      <xdr:rowOff>83457</xdr:rowOff>
    </xdr:to>
    <xdr:sp macro="" textlink="">
      <xdr:nvSpPr>
        <xdr:cNvPr id="548" name="楕円 547"/>
        <xdr:cNvSpPr/>
      </xdr:nvSpPr>
      <xdr:spPr>
        <a:xfrm>
          <a:off x="14541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120831</xdr:rowOff>
    </xdr:from>
    <xdr:to>
      <xdr:col>81</xdr:col>
      <xdr:colOff>50800</xdr:colOff>
      <xdr:row>61</xdr:row>
      <xdr:rowOff>32657</xdr:rowOff>
    </xdr:to>
    <xdr:cxnSp macro="">
      <xdr:nvCxnSpPr>
        <xdr:cNvPr id="549" name="直線コネクタ 548"/>
        <xdr:cNvCxnSpPr/>
      </xdr:nvCxnSpPr>
      <xdr:spPr>
        <a:xfrm flipV="1">
          <a:off x="14592300" y="10407831"/>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127181</xdr:rowOff>
    </xdr:from>
    <xdr:to>
      <xdr:col>72</xdr:col>
      <xdr:colOff>38100</xdr:colOff>
      <xdr:row>61</xdr:row>
      <xdr:rowOff>57331</xdr:rowOff>
    </xdr:to>
    <xdr:sp macro="" textlink="">
      <xdr:nvSpPr>
        <xdr:cNvPr id="550" name="楕円 549"/>
        <xdr:cNvSpPr/>
      </xdr:nvSpPr>
      <xdr:spPr>
        <a:xfrm>
          <a:off x="136525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6531</xdr:rowOff>
    </xdr:from>
    <xdr:to>
      <xdr:col>76</xdr:col>
      <xdr:colOff>114300</xdr:colOff>
      <xdr:row>61</xdr:row>
      <xdr:rowOff>32657</xdr:rowOff>
    </xdr:to>
    <xdr:cxnSp macro="">
      <xdr:nvCxnSpPr>
        <xdr:cNvPr id="551" name="直線コネクタ 550"/>
        <xdr:cNvCxnSpPr/>
      </xdr:nvCxnSpPr>
      <xdr:spPr>
        <a:xfrm>
          <a:off x="13703300" y="1046498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96157</xdr:rowOff>
    </xdr:from>
    <xdr:to>
      <xdr:col>67</xdr:col>
      <xdr:colOff>101600</xdr:colOff>
      <xdr:row>61</xdr:row>
      <xdr:rowOff>26307</xdr:rowOff>
    </xdr:to>
    <xdr:sp macro="" textlink="">
      <xdr:nvSpPr>
        <xdr:cNvPr id="552" name="楕円 551"/>
        <xdr:cNvSpPr/>
      </xdr:nvSpPr>
      <xdr:spPr>
        <a:xfrm>
          <a:off x="12763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146957</xdr:rowOff>
    </xdr:from>
    <xdr:to>
      <xdr:col>71</xdr:col>
      <xdr:colOff>177800</xdr:colOff>
      <xdr:row>61</xdr:row>
      <xdr:rowOff>6531</xdr:rowOff>
    </xdr:to>
    <xdr:cxnSp macro="">
      <xdr:nvCxnSpPr>
        <xdr:cNvPr id="553" name="直線コネクタ 552"/>
        <xdr:cNvCxnSpPr/>
      </xdr:nvCxnSpPr>
      <xdr:spPr>
        <a:xfrm>
          <a:off x="12814300" y="1043395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554" name="n_1aveValue【学校施設】&#10;有形固定資産減価償却率"/>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29771</xdr:rowOff>
    </xdr:from>
    <xdr:ext cx="405111" cy="259045"/>
    <xdr:sp macro="" textlink="">
      <xdr:nvSpPr>
        <xdr:cNvPr id="555" name="n_2aveValue【学校施設】&#10;有形固定資産減価償却率"/>
        <xdr:cNvSpPr txBox="1"/>
      </xdr:nvSpPr>
      <xdr:spPr>
        <a:xfrm>
          <a:off x="14389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16708</xdr:rowOff>
    </xdr:from>
    <xdr:ext cx="405111" cy="259045"/>
    <xdr:sp macro="" textlink="">
      <xdr:nvSpPr>
        <xdr:cNvPr id="556" name="n_3aveValue【学校施設】&#10;有形固定資産減価償却率"/>
        <xdr:cNvSpPr txBox="1"/>
      </xdr:nvSpPr>
      <xdr:spPr>
        <a:xfrm>
          <a:off x="13500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11810</xdr:rowOff>
    </xdr:from>
    <xdr:ext cx="405111" cy="259045"/>
    <xdr:sp macro="" textlink="">
      <xdr:nvSpPr>
        <xdr:cNvPr id="557" name="n_4aveValue【学校施設】&#10;有形固定資産減価償却率"/>
        <xdr:cNvSpPr txBox="1"/>
      </xdr:nvSpPr>
      <xdr:spPr>
        <a:xfrm>
          <a:off x="12611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16708</xdr:rowOff>
    </xdr:from>
    <xdr:ext cx="405111" cy="259045"/>
    <xdr:sp macro="" textlink="">
      <xdr:nvSpPr>
        <xdr:cNvPr id="558" name="n_1mainValue【学校施設】&#10;有形固定資産減価償却率"/>
        <xdr:cNvSpPr txBox="1"/>
      </xdr:nvSpPr>
      <xdr:spPr>
        <a:xfrm>
          <a:off x="15266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74584</xdr:rowOff>
    </xdr:from>
    <xdr:ext cx="405111" cy="259045"/>
    <xdr:sp macro="" textlink="">
      <xdr:nvSpPr>
        <xdr:cNvPr id="559" name="n_2mainValue【学校施設】&#10;有形固定資産減価償却率"/>
        <xdr:cNvSpPr txBox="1"/>
      </xdr:nvSpPr>
      <xdr:spPr>
        <a:xfrm>
          <a:off x="143897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48458</xdr:rowOff>
    </xdr:from>
    <xdr:ext cx="405111" cy="259045"/>
    <xdr:sp macro="" textlink="">
      <xdr:nvSpPr>
        <xdr:cNvPr id="560" name="n_3mainValue【学校施設】&#10;有形固定資産減価償却率"/>
        <xdr:cNvSpPr txBox="1"/>
      </xdr:nvSpPr>
      <xdr:spPr>
        <a:xfrm>
          <a:off x="13500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17434</xdr:rowOff>
    </xdr:from>
    <xdr:ext cx="405111" cy="259045"/>
    <xdr:sp macro="" textlink="">
      <xdr:nvSpPr>
        <xdr:cNvPr id="561" name="n_4mainValue【学校施設】&#10;有形固定資産減価償却率"/>
        <xdr:cNvSpPr txBox="1"/>
      </xdr:nvSpPr>
      <xdr:spPr>
        <a:xfrm>
          <a:off x="12611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3" name="直線コネクタ 5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6" name="テキスト ボックス 5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8" name="テキスト ボックス 5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0" name="テキスト ボックス 5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105156</xdr:rowOff>
    </xdr:to>
    <xdr:cxnSp macro="">
      <xdr:nvCxnSpPr>
        <xdr:cNvPr id="584" name="直線コネクタ 583"/>
        <xdr:cNvCxnSpPr/>
      </xdr:nvCxnSpPr>
      <xdr:spPr>
        <a:xfrm flipV="1">
          <a:off x="22160864" y="9601200"/>
          <a:ext cx="0"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108983</xdr:rowOff>
    </xdr:from>
    <xdr:ext cx="469744" cy="259045"/>
    <xdr:sp macro="" textlink="">
      <xdr:nvSpPr>
        <xdr:cNvPr id="585" name="【学校施設】&#10;一人当たり面積最小値テキスト"/>
        <xdr:cNvSpPr txBox="1"/>
      </xdr:nvSpPr>
      <xdr:spPr>
        <a:xfrm>
          <a:off x="22199600" y="1108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105156</xdr:rowOff>
    </xdr:from>
    <xdr:to>
      <xdr:col>116</xdr:col>
      <xdr:colOff>152400</xdr:colOff>
      <xdr:row>64</xdr:row>
      <xdr:rowOff>105156</xdr:rowOff>
    </xdr:to>
    <xdr:cxnSp macro="">
      <xdr:nvCxnSpPr>
        <xdr:cNvPr id="586" name="直線コネクタ 585"/>
        <xdr:cNvCxnSpPr/>
      </xdr:nvCxnSpPr>
      <xdr:spPr>
        <a:xfrm>
          <a:off x="22072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87" name="【学校施設】&#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88" name="直線コネクタ 587"/>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99179</xdr:rowOff>
    </xdr:from>
    <xdr:ext cx="469744" cy="259045"/>
    <xdr:sp macro="" textlink="">
      <xdr:nvSpPr>
        <xdr:cNvPr id="589" name="【学校施設】&#10;一人当たり面積平均値テキスト"/>
        <xdr:cNvSpPr txBox="1"/>
      </xdr:nvSpPr>
      <xdr:spPr>
        <a:xfrm>
          <a:off x="22199600" y="1038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590" name="フローチャート: 判断 589"/>
        <xdr:cNvSpPr/>
      </xdr:nvSpPr>
      <xdr:spPr>
        <a:xfrm>
          <a:off x="221107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79045</xdr:rowOff>
    </xdr:from>
    <xdr:to>
      <xdr:col>112</xdr:col>
      <xdr:colOff>38100</xdr:colOff>
      <xdr:row>62</xdr:row>
      <xdr:rowOff>9195</xdr:rowOff>
    </xdr:to>
    <xdr:sp macro="" textlink="">
      <xdr:nvSpPr>
        <xdr:cNvPr id="591" name="フローチャート: 判断 590"/>
        <xdr:cNvSpPr/>
      </xdr:nvSpPr>
      <xdr:spPr>
        <a:xfrm>
          <a:off x="21272500" y="105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88188</xdr:rowOff>
    </xdr:from>
    <xdr:to>
      <xdr:col>107</xdr:col>
      <xdr:colOff>101600</xdr:colOff>
      <xdr:row>62</xdr:row>
      <xdr:rowOff>18338</xdr:rowOff>
    </xdr:to>
    <xdr:sp macro="" textlink="">
      <xdr:nvSpPr>
        <xdr:cNvPr id="592" name="フローチャート: 判断 591"/>
        <xdr:cNvSpPr/>
      </xdr:nvSpPr>
      <xdr:spPr>
        <a:xfrm>
          <a:off x="20383500" y="1054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110134</xdr:rowOff>
    </xdr:from>
    <xdr:to>
      <xdr:col>102</xdr:col>
      <xdr:colOff>165100</xdr:colOff>
      <xdr:row>62</xdr:row>
      <xdr:rowOff>40284</xdr:rowOff>
    </xdr:to>
    <xdr:sp macro="" textlink="">
      <xdr:nvSpPr>
        <xdr:cNvPr id="593" name="フローチャート: 判断 592"/>
        <xdr:cNvSpPr/>
      </xdr:nvSpPr>
      <xdr:spPr>
        <a:xfrm>
          <a:off x="19494500" y="1056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92761</xdr:rowOff>
    </xdr:from>
    <xdr:to>
      <xdr:col>98</xdr:col>
      <xdr:colOff>38100</xdr:colOff>
      <xdr:row>62</xdr:row>
      <xdr:rowOff>22911</xdr:rowOff>
    </xdr:to>
    <xdr:sp macro="" textlink="">
      <xdr:nvSpPr>
        <xdr:cNvPr id="594" name="フローチャート: 判断 593"/>
        <xdr:cNvSpPr/>
      </xdr:nvSpPr>
      <xdr:spPr>
        <a:xfrm>
          <a:off x="18605500" y="1055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113792</xdr:rowOff>
    </xdr:from>
    <xdr:to>
      <xdr:col>116</xdr:col>
      <xdr:colOff>114300</xdr:colOff>
      <xdr:row>64</xdr:row>
      <xdr:rowOff>43942</xdr:rowOff>
    </xdr:to>
    <xdr:sp macro="" textlink="">
      <xdr:nvSpPr>
        <xdr:cNvPr id="600" name="楕円 599"/>
        <xdr:cNvSpPr/>
      </xdr:nvSpPr>
      <xdr:spPr>
        <a:xfrm>
          <a:off x="22110700" y="1091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28719</xdr:rowOff>
    </xdr:from>
    <xdr:ext cx="469744" cy="259045"/>
    <xdr:sp macro="" textlink="">
      <xdr:nvSpPr>
        <xdr:cNvPr id="601" name="【学校施設】&#10;一人当たり面積該当値テキスト"/>
        <xdr:cNvSpPr txBox="1"/>
      </xdr:nvSpPr>
      <xdr:spPr>
        <a:xfrm>
          <a:off x="22199600" y="10830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145796</xdr:rowOff>
    </xdr:from>
    <xdr:to>
      <xdr:col>112</xdr:col>
      <xdr:colOff>38100</xdr:colOff>
      <xdr:row>63</xdr:row>
      <xdr:rowOff>75946</xdr:rowOff>
    </xdr:to>
    <xdr:sp macro="" textlink="">
      <xdr:nvSpPr>
        <xdr:cNvPr id="602" name="楕円 601"/>
        <xdr:cNvSpPr/>
      </xdr:nvSpPr>
      <xdr:spPr>
        <a:xfrm>
          <a:off x="21272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25146</xdr:rowOff>
    </xdr:from>
    <xdr:to>
      <xdr:col>116</xdr:col>
      <xdr:colOff>63500</xdr:colOff>
      <xdr:row>63</xdr:row>
      <xdr:rowOff>164592</xdr:rowOff>
    </xdr:to>
    <xdr:cxnSp macro="">
      <xdr:nvCxnSpPr>
        <xdr:cNvPr id="603" name="直線コネクタ 602"/>
        <xdr:cNvCxnSpPr/>
      </xdr:nvCxnSpPr>
      <xdr:spPr>
        <a:xfrm>
          <a:off x="21323300" y="10826496"/>
          <a:ext cx="8382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152654</xdr:rowOff>
    </xdr:from>
    <xdr:to>
      <xdr:col>107</xdr:col>
      <xdr:colOff>101600</xdr:colOff>
      <xdr:row>63</xdr:row>
      <xdr:rowOff>82804</xdr:rowOff>
    </xdr:to>
    <xdr:sp macro="" textlink="">
      <xdr:nvSpPr>
        <xdr:cNvPr id="604" name="楕円 603"/>
        <xdr:cNvSpPr/>
      </xdr:nvSpPr>
      <xdr:spPr>
        <a:xfrm>
          <a:off x="203835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25146</xdr:rowOff>
    </xdr:from>
    <xdr:to>
      <xdr:col>111</xdr:col>
      <xdr:colOff>177800</xdr:colOff>
      <xdr:row>63</xdr:row>
      <xdr:rowOff>32004</xdr:rowOff>
    </xdr:to>
    <xdr:cxnSp macro="">
      <xdr:nvCxnSpPr>
        <xdr:cNvPr id="605" name="直線コネクタ 604"/>
        <xdr:cNvCxnSpPr/>
      </xdr:nvCxnSpPr>
      <xdr:spPr>
        <a:xfrm flipV="1">
          <a:off x="20434300" y="1082649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160884</xdr:rowOff>
    </xdr:from>
    <xdr:to>
      <xdr:col>102</xdr:col>
      <xdr:colOff>165100</xdr:colOff>
      <xdr:row>63</xdr:row>
      <xdr:rowOff>91034</xdr:rowOff>
    </xdr:to>
    <xdr:sp macro="" textlink="">
      <xdr:nvSpPr>
        <xdr:cNvPr id="606" name="楕円 605"/>
        <xdr:cNvSpPr/>
      </xdr:nvSpPr>
      <xdr:spPr>
        <a:xfrm>
          <a:off x="19494500" y="1079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32004</xdr:rowOff>
    </xdr:from>
    <xdr:to>
      <xdr:col>107</xdr:col>
      <xdr:colOff>50800</xdr:colOff>
      <xdr:row>63</xdr:row>
      <xdr:rowOff>40234</xdr:rowOff>
    </xdr:to>
    <xdr:cxnSp macro="">
      <xdr:nvCxnSpPr>
        <xdr:cNvPr id="607" name="直線コネクタ 606"/>
        <xdr:cNvCxnSpPr/>
      </xdr:nvCxnSpPr>
      <xdr:spPr>
        <a:xfrm flipV="1">
          <a:off x="19545300" y="10833354"/>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166827</xdr:rowOff>
    </xdr:from>
    <xdr:to>
      <xdr:col>98</xdr:col>
      <xdr:colOff>38100</xdr:colOff>
      <xdr:row>63</xdr:row>
      <xdr:rowOff>96977</xdr:rowOff>
    </xdr:to>
    <xdr:sp macro="" textlink="">
      <xdr:nvSpPr>
        <xdr:cNvPr id="608" name="楕円 607"/>
        <xdr:cNvSpPr/>
      </xdr:nvSpPr>
      <xdr:spPr>
        <a:xfrm>
          <a:off x="18605500" y="1079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40234</xdr:rowOff>
    </xdr:from>
    <xdr:to>
      <xdr:col>102</xdr:col>
      <xdr:colOff>114300</xdr:colOff>
      <xdr:row>63</xdr:row>
      <xdr:rowOff>46177</xdr:rowOff>
    </xdr:to>
    <xdr:cxnSp macro="">
      <xdr:nvCxnSpPr>
        <xdr:cNvPr id="609" name="直線コネクタ 608"/>
        <xdr:cNvCxnSpPr/>
      </xdr:nvCxnSpPr>
      <xdr:spPr>
        <a:xfrm flipV="1">
          <a:off x="18656300" y="10841584"/>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25722</xdr:rowOff>
    </xdr:from>
    <xdr:ext cx="469744" cy="259045"/>
    <xdr:sp macro="" textlink="">
      <xdr:nvSpPr>
        <xdr:cNvPr id="610" name="n_1aveValue【学校施設】&#10;一人当たり面積"/>
        <xdr:cNvSpPr txBox="1"/>
      </xdr:nvSpPr>
      <xdr:spPr>
        <a:xfrm>
          <a:off x="21075727" y="1031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34865</xdr:rowOff>
    </xdr:from>
    <xdr:ext cx="469744" cy="259045"/>
    <xdr:sp macro="" textlink="">
      <xdr:nvSpPr>
        <xdr:cNvPr id="611" name="n_2aveValue【学校施設】&#10;一人当たり面積"/>
        <xdr:cNvSpPr txBox="1"/>
      </xdr:nvSpPr>
      <xdr:spPr>
        <a:xfrm>
          <a:off x="20199427" y="1032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56811</xdr:rowOff>
    </xdr:from>
    <xdr:ext cx="469744" cy="259045"/>
    <xdr:sp macro="" textlink="">
      <xdr:nvSpPr>
        <xdr:cNvPr id="612" name="n_3aveValue【学校施設】&#10;一人当たり面積"/>
        <xdr:cNvSpPr txBox="1"/>
      </xdr:nvSpPr>
      <xdr:spPr>
        <a:xfrm>
          <a:off x="19310427" y="1034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39438</xdr:rowOff>
    </xdr:from>
    <xdr:ext cx="469744" cy="259045"/>
    <xdr:sp macro="" textlink="">
      <xdr:nvSpPr>
        <xdr:cNvPr id="613" name="n_4aveValue【学校施設】&#10;一人当たり面積"/>
        <xdr:cNvSpPr txBox="1"/>
      </xdr:nvSpPr>
      <xdr:spPr>
        <a:xfrm>
          <a:off x="18421427" y="1032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67073</xdr:rowOff>
    </xdr:from>
    <xdr:ext cx="469744" cy="259045"/>
    <xdr:sp macro="" textlink="">
      <xdr:nvSpPr>
        <xdr:cNvPr id="614" name="n_1mainValue【学校施設】&#10;一人当たり面積"/>
        <xdr:cNvSpPr txBox="1"/>
      </xdr:nvSpPr>
      <xdr:spPr>
        <a:xfrm>
          <a:off x="210757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73931</xdr:rowOff>
    </xdr:from>
    <xdr:ext cx="469744" cy="259045"/>
    <xdr:sp macro="" textlink="">
      <xdr:nvSpPr>
        <xdr:cNvPr id="615" name="n_2mainValue【学校施設】&#10;一人当たり面積"/>
        <xdr:cNvSpPr txBox="1"/>
      </xdr:nvSpPr>
      <xdr:spPr>
        <a:xfrm>
          <a:off x="20199427"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82161</xdr:rowOff>
    </xdr:from>
    <xdr:ext cx="469744" cy="259045"/>
    <xdr:sp macro="" textlink="">
      <xdr:nvSpPr>
        <xdr:cNvPr id="616" name="n_3mainValue【学校施設】&#10;一人当たり面積"/>
        <xdr:cNvSpPr txBox="1"/>
      </xdr:nvSpPr>
      <xdr:spPr>
        <a:xfrm>
          <a:off x="19310427" y="10883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88104</xdr:rowOff>
    </xdr:from>
    <xdr:ext cx="469744" cy="259045"/>
    <xdr:sp macro="" textlink="">
      <xdr:nvSpPr>
        <xdr:cNvPr id="617" name="n_4mainValue【学校施設】&#10;一人当たり面積"/>
        <xdr:cNvSpPr txBox="1"/>
      </xdr:nvSpPr>
      <xdr:spPr>
        <a:xfrm>
          <a:off x="18421427" y="1088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9" name="直線コネクタ 62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0" name="テキスト ボックス 62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1" name="直線コネクタ 63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2" name="テキスト ボックス 63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3" name="直線コネクタ 63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4" name="テキスト ボックス 63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5" name="直線コネクタ 63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6" name="テキスト ボックス 63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7" name="直線コネクタ 63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38" name="テキスト ボックス 637"/>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1" name="直線コネクタ 640"/>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2"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3" name="直線コネクタ 642"/>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4"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5" name="直線コネクタ 64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105427</xdr:rowOff>
    </xdr:from>
    <xdr:ext cx="405111" cy="259045"/>
    <xdr:sp macro="" textlink="">
      <xdr:nvSpPr>
        <xdr:cNvPr id="646" name="【児童館】&#10;有形固定資産減価償却率平均値テキスト"/>
        <xdr:cNvSpPr txBox="1"/>
      </xdr:nvSpPr>
      <xdr:spPr>
        <a:xfrm>
          <a:off x="16357600" y="1399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127000</xdr:rowOff>
    </xdr:from>
    <xdr:to>
      <xdr:col>85</xdr:col>
      <xdr:colOff>177800</xdr:colOff>
      <xdr:row>82</xdr:row>
      <xdr:rowOff>57150</xdr:rowOff>
    </xdr:to>
    <xdr:sp macro="" textlink="">
      <xdr:nvSpPr>
        <xdr:cNvPr id="647" name="フローチャート: 判断 646"/>
        <xdr:cNvSpPr/>
      </xdr:nvSpPr>
      <xdr:spPr>
        <a:xfrm>
          <a:off x="162687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100330</xdr:rowOff>
    </xdr:from>
    <xdr:to>
      <xdr:col>81</xdr:col>
      <xdr:colOff>101600</xdr:colOff>
      <xdr:row>82</xdr:row>
      <xdr:rowOff>30480</xdr:rowOff>
    </xdr:to>
    <xdr:sp macro="" textlink="">
      <xdr:nvSpPr>
        <xdr:cNvPr id="648" name="フローチャート: 判断 647"/>
        <xdr:cNvSpPr/>
      </xdr:nvSpPr>
      <xdr:spPr>
        <a:xfrm>
          <a:off x="15430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111761</xdr:rowOff>
    </xdr:from>
    <xdr:to>
      <xdr:col>76</xdr:col>
      <xdr:colOff>165100</xdr:colOff>
      <xdr:row>82</xdr:row>
      <xdr:rowOff>41911</xdr:rowOff>
    </xdr:to>
    <xdr:sp macro="" textlink="">
      <xdr:nvSpPr>
        <xdr:cNvPr id="649" name="フローチャート: 判断 648"/>
        <xdr:cNvSpPr/>
      </xdr:nvSpPr>
      <xdr:spPr>
        <a:xfrm>
          <a:off x="14541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114300</xdr:rowOff>
    </xdr:from>
    <xdr:to>
      <xdr:col>72</xdr:col>
      <xdr:colOff>38100</xdr:colOff>
      <xdr:row>82</xdr:row>
      <xdr:rowOff>44450</xdr:rowOff>
    </xdr:to>
    <xdr:sp macro="" textlink="">
      <xdr:nvSpPr>
        <xdr:cNvPr id="650" name="フローチャート: 判断 649"/>
        <xdr:cNvSpPr/>
      </xdr:nvSpPr>
      <xdr:spPr>
        <a:xfrm>
          <a:off x="13652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119380</xdr:rowOff>
    </xdr:from>
    <xdr:to>
      <xdr:col>67</xdr:col>
      <xdr:colOff>101600</xdr:colOff>
      <xdr:row>82</xdr:row>
      <xdr:rowOff>49530</xdr:rowOff>
    </xdr:to>
    <xdr:sp macro="" textlink="">
      <xdr:nvSpPr>
        <xdr:cNvPr id="651" name="フローチャート: 判断 650"/>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657" name="楕円 656"/>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340478" cy="259045"/>
    <xdr:sp macro="" textlink="">
      <xdr:nvSpPr>
        <xdr:cNvPr id="658" name="【児童館】&#10;有形固定資産減価償却率該当値テキスト"/>
        <xdr:cNvSpPr txBox="1"/>
      </xdr:nvSpPr>
      <xdr:spPr>
        <a:xfrm>
          <a:off x="16357600" y="13237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47007</xdr:rowOff>
    </xdr:from>
    <xdr:ext cx="405111" cy="259045"/>
    <xdr:sp macro="" textlink="">
      <xdr:nvSpPr>
        <xdr:cNvPr id="659" name="n_1aveValue【児童館】&#10;有形固定資産減価償却率"/>
        <xdr:cNvSpPr txBox="1"/>
      </xdr:nvSpPr>
      <xdr:spPr>
        <a:xfrm>
          <a:off x="15266044"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58438</xdr:rowOff>
    </xdr:from>
    <xdr:ext cx="405111" cy="259045"/>
    <xdr:sp macro="" textlink="">
      <xdr:nvSpPr>
        <xdr:cNvPr id="660" name="n_2aveValue【児童館】&#10;有形固定資産減価償却率"/>
        <xdr:cNvSpPr txBox="1"/>
      </xdr:nvSpPr>
      <xdr:spPr>
        <a:xfrm>
          <a:off x="14389744" y="1377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60977</xdr:rowOff>
    </xdr:from>
    <xdr:ext cx="405111" cy="259045"/>
    <xdr:sp macro="" textlink="">
      <xdr:nvSpPr>
        <xdr:cNvPr id="661" name="n_3aveValue【児童館】&#10;有形固定資産減価償却率"/>
        <xdr:cNvSpPr txBox="1"/>
      </xdr:nvSpPr>
      <xdr:spPr>
        <a:xfrm>
          <a:off x="13500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66057</xdr:rowOff>
    </xdr:from>
    <xdr:ext cx="405111" cy="259045"/>
    <xdr:sp macro="" textlink="">
      <xdr:nvSpPr>
        <xdr:cNvPr id="662" name="n_4aveValue【児童館】&#10;有形固定資産減価償却率"/>
        <xdr:cNvSpPr txBox="1"/>
      </xdr:nvSpPr>
      <xdr:spPr>
        <a:xfrm>
          <a:off x="12611744" y="13782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3" name="正方形/長方形 66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4" name="正方形/長方形 66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5" name="正方形/長方形 66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6" name="正方形/長方形 66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7" name="正方形/長方形 66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8" name="正方形/長方形 66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9" name="正方形/長方形 66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0" name="正方形/長方形 66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1" name="テキスト ボックス 67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2" name="直線コネクタ 67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3" name="直線コネクタ 67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4" name="テキスト ボックス 67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5" name="直線コネクタ 67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6" name="テキスト ボックス 67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7" name="直線コネクタ 67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8" name="テキスト ボックス 67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9" name="直線コネクタ 67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0" name="テキスト ボックス 67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1" name="直線コネクタ 68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2" name="テキスト ボックス 68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3" name="直線コネクタ 68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4" name="テキスト ボックス 68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57150</xdr:rowOff>
    </xdr:to>
    <xdr:cxnSp macro="">
      <xdr:nvCxnSpPr>
        <xdr:cNvPr id="686" name="直線コネクタ 685"/>
        <xdr:cNvCxnSpPr/>
      </xdr:nvCxnSpPr>
      <xdr:spPr>
        <a:xfrm flipV="1">
          <a:off x="22160864" y="133731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87"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88" name="直線コネクタ 687"/>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89" name="【児童館】&#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90" name="直線コネクタ 689"/>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86377</xdr:rowOff>
    </xdr:from>
    <xdr:ext cx="469744" cy="259045"/>
    <xdr:sp macro="" textlink="">
      <xdr:nvSpPr>
        <xdr:cNvPr id="691" name="【児童館】&#10;一人当たり面積平均値テキスト"/>
        <xdr:cNvSpPr txBox="1"/>
      </xdr:nvSpPr>
      <xdr:spPr>
        <a:xfrm>
          <a:off x="22199600" y="1414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692" name="フローチャート: 判断 691"/>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693" name="フローチャート: 判断 692"/>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694" name="フローチャート: 判断 693"/>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695" name="フローチャート: 判断 694"/>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696" name="フローチャート: 判断 695"/>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7" name="テキスト ボックス 69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8" name="テキスト ボックス 69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9" name="テキスト ボックス 69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0" name="テキスト ボックス 69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1" name="テキスト ボックス 70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139700</xdr:rowOff>
    </xdr:from>
    <xdr:to>
      <xdr:col>116</xdr:col>
      <xdr:colOff>114300</xdr:colOff>
      <xdr:row>86</xdr:row>
      <xdr:rowOff>69850</xdr:rowOff>
    </xdr:to>
    <xdr:sp macro="" textlink="">
      <xdr:nvSpPr>
        <xdr:cNvPr id="702" name="楕円 701"/>
        <xdr:cNvSpPr/>
      </xdr:nvSpPr>
      <xdr:spPr>
        <a:xfrm>
          <a:off x="22110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54627</xdr:rowOff>
    </xdr:from>
    <xdr:ext cx="469744" cy="259045"/>
    <xdr:sp macro="" textlink="">
      <xdr:nvSpPr>
        <xdr:cNvPr id="703" name="【児童館】&#10;一人当たり面積該当値テキスト"/>
        <xdr:cNvSpPr txBox="1"/>
      </xdr:nvSpPr>
      <xdr:spPr>
        <a:xfrm>
          <a:off x="22199600" y="146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10177</xdr:rowOff>
    </xdr:from>
    <xdr:ext cx="469744" cy="259045"/>
    <xdr:sp macro="" textlink="">
      <xdr:nvSpPr>
        <xdr:cNvPr id="704" name="n_1aveValue【児童館】&#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705" name="n_2aveValue【児童館】&#10;一人当たり面積"/>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706" name="n_3aveValue【児童館】&#10;一人当たり面積"/>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707" name="n_4aveValue【児童館】&#10;一人当たり面積"/>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8" name="正方形/長方形 7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9" name="正方形/長方形 7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0" name="正方形/長方形 7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1" name="正方形/長方形 7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2" name="正方形/長方形 7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3" name="正方形/長方形 7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4" name="正方形/長方形 7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5" name="正方形/長方形 7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6" name="テキスト ボックス 7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7" name="直線コネクタ 7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8" name="テキスト ボックス 71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9" name="直線コネクタ 71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0" name="テキスト ボックス 71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1" name="直線コネクタ 72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2" name="テキスト ボックス 72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3" name="直線コネクタ 72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4" name="テキスト ボックス 72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5" name="直線コネクタ 72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6" name="テキスト ボックス 72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7" name="直線コネクタ 72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8" name="テキスト ボックス 72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9" name="直線コネクタ 7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30" name="テキスト ボックス 72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81914</xdr:rowOff>
    </xdr:from>
    <xdr:to>
      <xdr:col>85</xdr:col>
      <xdr:colOff>126364</xdr:colOff>
      <xdr:row>107</xdr:row>
      <xdr:rowOff>125730</xdr:rowOff>
    </xdr:to>
    <xdr:cxnSp macro="">
      <xdr:nvCxnSpPr>
        <xdr:cNvPr id="732" name="直線コネクタ 731"/>
        <xdr:cNvCxnSpPr/>
      </xdr:nvCxnSpPr>
      <xdr:spPr>
        <a:xfrm flipV="1">
          <a:off x="16318864" y="17055464"/>
          <a:ext cx="0" cy="1415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129557</xdr:rowOff>
    </xdr:from>
    <xdr:ext cx="405111" cy="259045"/>
    <xdr:sp macro="" textlink="">
      <xdr:nvSpPr>
        <xdr:cNvPr id="733" name="【公民館】&#10;有形固定資産減価償却率最小値テキスト"/>
        <xdr:cNvSpPr txBox="1"/>
      </xdr:nvSpPr>
      <xdr:spPr>
        <a:xfrm>
          <a:off x="16357600"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734" name="直線コネクタ 733"/>
        <xdr:cNvCxnSpPr/>
      </xdr:nvCxnSpPr>
      <xdr:spPr>
        <a:xfrm>
          <a:off x="16230600" y="1847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28591</xdr:rowOff>
    </xdr:from>
    <xdr:ext cx="405111" cy="259045"/>
    <xdr:sp macro="" textlink="">
      <xdr:nvSpPr>
        <xdr:cNvPr id="735" name="【公民館】&#10;有形固定資産減価償却率最大値テキスト"/>
        <xdr:cNvSpPr txBox="1"/>
      </xdr:nvSpPr>
      <xdr:spPr>
        <a:xfrm>
          <a:off x="16357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81914</xdr:rowOff>
    </xdr:from>
    <xdr:to>
      <xdr:col>86</xdr:col>
      <xdr:colOff>25400</xdr:colOff>
      <xdr:row>99</xdr:row>
      <xdr:rowOff>81914</xdr:rowOff>
    </xdr:to>
    <xdr:cxnSp macro="">
      <xdr:nvCxnSpPr>
        <xdr:cNvPr id="736" name="直線コネクタ 735"/>
        <xdr:cNvCxnSpPr/>
      </xdr:nvCxnSpPr>
      <xdr:spPr>
        <a:xfrm>
          <a:off x="16230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8272</xdr:rowOff>
    </xdr:from>
    <xdr:ext cx="405111" cy="259045"/>
    <xdr:sp macro="" textlink="">
      <xdr:nvSpPr>
        <xdr:cNvPr id="737" name="【公民館】&#10;有形固定資産減価償却率平均値テキスト"/>
        <xdr:cNvSpPr txBox="1"/>
      </xdr:nvSpPr>
      <xdr:spPr>
        <a:xfrm>
          <a:off x="16357600" y="1766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738" name="フローチャート: 判断 737"/>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739" name="フローチャート: 判断 738"/>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740" name="フローチャート: 判断 739"/>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741" name="フローチャート: 判断 740"/>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742" name="フローチャート: 判断 741"/>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3" name="テキスト ボックス 7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4" name="テキスト ボックス 7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5" name="テキスト ボックス 7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6" name="テキスト ボックス 7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7" name="テキスト ボックス 7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63500</xdr:rowOff>
    </xdr:from>
    <xdr:to>
      <xdr:col>85</xdr:col>
      <xdr:colOff>177800</xdr:colOff>
      <xdr:row>107</xdr:row>
      <xdr:rowOff>165100</xdr:rowOff>
    </xdr:to>
    <xdr:sp macro="" textlink="">
      <xdr:nvSpPr>
        <xdr:cNvPr id="748" name="楕円 747"/>
        <xdr:cNvSpPr/>
      </xdr:nvSpPr>
      <xdr:spPr>
        <a:xfrm>
          <a:off x="162687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149877</xdr:rowOff>
    </xdr:from>
    <xdr:ext cx="405111" cy="259045"/>
    <xdr:sp macro="" textlink="">
      <xdr:nvSpPr>
        <xdr:cNvPr id="749" name="【公民館】&#10;有形固定資産減価償却率該当値テキスト"/>
        <xdr:cNvSpPr txBox="1"/>
      </xdr:nvSpPr>
      <xdr:spPr>
        <a:xfrm>
          <a:off x="16357600" y="183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147320</xdr:rowOff>
    </xdr:from>
    <xdr:to>
      <xdr:col>81</xdr:col>
      <xdr:colOff>101600</xdr:colOff>
      <xdr:row>108</xdr:row>
      <xdr:rowOff>77470</xdr:rowOff>
    </xdr:to>
    <xdr:sp macro="" textlink="">
      <xdr:nvSpPr>
        <xdr:cNvPr id="750" name="楕円 749"/>
        <xdr:cNvSpPr/>
      </xdr:nvSpPr>
      <xdr:spPr>
        <a:xfrm>
          <a:off x="15430500" y="184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114300</xdr:rowOff>
    </xdr:from>
    <xdr:to>
      <xdr:col>85</xdr:col>
      <xdr:colOff>127000</xdr:colOff>
      <xdr:row>108</xdr:row>
      <xdr:rowOff>26670</xdr:rowOff>
    </xdr:to>
    <xdr:cxnSp macro="">
      <xdr:nvCxnSpPr>
        <xdr:cNvPr id="751" name="直線コネクタ 750"/>
        <xdr:cNvCxnSpPr/>
      </xdr:nvCxnSpPr>
      <xdr:spPr>
        <a:xfrm flipV="1">
          <a:off x="15481300" y="1845945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162561</xdr:rowOff>
    </xdr:from>
    <xdr:to>
      <xdr:col>76</xdr:col>
      <xdr:colOff>165100</xdr:colOff>
      <xdr:row>108</xdr:row>
      <xdr:rowOff>92711</xdr:rowOff>
    </xdr:to>
    <xdr:sp macro="" textlink="">
      <xdr:nvSpPr>
        <xdr:cNvPr id="752" name="楕円 751"/>
        <xdr:cNvSpPr/>
      </xdr:nvSpPr>
      <xdr:spPr>
        <a:xfrm>
          <a:off x="14541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26670</xdr:rowOff>
    </xdr:from>
    <xdr:to>
      <xdr:col>81</xdr:col>
      <xdr:colOff>50800</xdr:colOff>
      <xdr:row>108</xdr:row>
      <xdr:rowOff>41911</xdr:rowOff>
    </xdr:to>
    <xdr:cxnSp macro="">
      <xdr:nvCxnSpPr>
        <xdr:cNvPr id="753" name="直線コネクタ 752"/>
        <xdr:cNvCxnSpPr/>
      </xdr:nvCxnSpPr>
      <xdr:spPr>
        <a:xfrm flipV="1">
          <a:off x="14592300" y="185432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76836</xdr:rowOff>
    </xdr:from>
    <xdr:to>
      <xdr:col>72</xdr:col>
      <xdr:colOff>38100</xdr:colOff>
      <xdr:row>109</xdr:row>
      <xdr:rowOff>6986</xdr:rowOff>
    </xdr:to>
    <xdr:sp macro="" textlink="">
      <xdr:nvSpPr>
        <xdr:cNvPr id="754" name="楕円 753"/>
        <xdr:cNvSpPr/>
      </xdr:nvSpPr>
      <xdr:spPr>
        <a:xfrm>
          <a:off x="13652500" y="1859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41911</xdr:rowOff>
    </xdr:from>
    <xdr:to>
      <xdr:col>76</xdr:col>
      <xdr:colOff>114300</xdr:colOff>
      <xdr:row>108</xdr:row>
      <xdr:rowOff>127636</xdr:rowOff>
    </xdr:to>
    <xdr:cxnSp macro="">
      <xdr:nvCxnSpPr>
        <xdr:cNvPr id="755" name="直線コネクタ 754"/>
        <xdr:cNvCxnSpPr/>
      </xdr:nvCxnSpPr>
      <xdr:spPr>
        <a:xfrm flipV="1">
          <a:off x="13703300" y="18558511"/>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71120</xdr:rowOff>
    </xdr:from>
    <xdr:to>
      <xdr:col>67</xdr:col>
      <xdr:colOff>101600</xdr:colOff>
      <xdr:row>109</xdr:row>
      <xdr:rowOff>1270</xdr:rowOff>
    </xdr:to>
    <xdr:sp macro="" textlink="">
      <xdr:nvSpPr>
        <xdr:cNvPr id="756" name="楕円 755"/>
        <xdr:cNvSpPr/>
      </xdr:nvSpPr>
      <xdr:spPr>
        <a:xfrm>
          <a:off x="12763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121920</xdr:rowOff>
    </xdr:from>
    <xdr:to>
      <xdr:col>71</xdr:col>
      <xdr:colOff>177800</xdr:colOff>
      <xdr:row>108</xdr:row>
      <xdr:rowOff>127636</xdr:rowOff>
    </xdr:to>
    <xdr:cxnSp macro="">
      <xdr:nvCxnSpPr>
        <xdr:cNvPr id="757" name="直線コネクタ 756"/>
        <xdr:cNvCxnSpPr/>
      </xdr:nvCxnSpPr>
      <xdr:spPr>
        <a:xfrm>
          <a:off x="12814300" y="186385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120666</xdr:rowOff>
    </xdr:from>
    <xdr:ext cx="405111" cy="259045"/>
    <xdr:sp macro="" textlink="">
      <xdr:nvSpPr>
        <xdr:cNvPr id="758" name="n_1aveValue【公民館】&#10;有形固定資産減価償却率"/>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128288</xdr:rowOff>
    </xdr:from>
    <xdr:ext cx="405111" cy="259045"/>
    <xdr:sp macro="" textlink="">
      <xdr:nvSpPr>
        <xdr:cNvPr id="759" name="n_2aveValue【公民館】&#10;有形固定資産減価償却率"/>
        <xdr:cNvSpPr txBox="1"/>
      </xdr:nvSpPr>
      <xdr:spPr>
        <a:xfrm>
          <a:off x="14389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126382</xdr:rowOff>
    </xdr:from>
    <xdr:ext cx="405111" cy="259045"/>
    <xdr:sp macro="" textlink="">
      <xdr:nvSpPr>
        <xdr:cNvPr id="760" name="n_3aveValue【公民館】&#10;有形固定資産減価償却率"/>
        <xdr:cNvSpPr txBox="1"/>
      </xdr:nvSpPr>
      <xdr:spPr>
        <a:xfrm>
          <a:off x="135007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109238</xdr:rowOff>
    </xdr:from>
    <xdr:ext cx="405111" cy="259045"/>
    <xdr:sp macro="" textlink="">
      <xdr:nvSpPr>
        <xdr:cNvPr id="761" name="n_4aveValue【公民館】&#10;有形固定資産減価償却率"/>
        <xdr:cNvSpPr txBox="1"/>
      </xdr:nvSpPr>
      <xdr:spPr>
        <a:xfrm>
          <a:off x="12611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68597</xdr:rowOff>
    </xdr:from>
    <xdr:ext cx="405111" cy="259045"/>
    <xdr:sp macro="" textlink="">
      <xdr:nvSpPr>
        <xdr:cNvPr id="762" name="n_1mainValue【公民館】&#10;有形固定資産減価償却率"/>
        <xdr:cNvSpPr txBox="1"/>
      </xdr:nvSpPr>
      <xdr:spPr>
        <a:xfrm>
          <a:off x="15266044"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83838</xdr:rowOff>
    </xdr:from>
    <xdr:ext cx="405111" cy="259045"/>
    <xdr:sp macro="" textlink="">
      <xdr:nvSpPr>
        <xdr:cNvPr id="763" name="n_2mainValue【公民館】&#10;有形固定資産減価償却率"/>
        <xdr:cNvSpPr txBox="1"/>
      </xdr:nvSpPr>
      <xdr:spPr>
        <a:xfrm>
          <a:off x="14389744"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169563</xdr:rowOff>
    </xdr:from>
    <xdr:ext cx="405111" cy="259045"/>
    <xdr:sp macro="" textlink="">
      <xdr:nvSpPr>
        <xdr:cNvPr id="764" name="n_3mainValue【公民館】&#10;有形固定資産減価償却率"/>
        <xdr:cNvSpPr txBox="1"/>
      </xdr:nvSpPr>
      <xdr:spPr>
        <a:xfrm>
          <a:off x="13500744" y="1868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163847</xdr:rowOff>
    </xdr:from>
    <xdr:ext cx="405111" cy="259045"/>
    <xdr:sp macro="" textlink="">
      <xdr:nvSpPr>
        <xdr:cNvPr id="765" name="n_4mainValue【公民館】&#10;有形固定資産減価償却率"/>
        <xdr:cNvSpPr txBox="1"/>
      </xdr:nvSpPr>
      <xdr:spPr>
        <a:xfrm>
          <a:off x="12611744" y="186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6" name="正方形/長方形 7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7" name="正方形/長方形 7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8" name="正方形/長方形 7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9" name="正方形/長方形 7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0" name="正方形/長方形 7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1" name="正方形/長方形 7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2" name="正方形/長方形 7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3" name="正方形/長方形 7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4" name="テキスト ボックス 7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5" name="直線コネクタ 7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6" name="直線コネクタ 77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77" name="テキスト ボックス 77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78" name="直線コネクタ 77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9" name="テキスト ボックス 77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0" name="直線コネクタ 77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1" name="テキスト ボックス 78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2" name="直線コネクタ 78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3" name="テキスト ボックス 78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4" name="直線コネクタ 7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5" name="テキスト ボックス 7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108</xdr:row>
      <xdr:rowOff>57913</xdr:rowOff>
    </xdr:to>
    <xdr:cxnSp macro="">
      <xdr:nvCxnSpPr>
        <xdr:cNvPr id="787" name="直線コネクタ 786"/>
        <xdr:cNvCxnSpPr/>
      </xdr:nvCxnSpPr>
      <xdr:spPr>
        <a:xfrm flipV="1">
          <a:off x="22160864" y="172989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61740</xdr:rowOff>
    </xdr:from>
    <xdr:ext cx="469744" cy="259045"/>
    <xdr:sp macro="" textlink="">
      <xdr:nvSpPr>
        <xdr:cNvPr id="788" name="【公民館】&#10;一人当たり面積最小値テキスト"/>
        <xdr:cNvSpPr txBox="1"/>
      </xdr:nvSpPr>
      <xdr:spPr>
        <a:xfrm>
          <a:off x="22199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57913</xdr:rowOff>
    </xdr:from>
    <xdr:to>
      <xdr:col>116</xdr:col>
      <xdr:colOff>152400</xdr:colOff>
      <xdr:row>108</xdr:row>
      <xdr:rowOff>57913</xdr:rowOff>
    </xdr:to>
    <xdr:cxnSp macro="">
      <xdr:nvCxnSpPr>
        <xdr:cNvPr id="789" name="直線コネクタ 788"/>
        <xdr:cNvCxnSpPr/>
      </xdr:nvCxnSpPr>
      <xdr:spPr>
        <a:xfrm>
          <a:off x="22072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790" name="【公民館】&#10;一人当たり面積最大値テキスト"/>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791" name="直線コネクタ 790"/>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41419</xdr:rowOff>
    </xdr:from>
    <xdr:ext cx="469744" cy="259045"/>
    <xdr:sp macro="" textlink="">
      <xdr:nvSpPr>
        <xdr:cNvPr id="792" name="【公民館】&#10;一人当たり面積平均値テキスト"/>
        <xdr:cNvSpPr txBox="1"/>
      </xdr:nvSpPr>
      <xdr:spPr>
        <a:xfrm>
          <a:off x="22199600" y="18043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793" name="フローチャート: 判断 792"/>
        <xdr:cNvSpPr/>
      </xdr:nvSpPr>
      <xdr:spPr>
        <a:xfrm>
          <a:off x="221107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794" name="フローチャート: 判断 793"/>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32258</xdr:rowOff>
    </xdr:from>
    <xdr:to>
      <xdr:col>107</xdr:col>
      <xdr:colOff>101600</xdr:colOff>
      <xdr:row>106</xdr:row>
      <xdr:rowOff>133858</xdr:rowOff>
    </xdr:to>
    <xdr:sp macro="" textlink="">
      <xdr:nvSpPr>
        <xdr:cNvPr id="795" name="フローチャート: 判断 794"/>
        <xdr:cNvSpPr/>
      </xdr:nvSpPr>
      <xdr:spPr>
        <a:xfrm>
          <a:off x="20383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796" name="フローチャート: 判断 795"/>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27687</xdr:rowOff>
    </xdr:from>
    <xdr:to>
      <xdr:col>98</xdr:col>
      <xdr:colOff>38100</xdr:colOff>
      <xdr:row>106</xdr:row>
      <xdr:rowOff>129287</xdr:rowOff>
    </xdr:to>
    <xdr:sp macro="" textlink="">
      <xdr:nvSpPr>
        <xdr:cNvPr id="797" name="フローチャート: 判断 796"/>
        <xdr:cNvSpPr/>
      </xdr:nvSpPr>
      <xdr:spPr>
        <a:xfrm>
          <a:off x="18605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8" name="テキスト ボックス 7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9" name="テキスト ボックス 7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0" name="テキスト ボックス 7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1" name="テキスト ボックス 8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2" name="テキスト ボックス 8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93980</xdr:rowOff>
    </xdr:from>
    <xdr:to>
      <xdr:col>116</xdr:col>
      <xdr:colOff>114300</xdr:colOff>
      <xdr:row>108</xdr:row>
      <xdr:rowOff>24130</xdr:rowOff>
    </xdr:to>
    <xdr:sp macro="" textlink="">
      <xdr:nvSpPr>
        <xdr:cNvPr id="803" name="楕円 802"/>
        <xdr:cNvSpPr/>
      </xdr:nvSpPr>
      <xdr:spPr>
        <a:xfrm>
          <a:off x="221107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8907</xdr:rowOff>
    </xdr:from>
    <xdr:ext cx="469744" cy="259045"/>
    <xdr:sp macro="" textlink="">
      <xdr:nvSpPr>
        <xdr:cNvPr id="804" name="【公民館】&#10;一人当たり面積該当値テキスト"/>
        <xdr:cNvSpPr txBox="1"/>
      </xdr:nvSpPr>
      <xdr:spPr>
        <a:xfrm>
          <a:off x="22199600" y="1835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89408</xdr:rowOff>
    </xdr:from>
    <xdr:to>
      <xdr:col>112</xdr:col>
      <xdr:colOff>38100</xdr:colOff>
      <xdr:row>108</xdr:row>
      <xdr:rowOff>19558</xdr:rowOff>
    </xdr:to>
    <xdr:sp macro="" textlink="">
      <xdr:nvSpPr>
        <xdr:cNvPr id="805" name="楕円 804"/>
        <xdr:cNvSpPr/>
      </xdr:nvSpPr>
      <xdr:spPr>
        <a:xfrm>
          <a:off x="21272500" y="1843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140208</xdr:rowOff>
    </xdr:from>
    <xdr:to>
      <xdr:col>116</xdr:col>
      <xdr:colOff>63500</xdr:colOff>
      <xdr:row>107</xdr:row>
      <xdr:rowOff>144780</xdr:rowOff>
    </xdr:to>
    <xdr:cxnSp macro="">
      <xdr:nvCxnSpPr>
        <xdr:cNvPr id="806" name="直線コネクタ 805"/>
        <xdr:cNvCxnSpPr/>
      </xdr:nvCxnSpPr>
      <xdr:spPr>
        <a:xfrm>
          <a:off x="21323300" y="1848535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89408</xdr:rowOff>
    </xdr:from>
    <xdr:to>
      <xdr:col>107</xdr:col>
      <xdr:colOff>101600</xdr:colOff>
      <xdr:row>108</xdr:row>
      <xdr:rowOff>19558</xdr:rowOff>
    </xdr:to>
    <xdr:sp macro="" textlink="">
      <xdr:nvSpPr>
        <xdr:cNvPr id="807" name="楕円 806"/>
        <xdr:cNvSpPr/>
      </xdr:nvSpPr>
      <xdr:spPr>
        <a:xfrm>
          <a:off x="20383500" y="1843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140208</xdr:rowOff>
    </xdr:from>
    <xdr:to>
      <xdr:col>111</xdr:col>
      <xdr:colOff>177800</xdr:colOff>
      <xdr:row>107</xdr:row>
      <xdr:rowOff>140208</xdr:rowOff>
    </xdr:to>
    <xdr:cxnSp macro="">
      <xdr:nvCxnSpPr>
        <xdr:cNvPr id="808" name="直線コネクタ 807"/>
        <xdr:cNvCxnSpPr/>
      </xdr:nvCxnSpPr>
      <xdr:spPr>
        <a:xfrm>
          <a:off x="20434300" y="18485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91694</xdr:rowOff>
    </xdr:from>
    <xdr:to>
      <xdr:col>102</xdr:col>
      <xdr:colOff>165100</xdr:colOff>
      <xdr:row>108</xdr:row>
      <xdr:rowOff>21844</xdr:rowOff>
    </xdr:to>
    <xdr:sp macro="" textlink="">
      <xdr:nvSpPr>
        <xdr:cNvPr id="809" name="楕円 808"/>
        <xdr:cNvSpPr/>
      </xdr:nvSpPr>
      <xdr:spPr>
        <a:xfrm>
          <a:off x="19494500" y="184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140208</xdr:rowOff>
    </xdr:from>
    <xdr:to>
      <xdr:col>107</xdr:col>
      <xdr:colOff>50800</xdr:colOff>
      <xdr:row>107</xdr:row>
      <xdr:rowOff>142494</xdr:rowOff>
    </xdr:to>
    <xdr:cxnSp macro="">
      <xdr:nvCxnSpPr>
        <xdr:cNvPr id="810" name="直線コネクタ 809"/>
        <xdr:cNvCxnSpPr/>
      </xdr:nvCxnSpPr>
      <xdr:spPr>
        <a:xfrm flipV="1">
          <a:off x="19545300" y="184853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91694</xdr:rowOff>
    </xdr:from>
    <xdr:to>
      <xdr:col>98</xdr:col>
      <xdr:colOff>38100</xdr:colOff>
      <xdr:row>108</xdr:row>
      <xdr:rowOff>21844</xdr:rowOff>
    </xdr:to>
    <xdr:sp macro="" textlink="">
      <xdr:nvSpPr>
        <xdr:cNvPr id="811" name="楕円 810"/>
        <xdr:cNvSpPr/>
      </xdr:nvSpPr>
      <xdr:spPr>
        <a:xfrm>
          <a:off x="18605500" y="184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142494</xdr:rowOff>
    </xdr:from>
    <xdr:to>
      <xdr:col>102</xdr:col>
      <xdr:colOff>114300</xdr:colOff>
      <xdr:row>107</xdr:row>
      <xdr:rowOff>142494</xdr:rowOff>
    </xdr:to>
    <xdr:cxnSp macro="">
      <xdr:nvCxnSpPr>
        <xdr:cNvPr id="812" name="直線コネクタ 811"/>
        <xdr:cNvCxnSpPr/>
      </xdr:nvCxnSpPr>
      <xdr:spPr>
        <a:xfrm>
          <a:off x="18656300" y="1848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813" name="n_1aveValue【公民館】&#10;一人当たり面積"/>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150385</xdr:rowOff>
    </xdr:from>
    <xdr:ext cx="469744" cy="259045"/>
    <xdr:sp macro="" textlink="">
      <xdr:nvSpPr>
        <xdr:cNvPr id="814" name="n_2aveValue【公民館】&#10;一人当たり面積"/>
        <xdr:cNvSpPr txBox="1"/>
      </xdr:nvSpPr>
      <xdr:spPr>
        <a:xfrm>
          <a:off x="20199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815" name="n_3aveValue【公民館】&#10;一人当たり面積"/>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145814</xdr:rowOff>
    </xdr:from>
    <xdr:ext cx="469744" cy="259045"/>
    <xdr:sp macro="" textlink="">
      <xdr:nvSpPr>
        <xdr:cNvPr id="816" name="n_4aveValue【公民館】&#10;一人当たり面積"/>
        <xdr:cNvSpPr txBox="1"/>
      </xdr:nvSpPr>
      <xdr:spPr>
        <a:xfrm>
          <a:off x="18421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10685</xdr:rowOff>
    </xdr:from>
    <xdr:ext cx="469744" cy="259045"/>
    <xdr:sp macro="" textlink="">
      <xdr:nvSpPr>
        <xdr:cNvPr id="817" name="n_1mainValue【公民館】&#10;一人当たり面積"/>
        <xdr:cNvSpPr txBox="1"/>
      </xdr:nvSpPr>
      <xdr:spPr>
        <a:xfrm>
          <a:off x="21075727" y="1852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10685</xdr:rowOff>
    </xdr:from>
    <xdr:ext cx="469744" cy="259045"/>
    <xdr:sp macro="" textlink="">
      <xdr:nvSpPr>
        <xdr:cNvPr id="818" name="n_2mainValue【公民館】&#10;一人当たり面積"/>
        <xdr:cNvSpPr txBox="1"/>
      </xdr:nvSpPr>
      <xdr:spPr>
        <a:xfrm>
          <a:off x="20199427" y="1852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12971</xdr:rowOff>
    </xdr:from>
    <xdr:ext cx="469744" cy="259045"/>
    <xdr:sp macro="" textlink="">
      <xdr:nvSpPr>
        <xdr:cNvPr id="819" name="n_3mainValue【公民館】&#10;一人当たり面積"/>
        <xdr:cNvSpPr txBox="1"/>
      </xdr:nvSpPr>
      <xdr:spPr>
        <a:xfrm>
          <a:off x="19310427" y="1852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12971</xdr:rowOff>
    </xdr:from>
    <xdr:ext cx="469744" cy="259045"/>
    <xdr:sp macro="" textlink="">
      <xdr:nvSpPr>
        <xdr:cNvPr id="820" name="n_4mainValue【公民館】&#10;一人当たり面積"/>
        <xdr:cNvSpPr txBox="1"/>
      </xdr:nvSpPr>
      <xdr:spPr>
        <a:xfrm>
          <a:off x="18421427" y="1852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1" name="正方形/長方形 8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2" name="正方形/長方形 8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3" name="テキスト ボックス 8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平均値と比較して特に有形固定資産減価償却率が高くなっている施設は、幼稚園および保育所、公営住宅、公民館である。一部施設については計画が出来つつあるものの、今後は、個別施設計画に基づいた老朽に対する改修等を行い、有形固定資産減価償却率の減少を目指す必要がある。各施設の一人当たり数値は、類似団体内平均値よりも一貫して低くなっており、インフラ・ハコモノ施設が少ない事を示している。しかしながら、公共施設のあり方について検討し、老朽化した施設の除却も検討しなければならない。</a:t>
          </a:r>
          <a:r>
            <a:rPr kumimoji="1" lang="ja-JP" altLang="en-US" sz="1100">
              <a:solidFill>
                <a:sysClr val="windowText" lastClr="000000"/>
              </a:solidFill>
              <a:effectLst/>
              <a:latin typeface="+mn-lt"/>
              <a:ea typeface="+mn-ea"/>
              <a:cs typeface="+mn-cs"/>
            </a:rPr>
            <a:t>なお、</a:t>
          </a:r>
          <a:r>
            <a:rPr kumimoji="1" lang="ja-JP" altLang="ja-JP" sz="1100">
              <a:solidFill>
                <a:sysClr val="windowText" lastClr="000000"/>
              </a:solidFill>
              <a:effectLst/>
              <a:latin typeface="+mn-lt"/>
              <a:ea typeface="+mn-ea"/>
              <a:cs typeface="+mn-cs"/>
            </a:rPr>
            <a:t>各施設の一人当たり数値の微増している要因は、平成１７年度頃からの人口減少傾向によるものである。</a:t>
          </a:r>
          <a:endParaRPr lang="ja-JP" altLang="ja-JP" sz="14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68,888
66,089
74.94
32,189,297
30,969,390
1,057,205
13,661,057
18,113,319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81099</xdr:rowOff>
    </xdr:from>
    <xdr:to>
      <xdr:col>24</xdr:col>
      <xdr:colOff>62865</xdr:colOff>
      <xdr:row>42</xdr:row>
      <xdr:rowOff>92528</xdr:rowOff>
    </xdr:to>
    <xdr:cxnSp macro="">
      <xdr:nvCxnSpPr>
        <xdr:cNvPr id="58" name="直線コネクタ 57"/>
        <xdr:cNvCxnSpPr/>
      </xdr:nvCxnSpPr>
      <xdr:spPr>
        <a:xfrm flipV="1">
          <a:off x="4634865" y="573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27776</xdr:rowOff>
    </xdr:from>
    <xdr:ext cx="340478" cy="259045"/>
    <xdr:sp macro="" textlink="">
      <xdr:nvSpPr>
        <xdr:cNvPr id="61" name="【図書館】&#10;有形固定資産減価償却率最大値テキスト"/>
        <xdr:cNvSpPr txBox="1"/>
      </xdr:nvSpPr>
      <xdr:spPr>
        <a:xfrm>
          <a:off x="4673600" y="551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81099</xdr:rowOff>
    </xdr:from>
    <xdr:to>
      <xdr:col>24</xdr:col>
      <xdr:colOff>152400</xdr:colOff>
      <xdr:row>33</xdr:row>
      <xdr:rowOff>81099</xdr:rowOff>
    </xdr:to>
    <xdr:cxnSp macro="">
      <xdr:nvCxnSpPr>
        <xdr:cNvPr id="62" name="直線コネクタ 61"/>
        <xdr:cNvCxnSpPr/>
      </xdr:nvCxnSpPr>
      <xdr:spPr>
        <a:xfrm>
          <a:off x="4546600" y="573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144616</xdr:rowOff>
    </xdr:from>
    <xdr:ext cx="405111" cy="259045"/>
    <xdr:sp macro="" textlink="">
      <xdr:nvSpPr>
        <xdr:cNvPr id="63" name="【図書館】&#10;有形固定資産減価償却率平均値テキスト"/>
        <xdr:cNvSpPr txBox="1"/>
      </xdr:nvSpPr>
      <xdr:spPr>
        <a:xfrm>
          <a:off x="4673600" y="6145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64" name="フローチャート: 判断 63"/>
        <xdr:cNvSpPr/>
      </xdr:nvSpPr>
      <xdr:spPr>
        <a:xfrm>
          <a:off x="45847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125004</xdr:rowOff>
    </xdr:from>
    <xdr:to>
      <xdr:col>24</xdr:col>
      <xdr:colOff>114300</xdr:colOff>
      <xdr:row>38</xdr:row>
      <xdr:rowOff>55155</xdr:rowOff>
    </xdr:to>
    <xdr:sp macro="" textlink="">
      <xdr:nvSpPr>
        <xdr:cNvPr id="74" name="楕円 73"/>
        <xdr:cNvSpPr/>
      </xdr:nvSpPr>
      <xdr:spPr>
        <a:xfrm>
          <a:off x="45847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103431</xdr:rowOff>
    </xdr:from>
    <xdr:ext cx="405111" cy="259045"/>
    <xdr:sp macro="" textlink="">
      <xdr:nvSpPr>
        <xdr:cNvPr id="75" name="【図書館】&#10;有形固定資産減価償却率該当値テキスト"/>
        <xdr:cNvSpPr txBox="1"/>
      </xdr:nvSpPr>
      <xdr:spPr>
        <a:xfrm>
          <a:off x="4673600"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72753</xdr:rowOff>
    </xdr:from>
    <xdr:to>
      <xdr:col>20</xdr:col>
      <xdr:colOff>38100</xdr:colOff>
      <xdr:row>38</xdr:row>
      <xdr:rowOff>2903</xdr:rowOff>
    </xdr:to>
    <xdr:sp macro="" textlink="">
      <xdr:nvSpPr>
        <xdr:cNvPr id="76" name="楕円 75"/>
        <xdr:cNvSpPr/>
      </xdr:nvSpPr>
      <xdr:spPr>
        <a:xfrm>
          <a:off x="37465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123553</xdr:rowOff>
    </xdr:from>
    <xdr:to>
      <xdr:col>24</xdr:col>
      <xdr:colOff>63500</xdr:colOff>
      <xdr:row>38</xdr:row>
      <xdr:rowOff>4354</xdr:rowOff>
    </xdr:to>
    <xdr:cxnSp macro="">
      <xdr:nvCxnSpPr>
        <xdr:cNvPr id="77" name="直線コネクタ 76"/>
        <xdr:cNvCxnSpPr/>
      </xdr:nvCxnSpPr>
      <xdr:spPr>
        <a:xfrm>
          <a:off x="3797300" y="646720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9072</xdr:rowOff>
    </xdr:from>
    <xdr:to>
      <xdr:col>15</xdr:col>
      <xdr:colOff>101600</xdr:colOff>
      <xdr:row>38</xdr:row>
      <xdr:rowOff>110672</xdr:rowOff>
    </xdr:to>
    <xdr:sp macro="" textlink="">
      <xdr:nvSpPr>
        <xdr:cNvPr id="78" name="楕円 77"/>
        <xdr:cNvSpPr/>
      </xdr:nvSpPr>
      <xdr:spPr>
        <a:xfrm>
          <a:off x="2857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123553</xdr:rowOff>
    </xdr:from>
    <xdr:to>
      <xdr:col>19</xdr:col>
      <xdr:colOff>177800</xdr:colOff>
      <xdr:row>38</xdr:row>
      <xdr:rowOff>59872</xdr:rowOff>
    </xdr:to>
    <xdr:cxnSp macro="">
      <xdr:nvCxnSpPr>
        <xdr:cNvPr id="79" name="直線コネクタ 78"/>
        <xdr:cNvCxnSpPr/>
      </xdr:nvCxnSpPr>
      <xdr:spPr>
        <a:xfrm flipV="1">
          <a:off x="2908300" y="6467203"/>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147864</xdr:rowOff>
    </xdr:from>
    <xdr:to>
      <xdr:col>10</xdr:col>
      <xdr:colOff>165100</xdr:colOff>
      <xdr:row>38</xdr:row>
      <xdr:rowOff>78014</xdr:rowOff>
    </xdr:to>
    <xdr:sp macro="" textlink="">
      <xdr:nvSpPr>
        <xdr:cNvPr id="80" name="楕円 79"/>
        <xdr:cNvSpPr/>
      </xdr:nvSpPr>
      <xdr:spPr>
        <a:xfrm>
          <a:off x="1968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27215</xdr:rowOff>
    </xdr:from>
    <xdr:to>
      <xdr:col>15</xdr:col>
      <xdr:colOff>50800</xdr:colOff>
      <xdr:row>38</xdr:row>
      <xdr:rowOff>59872</xdr:rowOff>
    </xdr:to>
    <xdr:cxnSp macro="">
      <xdr:nvCxnSpPr>
        <xdr:cNvPr id="81" name="直線コネクタ 80"/>
        <xdr:cNvCxnSpPr/>
      </xdr:nvCxnSpPr>
      <xdr:spPr>
        <a:xfrm>
          <a:off x="2019300" y="654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115207</xdr:rowOff>
    </xdr:from>
    <xdr:to>
      <xdr:col>6</xdr:col>
      <xdr:colOff>38100</xdr:colOff>
      <xdr:row>38</xdr:row>
      <xdr:rowOff>45357</xdr:rowOff>
    </xdr:to>
    <xdr:sp macro="" textlink="">
      <xdr:nvSpPr>
        <xdr:cNvPr id="82" name="楕円 81"/>
        <xdr:cNvSpPr/>
      </xdr:nvSpPr>
      <xdr:spPr>
        <a:xfrm>
          <a:off x="1079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166007</xdr:rowOff>
    </xdr:from>
    <xdr:to>
      <xdr:col>10</xdr:col>
      <xdr:colOff>114300</xdr:colOff>
      <xdr:row>38</xdr:row>
      <xdr:rowOff>27215</xdr:rowOff>
    </xdr:to>
    <xdr:cxnSp macro="">
      <xdr:nvCxnSpPr>
        <xdr:cNvPr id="83" name="直線コネクタ 82"/>
        <xdr:cNvCxnSpPr/>
      </xdr:nvCxnSpPr>
      <xdr:spPr>
        <a:xfrm>
          <a:off x="1130300" y="650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58619</xdr:rowOff>
    </xdr:from>
    <xdr:ext cx="405111" cy="259045"/>
    <xdr:sp macro="" textlink="">
      <xdr:nvSpPr>
        <xdr:cNvPr id="84" name="n_1aveValue【図書館】&#10;有形固定資産減価償却率"/>
        <xdr:cNvSpPr txBox="1"/>
      </xdr:nvSpPr>
      <xdr:spPr>
        <a:xfrm>
          <a:off x="3582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84744</xdr:rowOff>
    </xdr:from>
    <xdr:ext cx="405111" cy="259045"/>
    <xdr:sp macro="" textlink="">
      <xdr:nvSpPr>
        <xdr:cNvPr id="85" name="n_2aveValue【図書館】&#10;有形固定資産減価償却率"/>
        <xdr:cNvSpPr txBox="1"/>
      </xdr:nvSpPr>
      <xdr:spPr>
        <a:xfrm>
          <a:off x="2705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6" name="n_3aveValue【図書館】&#10;有形固定資産減価償却率"/>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7" name="n_4aveValue【図書館】&#10;有形固定資産減価償却率"/>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165480</xdr:rowOff>
    </xdr:from>
    <xdr:ext cx="405111" cy="259045"/>
    <xdr:sp macro="" textlink="">
      <xdr:nvSpPr>
        <xdr:cNvPr id="88" name="n_1mainValue【図書館】&#10;有形固定資産減価償却率"/>
        <xdr:cNvSpPr txBox="1"/>
      </xdr:nvSpPr>
      <xdr:spPr>
        <a:xfrm>
          <a:off x="35820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101799</xdr:rowOff>
    </xdr:from>
    <xdr:ext cx="405111" cy="259045"/>
    <xdr:sp macro="" textlink="">
      <xdr:nvSpPr>
        <xdr:cNvPr id="89" name="n_2mainValue【図書館】&#10;有形固定資産減価償却率"/>
        <xdr:cNvSpPr txBox="1"/>
      </xdr:nvSpPr>
      <xdr:spPr>
        <a:xfrm>
          <a:off x="2705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69142</xdr:rowOff>
    </xdr:from>
    <xdr:ext cx="405111" cy="259045"/>
    <xdr:sp macro="" textlink="">
      <xdr:nvSpPr>
        <xdr:cNvPr id="90" name="n_3mainValue【図書館】&#10;有形固定資産減価償却率"/>
        <xdr:cNvSpPr txBox="1"/>
      </xdr:nvSpPr>
      <xdr:spPr>
        <a:xfrm>
          <a:off x="1816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36484</xdr:rowOff>
    </xdr:from>
    <xdr:ext cx="405111" cy="259045"/>
    <xdr:sp macro="" textlink="">
      <xdr:nvSpPr>
        <xdr:cNvPr id="91" name="n_4mainValue【図書館】&#10;有形固定資産減価償却率"/>
        <xdr:cNvSpPr txBox="1"/>
      </xdr:nvSpPr>
      <xdr:spPr>
        <a:xfrm>
          <a:off x="927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4763</xdr:rowOff>
    </xdr:to>
    <xdr:cxnSp macro="">
      <xdr:nvCxnSpPr>
        <xdr:cNvPr id="119" name="直線コネクタ 118"/>
        <xdr:cNvCxnSpPr/>
      </xdr:nvCxnSpPr>
      <xdr:spPr>
        <a:xfrm flipV="1">
          <a:off x="10476865" y="579120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8590</xdr:rowOff>
    </xdr:from>
    <xdr:ext cx="469744" cy="259045"/>
    <xdr:sp macro="" textlink="">
      <xdr:nvSpPr>
        <xdr:cNvPr id="120" name="【図書館】&#10;一人当たり面積最小値テキスト"/>
        <xdr:cNvSpPr txBox="1"/>
      </xdr:nvSpPr>
      <xdr:spPr>
        <a:xfrm>
          <a:off x="10515600" y="72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4763</xdr:rowOff>
    </xdr:from>
    <xdr:to>
      <xdr:col>55</xdr:col>
      <xdr:colOff>88900</xdr:colOff>
      <xdr:row>42</xdr:row>
      <xdr:rowOff>4763</xdr:rowOff>
    </xdr:to>
    <xdr:cxnSp macro="">
      <xdr:nvCxnSpPr>
        <xdr:cNvPr id="121" name="直線コネクタ 120"/>
        <xdr:cNvCxnSpPr/>
      </xdr:nvCxnSpPr>
      <xdr:spPr>
        <a:xfrm>
          <a:off x="10388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22"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148290</xdr:rowOff>
    </xdr:from>
    <xdr:ext cx="469744" cy="259045"/>
    <xdr:sp macro="" textlink="">
      <xdr:nvSpPr>
        <xdr:cNvPr id="124" name="【図書館】&#10;一人当たり面積平均値テキスト"/>
        <xdr:cNvSpPr txBox="1"/>
      </xdr:nvSpPr>
      <xdr:spPr>
        <a:xfrm>
          <a:off x="10515600" y="6491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125413</xdr:rowOff>
    </xdr:from>
    <xdr:to>
      <xdr:col>55</xdr:col>
      <xdr:colOff>50800</xdr:colOff>
      <xdr:row>39</xdr:row>
      <xdr:rowOff>55563</xdr:rowOff>
    </xdr:to>
    <xdr:sp macro="" textlink="">
      <xdr:nvSpPr>
        <xdr:cNvPr id="125" name="フローチャート: 判断 124"/>
        <xdr:cNvSpPr/>
      </xdr:nvSpPr>
      <xdr:spPr>
        <a:xfrm>
          <a:off x="10426700" y="664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6" name="フローチャート: 判断 125"/>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153988</xdr:rowOff>
    </xdr:from>
    <xdr:to>
      <xdr:col>46</xdr:col>
      <xdr:colOff>38100</xdr:colOff>
      <xdr:row>39</xdr:row>
      <xdr:rowOff>84138</xdr:rowOff>
    </xdr:to>
    <xdr:sp macro="" textlink="">
      <xdr:nvSpPr>
        <xdr:cNvPr id="127" name="フローチャート: 判断 126"/>
        <xdr:cNvSpPr/>
      </xdr:nvSpPr>
      <xdr:spPr>
        <a:xfrm>
          <a:off x="8699500" y="66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11113</xdr:rowOff>
    </xdr:from>
    <xdr:to>
      <xdr:col>41</xdr:col>
      <xdr:colOff>101600</xdr:colOff>
      <xdr:row>39</xdr:row>
      <xdr:rowOff>112713</xdr:rowOff>
    </xdr:to>
    <xdr:sp macro="" textlink="">
      <xdr:nvSpPr>
        <xdr:cNvPr id="128" name="フローチャート: 判断 127"/>
        <xdr:cNvSpPr/>
      </xdr:nvSpPr>
      <xdr:spPr>
        <a:xfrm>
          <a:off x="781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9" name="フローチャート: 判断 128"/>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168275</xdr:rowOff>
    </xdr:from>
    <xdr:to>
      <xdr:col>55</xdr:col>
      <xdr:colOff>50800</xdr:colOff>
      <xdr:row>40</xdr:row>
      <xdr:rowOff>98425</xdr:rowOff>
    </xdr:to>
    <xdr:sp macro="" textlink="">
      <xdr:nvSpPr>
        <xdr:cNvPr id="135" name="楕円 134"/>
        <xdr:cNvSpPr/>
      </xdr:nvSpPr>
      <xdr:spPr>
        <a:xfrm>
          <a:off x="104267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146702</xdr:rowOff>
    </xdr:from>
    <xdr:ext cx="469744" cy="259045"/>
    <xdr:sp macro="" textlink="">
      <xdr:nvSpPr>
        <xdr:cNvPr id="136" name="【図書館】&#10;一人当たり面積該当値テキスト"/>
        <xdr:cNvSpPr txBox="1"/>
      </xdr:nvSpPr>
      <xdr:spPr>
        <a:xfrm>
          <a:off x="10515600" y="683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168275</xdr:rowOff>
    </xdr:from>
    <xdr:to>
      <xdr:col>50</xdr:col>
      <xdr:colOff>165100</xdr:colOff>
      <xdr:row>40</xdr:row>
      <xdr:rowOff>98425</xdr:rowOff>
    </xdr:to>
    <xdr:sp macro="" textlink="">
      <xdr:nvSpPr>
        <xdr:cNvPr id="137" name="楕円 136"/>
        <xdr:cNvSpPr/>
      </xdr:nvSpPr>
      <xdr:spPr>
        <a:xfrm>
          <a:off x="95885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47625</xdr:rowOff>
    </xdr:from>
    <xdr:to>
      <xdr:col>55</xdr:col>
      <xdr:colOff>0</xdr:colOff>
      <xdr:row>40</xdr:row>
      <xdr:rowOff>47625</xdr:rowOff>
    </xdr:to>
    <xdr:cxnSp macro="">
      <xdr:nvCxnSpPr>
        <xdr:cNvPr id="138" name="直線コネクタ 137"/>
        <xdr:cNvCxnSpPr/>
      </xdr:nvCxnSpPr>
      <xdr:spPr>
        <a:xfrm>
          <a:off x="9639300" y="6905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11113</xdr:rowOff>
    </xdr:from>
    <xdr:to>
      <xdr:col>46</xdr:col>
      <xdr:colOff>38100</xdr:colOff>
      <xdr:row>40</xdr:row>
      <xdr:rowOff>112713</xdr:rowOff>
    </xdr:to>
    <xdr:sp macro="" textlink="">
      <xdr:nvSpPr>
        <xdr:cNvPr id="139" name="楕円 138"/>
        <xdr:cNvSpPr/>
      </xdr:nvSpPr>
      <xdr:spPr>
        <a:xfrm>
          <a:off x="8699500" y="686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47625</xdr:rowOff>
    </xdr:from>
    <xdr:to>
      <xdr:col>50</xdr:col>
      <xdr:colOff>114300</xdr:colOff>
      <xdr:row>40</xdr:row>
      <xdr:rowOff>61913</xdr:rowOff>
    </xdr:to>
    <xdr:cxnSp macro="">
      <xdr:nvCxnSpPr>
        <xdr:cNvPr id="140" name="直線コネクタ 139"/>
        <xdr:cNvCxnSpPr/>
      </xdr:nvCxnSpPr>
      <xdr:spPr>
        <a:xfrm flipV="1">
          <a:off x="8750300" y="690562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11113</xdr:rowOff>
    </xdr:from>
    <xdr:to>
      <xdr:col>41</xdr:col>
      <xdr:colOff>101600</xdr:colOff>
      <xdr:row>40</xdr:row>
      <xdr:rowOff>112713</xdr:rowOff>
    </xdr:to>
    <xdr:sp macro="" textlink="">
      <xdr:nvSpPr>
        <xdr:cNvPr id="141" name="楕円 140"/>
        <xdr:cNvSpPr/>
      </xdr:nvSpPr>
      <xdr:spPr>
        <a:xfrm>
          <a:off x="7810500" y="686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61913</xdr:rowOff>
    </xdr:from>
    <xdr:to>
      <xdr:col>45</xdr:col>
      <xdr:colOff>177800</xdr:colOff>
      <xdr:row>40</xdr:row>
      <xdr:rowOff>61913</xdr:rowOff>
    </xdr:to>
    <xdr:cxnSp macro="">
      <xdr:nvCxnSpPr>
        <xdr:cNvPr id="142" name="直線コネクタ 141"/>
        <xdr:cNvCxnSpPr/>
      </xdr:nvCxnSpPr>
      <xdr:spPr>
        <a:xfrm>
          <a:off x="7861300" y="6919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11113</xdr:rowOff>
    </xdr:from>
    <xdr:to>
      <xdr:col>36</xdr:col>
      <xdr:colOff>165100</xdr:colOff>
      <xdr:row>40</xdr:row>
      <xdr:rowOff>112713</xdr:rowOff>
    </xdr:to>
    <xdr:sp macro="" textlink="">
      <xdr:nvSpPr>
        <xdr:cNvPr id="143" name="楕円 142"/>
        <xdr:cNvSpPr/>
      </xdr:nvSpPr>
      <xdr:spPr>
        <a:xfrm>
          <a:off x="6921500" y="686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61913</xdr:rowOff>
    </xdr:from>
    <xdr:to>
      <xdr:col>41</xdr:col>
      <xdr:colOff>50800</xdr:colOff>
      <xdr:row>40</xdr:row>
      <xdr:rowOff>61913</xdr:rowOff>
    </xdr:to>
    <xdr:cxnSp macro="">
      <xdr:nvCxnSpPr>
        <xdr:cNvPr id="144" name="直線コネクタ 143"/>
        <xdr:cNvCxnSpPr/>
      </xdr:nvCxnSpPr>
      <xdr:spPr>
        <a:xfrm>
          <a:off x="6972300" y="6919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45" name="n_1ave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100665</xdr:rowOff>
    </xdr:from>
    <xdr:ext cx="469744" cy="259045"/>
    <xdr:sp macro="" textlink="">
      <xdr:nvSpPr>
        <xdr:cNvPr id="146" name="n_2aveValue【図書館】&#10;一人当たり面積"/>
        <xdr:cNvSpPr txBox="1"/>
      </xdr:nvSpPr>
      <xdr:spPr>
        <a:xfrm>
          <a:off x="8515427" y="64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129240</xdr:rowOff>
    </xdr:from>
    <xdr:ext cx="469744" cy="259045"/>
    <xdr:sp macro="" textlink="">
      <xdr:nvSpPr>
        <xdr:cNvPr id="147" name="n_3aveValue【図書館】&#10;一人当たり面積"/>
        <xdr:cNvSpPr txBox="1"/>
      </xdr:nvSpPr>
      <xdr:spPr>
        <a:xfrm>
          <a:off x="7626427" y="647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143527</xdr:rowOff>
    </xdr:from>
    <xdr:ext cx="469744" cy="259045"/>
    <xdr:sp macro="" textlink="">
      <xdr:nvSpPr>
        <xdr:cNvPr id="148" name="n_4aveValue【図書館】&#10;一人当たり面積"/>
        <xdr:cNvSpPr txBox="1"/>
      </xdr:nvSpPr>
      <xdr:spPr>
        <a:xfrm>
          <a:off x="6737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89552</xdr:rowOff>
    </xdr:from>
    <xdr:ext cx="469744" cy="259045"/>
    <xdr:sp macro="" textlink="">
      <xdr:nvSpPr>
        <xdr:cNvPr id="149" name="n_1mainValue【図書館】&#10;一人当たり面積"/>
        <xdr:cNvSpPr txBox="1"/>
      </xdr:nvSpPr>
      <xdr:spPr>
        <a:xfrm>
          <a:off x="9391727" y="694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103840</xdr:rowOff>
    </xdr:from>
    <xdr:ext cx="469744" cy="259045"/>
    <xdr:sp macro="" textlink="">
      <xdr:nvSpPr>
        <xdr:cNvPr id="150" name="n_2mainValue【図書館】&#10;一人当たり面積"/>
        <xdr:cNvSpPr txBox="1"/>
      </xdr:nvSpPr>
      <xdr:spPr>
        <a:xfrm>
          <a:off x="8515427" y="696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103840</xdr:rowOff>
    </xdr:from>
    <xdr:ext cx="469744" cy="259045"/>
    <xdr:sp macro="" textlink="">
      <xdr:nvSpPr>
        <xdr:cNvPr id="151" name="n_3mainValue【図書館】&#10;一人当たり面積"/>
        <xdr:cNvSpPr txBox="1"/>
      </xdr:nvSpPr>
      <xdr:spPr>
        <a:xfrm>
          <a:off x="7626427" y="696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103840</xdr:rowOff>
    </xdr:from>
    <xdr:ext cx="469744" cy="259045"/>
    <xdr:sp macro="" textlink="">
      <xdr:nvSpPr>
        <xdr:cNvPr id="152" name="n_4mainValue【図書館】&#10;一人当たり面積"/>
        <xdr:cNvSpPr txBox="1"/>
      </xdr:nvSpPr>
      <xdr:spPr>
        <a:xfrm>
          <a:off x="6737427" y="696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5" name="テキスト ボックス 16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7" name="テキスト ボックス 16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9" name="テキスト ボックス 16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1" name="テキスト ボックス 17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3" name="テキスト ボックス 17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5" name="テキスト ボックス 17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xdr:cNvCxnSpPr/>
      </xdr:nvCxnSpPr>
      <xdr:spPr>
        <a:xfrm flipV="1">
          <a:off x="4634865" y="96697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150512</xdr:rowOff>
    </xdr:from>
    <xdr:ext cx="405111" cy="259045"/>
    <xdr:sp macro="" textlink="">
      <xdr:nvSpPr>
        <xdr:cNvPr id="178" name="【体育館・プール】&#10;有形固定資産減価償却率最小値テキスト"/>
        <xdr:cNvSpPr txBox="1"/>
      </xdr:nvSpPr>
      <xdr:spPr>
        <a:xfrm>
          <a:off x="4673600"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xdr:cNvCxnSpPr/>
      </xdr:nvCxnSpPr>
      <xdr:spPr>
        <a:xfrm>
          <a:off x="4546600" y="1094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80" name="【体育館・プー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19067</xdr:rowOff>
    </xdr:from>
    <xdr:ext cx="405111" cy="259045"/>
    <xdr:sp macro="" textlink="">
      <xdr:nvSpPr>
        <xdr:cNvPr id="182" name="【体育館・プール】&#10;有形固定資産減価償却率平均値テキスト"/>
        <xdr:cNvSpPr txBox="1"/>
      </xdr:nvSpPr>
      <xdr:spPr>
        <a:xfrm>
          <a:off x="46736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4" name="フローチャート: 判断 183"/>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5" name="フローチャート: 判断 184"/>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6" name="フローチャート: 判断 185"/>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7" name="フローチャート: 判断 186"/>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8" name="テキスト ボックス 18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93" name="楕円 192"/>
        <xdr:cNvSpPr/>
      </xdr:nvSpPr>
      <xdr:spPr>
        <a:xfrm>
          <a:off x="45847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2557</xdr:rowOff>
    </xdr:from>
    <xdr:ext cx="405111" cy="259045"/>
    <xdr:sp macro="" textlink="">
      <xdr:nvSpPr>
        <xdr:cNvPr id="194" name="【体育館・プール】&#10;有形固定資産減価償却率該当値テキスト"/>
        <xdr:cNvSpPr txBox="1"/>
      </xdr:nvSpPr>
      <xdr:spPr>
        <a:xfrm>
          <a:off x="4673600"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107315</xdr:rowOff>
    </xdr:from>
    <xdr:to>
      <xdr:col>20</xdr:col>
      <xdr:colOff>38100</xdr:colOff>
      <xdr:row>60</xdr:row>
      <xdr:rowOff>37465</xdr:rowOff>
    </xdr:to>
    <xdr:sp macro="" textlink="">
      <xdr:nvSpPr>
        <xdr:cNvPr id="195" name="楕円 194"/>
        <xdr:cNvSpPr/>
      </xdr:nvSpPr>
      <xdr:spPr>
        <a:xfrm>
          <a:off x="3746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158115</xdr:rowOff>
    </xdr:from>
    <xdr:to>
      <xdr:col>24</xdr:col>
      <xdr:colOff>63500</xdr:colOff>
      <xdr:row>60</xdr:row>
      <xdr:rowOff>30480</xdr:rowOff>
    </xdr:to>
    <xdr:cxnSp macro="">
      <xdr:nvCxnSpPr>
        <xdr:cNvPr id="196" name="直線コネクタ 195"/>
        <xdr:cNvCxnSpPr/>
      </xdr:nvCxnSpPr>
      <xdr:spPr>
        <a:xfrm>
          <a:off x="3797300" y="1027366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67310</xdr:rowOff>
    </xdr:from>
    <xdr:to>
      <xdr:col>15</xdr:col>
      <xdr:colOff>101600</xdr:colOff>
      <xdr:row>59</xdr:row>
      <xdr:rowOff>168910</xdr:rowOff>
    </xdr:to>
    <xdr:sp macro="" textlink="">
      <xdr:nvSpPr>
        <xdr:cNvPr id="197" name="楕円 196"/>
        <xdr:cNvSpPr/>
      </xdr:nvSpPr>
      <xdr:spPr>
        <a:xfrm>
          <a:off x="2857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118110</xdr:rowOff>
    </xdr:from>
    <xdr:to>
      <xdr:col>19</xdr:col>
      <xdr:colOff>177800</xdr:colOff>
      <xdr:row>59</xdr:row>
      <xdr:rowOff>158115</xdr:rowOff>
    </xdr:to>
    <xdr:cxnSp macro="">
      <xdr:nvCxnSpPr>
        <xdr:cNvPr id="198" name="直線コネクタ 197"/>
        <xdr:cNvCxnSpPr/>
      </xdr:nvCxnSpPr>
      <xdr:spPr>
        <a:xfrm>
          <a:off x="2908300" y="102336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99" name="楕円 198"/>
        <xdr:cNvSpPr/>
      </xdr:nvSpPr>
      <xdr:spPr>
        <a:xfrm>
          <a:off x="1968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76200</xdr:rowOff>
    </xdr:from>
    <xdr:to>
      <xdr:col>15</xdr:col>
      <xdr:colOff>50800</xdr:colOff>
      <xdr:row>59</xdr:row>
      <xdr:rowOff>118110</xdr:rowOff>
    </xdr:to>
    <xdr:cxnSp macro="">
      <xdr:nvCxnSpPr>
        <xdr:cNvPr id="200" name="直線コネクタ 199"/>
        <xdr:cNvCxnSpPr/>
      </xdr:nvCxnSpPr>
      <xdr:spPr>
        <a:xfrm>
          <a:off x="2019300" y="101917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154940</xdr:rowOff>
    </xdr:from>
    <xdr:to>
      <xdr:col>6</xdr:col>
      <xdr:colOff>38100</xdr:colOff>
      <xdr:row>59</xdr:row>
      <xdr:rowOff>85090</xdr:rowOff>
    </xdr:to>
    <xdr:sp macro="" textlink="">
      <xdr:nvSpPr>
        <xdr:cNvPr id="201" name="楕円 200"/>
        <xdr:cNvSpPr/>
      </xdr:nvSpPr>
      <xdr:spPr>
        <a:xfrm>
          <a:off x="1079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34290</xdr:rowOff>
    </xdr:from>
    <xdr:to>
      <xdr:col>10</xdr:col>
      <xdr:colOff>114300</xdr:colOff>
      <xdr:row>59</xdr:row>
      <xdr:rowOff>76200</xdr:rowOff>
    </xdr:to>
    <xdr:cxnSp macro="">
      <xdr:nvCxnSpPr>
        <xdr:cNvPr id="202" name="直線コネクタ 201"/>
        <xdr:cNvCxnSpPr/>
      </xdr:nvCxnSpPr>
      <xdr:spPr>
        <a:xfrm>
          <a:off x="1130300" y="101498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203" name="n_1aveValue【体育館・プール】&#10;有形固定資産減価償却率"/>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78122</xdr:rowOff>
    </xdr:from>
    <xdr:ext cx="405111" cy="259045"/>
    <xdr:sp macro="" textlink="">
      <xdr:nvSpPr>
        <xdr:cNvPr id="204" name="n_2aveValue【体育館・プール】&#10;有形固定資産減価償却率"/>
        <xdr:cNvSpPr txBox="1"/>
      </xdr:nvSpPr>
      <xdr:spPr>
        <a:xfrm>
          <a:off x="2705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43832</xdr:rowOff>
    </xdr:from>
    <xdr:ext cx="405111" cy="259045"/>
    <xdr:sp macro="" textlink="">
      <xdr:nvSpPr>
        <xdr:cNvPr id="205" name="n_3aveValue【体育館・プール】&#10;有形固定資産減価償却率"/>
        <xdr:cNvSpPr txBox="1"/>
      </xdr:nvSpPr>
      <xdr:spPr>
        <a:xfrm>
          <a:off x="1816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7637</xdr:rowOff>
    </xdr:from>
    <xdr:ext cx="405111" cy="259045"/>
    <xdr:sp macro="" textlink="">
      <xdr:nvSpPr>
        <xdr:cNvPr id="206" name="n_4aveValue【体育館・プール】&#10;有形固定資産減価償却率"/>
        <xdr:cNvSpPr txBox="1"/>
      </xdr:nvSpPr>
      <xdr:spPr>
        <a:xfrm>
          <a:off x="927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53992</xdr:rowOff>
    </xdr:from>
    <xdr:ext cx="405111" cy="259045"/>
    <xdr:sp macro="" textlink="">
      <xdr:nvSpPr>
        <xdr:cNvPr id="207" name="n_1mainValue【体育館・プール】&#10;有形固定資産減価償却率"/>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13987</xdr:rowOff>
    </xdr:from>
    <xdr:ext cx="405111" cy="259045"/>
    <xdr:sp macro="" textlink="">
      <xdr:nvSpPr>
        <xdr:cNvPr id="208" name="n_2mainValue【体育館・プール】&#10;有形固定資産減価償却率"/>
        <xdr:cNvSpPr txBox="1"/>
      </xdr:nvSpPr>
      <xdr:spPr>
        <a:xfrm>
          <a:off x="2705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143527</xdr:rowOff>
    </xdr:from>
    <xdr:ext cx="405111" cy="259045"/>
    <xdr:sp macro="" textlink="">
      <xdr:nvSpPr>
        <xdr:cNvPr id="209" name="n_3mainValue【体育館・プール】&#10;有形固定資産減価償却率"/>
        <xdr:cNvSpPr txBox="1"/>
      </xdr:nvSpPr>
      <xdr:spPr>
        <a:xfrm>
          <a:off x="1816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101617</xdr:rowOff>
    </xdr:from>
    <xdr:ext cx="405111" cy="259045"/>
    <xdr:sp macro="" textlink="">
      <xdr:nvSpPr>
        <xdr:cNvPr id="210" name="n_4mainValue【体育館・プール】&#10;有形固定資産減価償却率"/>
        <xdr:cNvSpPr txBox="1"/>
      </xdr:nvSpPr>
      <xdr:spPr>
        <a:xfrm>
          <a:off x="927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9" name="テキスト ボックス 21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2" name="テキスト ボックス 22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4" name="テキスト ボックス 22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6" name="テキスト ボックス 22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8" name="テキスト ボックス 22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30" name="テキスト ボックス 22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xdr:cNvCxnSpPr/>
      </xdr:nvCxnSpPr>
      <xdr:spPr>
        <a:xfrm flipV="1">
          <a:off x="10476865" y="9635490"/>
          <a:ext cx="0" cy="139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5" name="【体育館・プール】&#10;一人当たり面積最小値テキスト"/>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7"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72407</xdr:rowOff>
    </xdr:from>
    <xdr:ext cx="469744" cy="259045"/>
    <xdr:sp macro="" textlink="">
      <xdr:nvSpPr>
        <xdr:cNvPr id="239" name="【体育館・プール】&#10;一人当たり面積平均値テキスト"/>
        <xdr:cNvSpPr txBox="1"/>
      </xdr:nvSpPr>
      <xdr:spPr>
        <a:xfrm>
          <a:off x="10515600" y="10530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41" name="フローチャート: 判断 240"/>
        <xdr:cNvSpPr/>
      </xdr:nvSpPr>
      <xdr:spPr>
        <a:xfrm>
          <a:off x="9588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2" name="フローチャート: 判断 241"/>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43" name="フローチャート: 判断 242"/>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44" name="フローチャート: 判断 243"/>
        <xdr:cNvSpPr/>
      </xdr:nvSpPr>
      <xdr:spPr>
        <a:xfrm>
          <a:off x="6921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107950</xdr:rowOff>
    </xdr:from>
    <xdr:to>
      <xdr:col>55</xdr:col>
      <xdr:colOff>50800</xdr:colOff>
      <xdr:row>64</xdr:row>
      <xdr:rowOff>38100</xdr:rowOff>
    </xdr:to>
    <xdr:sp macro="" textlink="">
      <xdr:nvSpPr>
        <xdr:cNvPr id="250" name="楕円 249"/>
        <xdr:cNvSpPr/>
      </xdr:nvSpPr>
      <xdr:spPr>
        <a:xfrm>
          <a:off x="10426700" y="1090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22877</xdr:rowOff>
    </xdr:from>
    <xdr:ext cx="469744" cy="259045"/>
    <xdr:sp macro="" textlink="">
      <xdr:nvSpPr>
        <xdr:cNvPr id="251" name="【体育館・プール】&#10;一人当たり面積該当値テキスト"/>
        <xdr:cNvSpPr txBox="1"/>
      </xdr:nvSpPr>
      <xdr:spPr>
        <a:xfrm>
          <a:off x="10515600"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107950</xdr:rowOff>
    </xdr:from>
    <xdr:to>
      <xdr:col>50</xdr:col>
      <xdr:colOff>165100</xdr:colOff>
      <xdr:row>64</xdr:row>
      <xdr:rowOff>38100</xdr:rowOff>
    </xdr:to>
    <xdr:sp macro="" textlink="">
      <xdr:nvSpPr>
        <xdr:cNvPr id="252" name="楕円 251"/>
        <xdr:cNvSpPr/>
      </xdr:nvSpPr>
      <xdr:spPr>
        <a:xfrm>
          <a:off x="9588500" y="1090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158750</xdr:rowOff>
    </xdr:from>
    <xdr:to>
      <xdr:col>55</xdr:col>
      <xdr:colOff>0</xdr:colOff>
      <xdr:row>63</xdr:row>
      <xdr:rowOff>158750</xdr:rowOff>
    </xdr:to>
    <xdr:cxnSp macro="">
      <xdr:nvCxnSpPr>
        <xdr:cNvPr id="253" name="直線コネクタ 252"/>
        <xdr:cNvCxnSpPr/>
      </xdr:nvCxnSpPr>
      <xdr:spPr>
        <a:xfrm>
          <a:off x="9639300" y="10960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109220</xdr:rowOff>
    </xdr:from>
    <xdr:to>
      <xdr:col>46</xdr:col>
      <xdr:colOff>38100</xdr:colOff>
      <xdr:row>64</xdr:row>
      <xdr:rowOff>39370</xdr:rowOff>
    </xdr:to>
    <xdr:sp macro="" textlink="">
      <xdr:nvSpPr>
        <xdr:cNvPr id="254" name="楕円 253"/>
        <xdr:cNvSpPr/>
      </xdr:nvSpPr>
      <xdr:spPr>
        <a:xfrm>
          <a:off x="8699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158750</xdr:rowOff>
    </xdr:from>
    <xdr:to>
      <xdr:col>50</xdr:col>
      <xdr:colOff>114300</xdr:colOff>
      <xdr:row>63</xdr:row>
      <xdr:rowOff>160020</xdr:rowOff>
    </xdr:to>
    <xdr:cxnSp macro="">
      <xdr:nvCxnSpPr>
        <xdr:cNvPr id="255" name="直線コネクタ 254"/>
        <xdr:cNvCxnSpPr/>
      </xdr:nvCxnSpPr>
      <xdr:spPr>
        <a:xfrm flipV="1">
          <a:off x="8750300" y="109601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110490</xdr:rowOff>
    </xdr:from>
    <xdr:to>
      <xdr:col>41</xdr:col>
      <xdr:colOff>101600</xdr:colOff>
      <xdr:row>64</xdr:row>
      <xdr:rowOff>40640</xdr:rowOff>
    </xdr:to>
    <xdr:sp macro="" textlink="">
      <xdr:nvSpPr>
        <xdr:cNvPr id="256" name="楕円 255"/>
        <xdr:cNvSpPr/>
      </xdr:nvSpPr>
      <xdr:spPr>
        <a:xfrm>
          <a:off x="7810500" y="1091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160020</xdr:rowOff>
    </xdr:from>
    <xdr:to>
      <xdr:col>45</xdr:col>
      <xdr:colOff>177800</xdr:colOff>
      <xdr:row>63</xdr:row>
      <xdr:rowOff>161290</xdr:rowOff>
    </xdr:to>
    <xdr:cxnSp macro="">
      <xdr:nvCxnSpPr>
        <xdr:cNvPr id="257" name="直線コネクタ 256"/>
        <xdr:cNvCxnSpPr/>
      </xdr:nvCxnSpPr>
      <xdr:spPr>
        <a:xfrm flipV="1">
          <a:off x="7861300" y="1096137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111760</xdr:rowOff>
    </xdr:from>
    <xdr:to>
      <xdr:col>36</xdr:col>
      <xdr:colOff>165100</xdr:colOff>
      <xdr:row>64</xdr:row>
      <xdr:rowOff>41910</xdr:rowOff>
    </xdr:to>
    <xdr:sp macro="" textlink="">
      <xdr:nvSpPr>
        <xdr:cNvPr id="258" name="楕円 257"/>
        <xdr:cNvSpPr/>
      </xdr:nvSpPr>
      <xdr:spPr>
        <a:xfrm>
          <a:off x="69215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161290</xdr:rowOff>
    </xdr:from>
    <xdr:to>
      <xdr:col>41</xdr:col>
      <xdr:colOff>50800</xdr:colOff>
      <xdr:row>63</xdr:row>
      <xdr:rowOff>162560</xdr:rowOff>
    </xdr:to>
    <xdr:cxnSp macro="">
      <xdr:nvCxnSpPr>
        <xdr:cNvPr id="259" name="直線コネクタ 258"/>
        <xdr:cNvCxnSpPr/>
      </xdr:nvCxnSpPr>
      <xdr:spPr>
        <a:xfrm flipV="1">
          <a:off x="6972300" y="1096264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156227</xdr:rowOff>
    </xdr:from>
    <xdr:ext cx="469744" cy="259045"/>
    <xdr:sp macro="" textlink="">
      <xdr:nvSpPr>
        <xdr:cNvPr id="260" name="n_1aveValue【体育館・プール】&#10;一人当たり面積"/>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61" name="n_2aveValue【体育館・プール】&#10;一人当たり面積"/>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8907</xdr:rowOff>
    </xdr:from>
    <xdr:ext cx="469744" cy="259045"/>
    <xdr:sp macro="" textlink="">
      <xdr:nvSpPr>
        <xdr:cNvPr id="262" name="n_3aveValue【体育館・プール】&#10;一人当たり面積"/>
        <xdr:cNvSpPr txBox="1"/>
      </xdr:nvSpPr>
      <xdr:spPr>
        <a:xfrm>
          <a:off x="7626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19067</xdr:rowOff>
    </xdr:from>
    <xdr:ext cx="469744" cy="259045"/>
    <xdr:sp macro="" textlink="">
      <xdr:nvSpPr>
        <xdr:cNvPr id="263" name="n_4aveValue【体育館・プール】&#10;一人当たり面積"/>
        <xdr:cNvSpPr txBox="1"/>
      </xdr:nvSpPr>
      <xdr:spPr>
        <a:xfrm>
          <a:off x="6737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29227</xdr:rowOff>
    </xdr:from>
    <xdr:ext cx="469744" cy="259045"/>
    <xdr:sp macro="" textlink="">
      <xdr:nvSpPr>
        <xdr:cNvPr id="264" name="n_1mainValue【体育館・プール】&#10;一人当たり面積"/>
        <xdr:cNvSpPr txBox="1"/>
      </xdr:nvSpPr>
      <xdr:spPr>
        <a:xfrm>
          <a:off x="9391727" y="1100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30497</xdr:rowOff>
    </xdr:from>
    <xdr:ext cx="469744" cy="259045"/>
    <xdr:sp macro="" textlink="">
      <xdr:nvSpPr>
        <xdr:cNvPr id="265" name="n_2mainValue【体育館・プール】&#10;一人当たり面積"/>
        <xdr:cNvSpPr txBox="1"/>
      </xdr:nvSpPr>
      <xdr:spPr>
        <a:xfrm>
          <a:off x="8515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31767</xdr:rowOff>
    </xdr:from>
    <xdr:ext cx="469744" cy="259045"/>
    <xdr:sp macro="" textlink="">
      <xdr:nvSpPr>
        <xdr:cNvPr id="266" name="n_3mainValue【体育館・プール】&#10;一人当たり面積"/>
        <xdr:cNvSpPr txBox="1"/>
      </xdr:nvSpPr>
      <xdr:spPr>
        <a:xfrm>
          <a:off x="7626427" y="1100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33037</xdr:rowOff>
    </xdr:from>
    <xdr:ext cx="469744" cy="259045"/>
    <xdr:sp macro="" textlink="">
      <xdr:nvSpPr>
        <xdr:cNvPr id="267" name="n_4mainValue【体育館・プール】&#10;一人当たり面積"/>
        <xdr:cNvSpPr txBox="1"/>
      </xdr:nvSpPr>
      <xdr:spPr>
        <a:xfrm>
          <a:off x="6737427" y="1100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9" name="直線コネクタ 27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80" name="テキスト ボックス 279"/>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1" name="直線コネクタ 28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2" name="テキスト ボックス 28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3" name="直線コネクタ 28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4" name="テキスト ボックス 28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5" name="直線コネクタ 28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6" name="テキスト ボックス 28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7" name="直線コネクタ 28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8" name="テキスト ボックス 28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9" name="直線コネクタ 28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90" name="テキスト ボックス 289"/>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1" name="直線コネクタ 29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165463</xdr:rowOff>
    </xdr:from>
    <xdr:to>
      <xdr:col>24</xdr:col>
      <xdr:colOff>62865</xdr:colOff>
      <xdr:row>86</xdr:row>
      <xdr:rowOff>168729</xdr:rowOff>
    </xdr:to>
    <xdr:cxnSp macro="">
      <xdr:nvCxnSpPr>
        <xdr:cNvPr id="293" name="直線コネクタ 292"/>
        <xdr:cNvCxnSpPr/>
      </xdr:nvCxnSpPr>
      <xdr:spPr>
        <a:xfrm flipV="1">
          <a:off x="4634865" y="13367113"/>
          <a:ext cx="0" cy="154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4"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5" name="直線コネクタ 294"/>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112140</xdr:rowOff>
    </xdr:from>
    <xdr:ext cx="340478" cy="259045"/>
    <xdr:sp macro="" textlink="">
      <xdr:nvSpPr>
        <xdr:cNvPr id="296" name="【福祉施設】&#10;有形固定資産減価償却率最大値テキスト"/>
        <xdr:cNvSpPr txBox="1"/>
      </xdr:nvSpPr>
      <xdr:spPr>
        <a:xfrm>
          <a:off x="4673600" y="1314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165463</xdr:rowOff>
    </xdr:from>
    <xdr:to>
      <xdr:col>24</xdr:col>
      <xdr:colOff>152400</xdr:colOff>
      <xdr:row>77</xdr:row>
      <xdr:rowOff>165463</xdr:rowOff>
    </xdr:to>
    <xdr:cxnSp macro="">
      <xdr:nvCxnSpPr>
        <xdr:cNvPr id="297" name="直線コネクタ 296"/>
        <xdr:cNvCxnSpPr/>
      </xdr:nvCxnSpPr>
      <xdr:spPr>
        <a:xfrm>
          <a:off x="4546600" y="1336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52269</xdr:rowOff>
    </xdr:from>
    <xdr:ext cx="405111" cy="259045"/>
    <xdr:sp macro="" textlink="">
      <xdr:nvSpPr>
        <xdr:cNvPr id="298" name="【福祉施設】&#10;有形固定資産減価償却率平均値テキスト"/>
        <xdr:cNvSpPr txBox="1"/>
      </xdr:nvSpPr>
      <xdr:spPr>
        <a:xfrm>
          <a:off x="4673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9" name="フローチャート: 判断 298"/>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54248</xdr:rowOff>
    </xdr:from>
    <xdr:to>
      <xdr:col>20</xdr:col>
      <xdr:colOff>38100</xdr:colOff>
      <xdr:row>82</xdr:row>
      <xdr:rowOff>155848</xdr:rowOff>
    </xdr:to>
    <xdr:sp macro="" textlink="">
      <xdr:nvSpPr>
        <xdr:cNvPr id="300" name="フローチャート: 判断 299"/>
        <xdr:cNvSpPr/>
      </xdr:nvSpPr>
      <xdr:spPr>
        <a:xfrm>
          <a:off x="3746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39551</xdr:rowOff>
    </xdr:from>
    <xdr:to>
      <xdr:col>15</xdr:col>
      <xdr:colOff>101600</xdr:colOff>
      <xdr:row>82</xdr:row>
      <xdr:rowOff>141151</xdr:rowOff>
    </xdr:to>
    <xdr:sp macro="" textlink="">
      <xdr:nvSpPr>
        <xdr:cNvPr id="301" name="フローチャート: 判断 300"/>
        <xdr:cNvSpPr/>
      </xdr:nvSpPr>
      <xdr:spPr>
        <a:xfrm>
          <a:off x="2857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302" name="フローチャート: 判断 301"/>
        <xdr:cNvSpPr/>
      </xdr:nvSpPr>
      <xdr:spPr>
        <a:xfrm>
          <a:off x="196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303" name="フローチャート: 判断 302"/>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72208</xdr:rowOff>
    </xdr:from>
    <xdr:to>
      <xdr:col>24</xdr:col>
      <xdr:colOff>114300</xdr:colOff>
      <xdr:row>82</xdr:row>
      <xdr:rowOff>2358</xdr:rowOff>
    </xdr:to>
    <xdr:sp macro="" textlink="">
      <xdr:nvSpPr>
        <xdr:cNvPr id="309" name="楕円 308"/>
        <xdr:cNvSpPr/>
      </xdr:nvSpPr>
      <xdr:spPr>
        <a:xfrm>
          <a:off x="4584700" y="139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95085</xdr:rowOff>
    </xdr:from>
    <xdr:ext cx="405111" cy="259045"/>
    <xdr:sp macro="" textlink="">
      <xdr:nvSpPr>
        <xdr:cNvPr id="310" name="【福祉施設】&#10;有形固定資産減価償却率該当値テキスト"/>
        <xdr:cNvSpPr txBox="1"/>
      </xdr:nvSpPr>
      <xdr:spPr>
        <a:xfrm>
          <a:off x="4673600" y="1381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52614</xdr:rowOff>
    </xdr:from>
    <xdr:to>
      <xdr:col>20</xdr:col>
      <xdr:colOff>38100</xdr:colOff>
      <xdr:row>85</xdr:row>
      <xdr:rowOff>154214</xdr:rowOff>
    </xdr:to>
    <xdr:sp macro="" textlink="">
      <xdr:nvSpPr>
        <xdr:cNvPr id="311" name="楕円 310"/>
        <xdr:cNvSpPr/>
      </xdr:nvSpPr>
      <xdr:spPr>
        <a:xfrm>
          <a:off x="3746500" y="146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123008</xdr:rowOff>
    </xdr:from>
    <xdr:to>
      <xdr:col>24</xdr:col>
      <xdr:colOff>63500</xdr:colOff>
      <xdr:row>85</xdr:row>
      <xdr:rowOff>103414</xdr:rowOff>
    </xdr:to>
    <xdr:cxnSp macro="">
      <xdr:nvCxnSpPr>
        <xdr:cNvPr id="312" name="直線コネクタ 311"/>
        <xdr:cNvCxnSpPr/>
      </xdr:nvCxnSpPr>
      <xdr:spPr>
        <a:xfrm flipV="1">
          <a:off x="3797300" y="14010458"/>
          <a:ext cx="838200" cy="66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34652</xdr:rowOff>
    </xdr:from>
    <xdr:to>
      <xdr:col>15</xdr:col>
      <xdr:colOff>101600</xdr:colOff>
      <xdr:row>85</xdr:row>
      <xdr:rowOff>136252</xdr:rowOff>
    </xdr:to>
    <xdr:sp macro="" textlink="">
      <xdr:nvSpPr>
        <xdr:cNvPr id="313" name="楕円 312"/>
        <xdr:cNvSpPr/>
      </xdr:nvSpPr>
      <xdr:spPr>
        <a:xfrm>
          <a:off x="28575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85452</xdr:rowOff>
    </xdr:from>
    <xdr:to>
      <xdr:col>19</xdr:col>
      <xdr:colOff>177800</xdr:colOff>
      <xdr:row>85</xdr:row>
      <xdr:rowOff>103414</xdr:rowOff>
    </xdr:to>
    <xdr:cxnSp macro="">
      <xdr:nvCxnSpPr>
        <xdr:cNvPr id="314" name="直線コネクタ 313"/>
        <xdr:cNvCxnSpPr/>
      </xdr:nvCxnSpPr>
      <xdr:spPr>
        <a:xfrm>
          <a:off x="2908300" y="14658702"/>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124461</xdr:rowOff>
    </xdr:from>
    <xdr:to>
      <xdr:col>10</xdr:col>
      <xdr:colOff>165100</xdr:colOff>
      <xdr:row>85</xdr:row>
      <xdr:rowOff>54611</xdr:rowOff>
    </xdr:to>
    <xdr:sp macro="" textlink="">
      <xdr:nvSpPr>
        <xdr:cNvPr id="315" name="楕円 314"/>
        <xdr:cNvSpPr/>
      </xdr:nvSpPr>
      <xdr:spPr>
        <a:xfrm>
          <a:off x="1968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3811</xdr:rowOff>
    </xdr:from>
    <xdr:to>
      <xdr:col>15</xdr:col>
      <xdr:colOff>50800</xdr:colOff>
      <xdr:row>85</xdr:row>
      <xdr:rowOff>85452</xdr:rowOff>
    </xdr:to>
    <xdr:cxnSp macro="">
      <xdr:nvCxnSpPr>
        <xdr:cNvPr id="316" name="直線コネクタ 315"/>
        <xdr:cNvCxnSpPr/>
      </xdr:nvCxnSpPr>
      <xdr:spPr>
        <a:xfrm>
          <a:off x="2019300" y="14577061"/>
          <a:ext cx="889000" cy="8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142421</xdr:rowOff>
    </xdr:from>
    <xdr:to>
      <xdr:col>6</xdr:col>
      <xdr:colOff>38100</xdr:colOff>
      <xdr:row>85</xdr:row>
      <xdr:rowOff>72571</xdr:rowOff>
    </xdr:to>
    <xdr:sp macro="" textlink="">
      <xdr:nvSpPr>
        <xdr:cNvPr id="317" name="楕円 316"/>
        <xdr:cNvSpPr/>
      </xdr:nvSpPr>
      <xdr:spPr>
        <a:xfrm>
          <a:off x="1079500" y="1454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3811</xdr:rowOff>
    </xdr:from>
    <xdr:to>
      <xdr:col>10</xdr:col>
      <xdr:colOff>114300</xdr:colOff>
      <xdr:row>85</xdr:row>
      <xdr:rowOff>21771</xdr:rowOff>
    </xdr:to>
    <xdr:cxnSp macro="">
      <xdr:nvCxnSpPr>
        <xdr:cNvPr id="318" name="直線コネクタ 317"/>
        <xdr:cNvCxnSpPr/>
      </xdr:nvCxnSpPr>
      <xdr:spPr>
        <a:xfrm flipV="1">
          <a:off x="1130300" y="14577061"/>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925</xdr:rowOff>
    </xdr:from>
    <xdr:ext cx="405111" cy="259045"/>
    <xdr:sp macro="" textlink="">
      <xdr:nvSpPr>
        <xdr:cNvPr id="319" name="n_1aveValue【福祉施設】&#10;有形固定資産減価償却率"/>
        <xdr:cNvSpPr txBox="1"/>
      </xdr:nvSpPr>
      <xdr:spPr>
        <a:xfrm>
          <a:off x="35820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157678</xdr:rowOff>
    </xdr:from>
    <xdr:ext cx="405111" cy="259045"/>
    <xdr:sp macro="" textlink="">
      <xdr:nvSpPr>
        <xdr:cNvPr id="320" name="n_2aveValue【福祉施設】&#10;有形固定資産減価償却率"/>
        <xdr:cNvSpPr txBox="1"/>
      </xdr:nvSpPr>
      <xdr:spPr>
        <a:xfrm>
          <a:off x="2705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128288</xdr:rowOff>
    </xdr:from>
    <xdr:ext cx="405111" cy="259045"/>
    <xdr:sp macro="" textlink="">
      <xdr:nvSpPr>
        <xdr:cNvPr id="321" name="n_3aveValue【福祉施設】&#10;有形固定資産減価償却率"/>
        <xdr:cNvSpPr txBox="1"/>
      </xdr:nvSpPr>
      <xdr:spPr>
        <a:xfrm>
          <a:off x="1816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322" name="n_4aveValue【福祉施設】&#10;有形固定資産減価償却率"/>
        <xdr:cNvSpPr txBox="1"/>
      </xdr:nvSpPr>
      <xdr:spPr>
        <a:xfrm>
          <a:off x="927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145341</xdr:rowOff>
    </xdr:from>
    <xdr:ext cx="405111" cy="259045"/>
    <xdr:sp macro="" textlink="">
      <xdr:nvSpPr>
        <xdr:cNvPr id="323" name="n_1mainValue【福祉施設】&#10;有形固定資産減価償却率"/>
        <xdr:cNvSpPr txBox="1"/>
      </xdr:nvSpPr>
      <xdr:spPr>
        <a:xfrm>
          <a:off x="3582044" y="1471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127379</xdr:rowOff>
    </xdr:from>
    <xdr:ext cx="405111" cy="259045"/>
    <xdr:sp macro="" textlink="">
      <xdr:nvSpPr>
        <xdr:cNvPr id="324" name="n_2mainValue【福祉施設】&#10;有形固定資産減価償却率"/>
        <xdr:cNvSpPr txBox="1"/>
      </xdr:nvSpPr>
      <xdr:spPr>
        <a:xfrm>
          <a:off x="2705744" y="1470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45738</xdr:rowOff>
    </xdr:from>
    <xdr:ext cx="405111" cy="259045"/>
    <xdr:sp macro="" textlink="">
      <xdr:nvSpPr>
        <xdr:cNvPr id="325" name="n_3mainValue【福祉施設】&#10;有形固定資産減価償却率"/>
        <xdr:cNvSpPr txBox="1"/>
      </xdr:nvSpPr>
      <xdr:spPr>
        <a:xfrm>
          <a:off x="18167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63698</xdr:rowOff>
    </xdr:from>
    <xdr:ext cx="405111" cy="259045"/>
    <xdr:sp macro="" textlink="">
      <xdr:nvSpPr>
        <xdr:cNvPr id="326" name="n_4mainValue【福祉施設】&#10;有形固定資産減価償却率"/>
        <xdr:cNvSpPr txBox="1"/>
      </xdr:nvSpPr>
      <xdr:spPr>
        <a:xfrm>
          <a:off x="927744" y="1463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91439</xdr:rowOff>
    </xdr:to>
    <xdr:cxnSp macro="">
      <xdr:nvCxnSpPr>
        <xdr:cNvPr id="350" name="直線コネクタ 349"/>
        <xdr:cNvCxnSpPr/>
      </xdr:nvCxnSpPr>
      <xdr:spPr>
        <a:xfrm flipV="1">
          <a:off x="10476865" y="13388339"/>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51"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2" name="直線コネクタ 351"/>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53" name="【福祉施設】&#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54" name="直線コネクタ 353"/>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17797</xdr:rowOff>
    </xdr:from>
    <xdr:ext cx="469744" cy="259045"/>
    <xdr:sp macro="" textlink="">
      <xdr:nvSpPr>
        <xdr:cNvPr id="355" name="【福祉施設】&#10;一人当たり面積平均値テキスト"/>
        <xdr:cNvSpPr txBox="1"/>
      </xdr:nvSpPr>
      <xdr:spPr>
        <a:xfrm>
          <a:off x="10515600" y="1424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6" name="フローチャート: 判断 355"/>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7" name="フローチャート: 判断 356"/>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2539</xdr:rowOff>
    </xdr:from>
    <xdr:to>
      <xdr:col>46</xdr:col>
      <xdr:colOff>38100</xdr:colOff>
      <xdr:row>84</xdr:row>
      <xdr:rowOff>104139</xdr:rowOff>
    </xdr:to>
    <xdr:sp macro="" textlink="">
      <xdr:nvSpPr>
        <xdr:cNvPr id="358" name="フローチャート: 判断 357"/>
        <xdr:cNvSpPr/>
      </xdr:nvSpPr>
      <xdr:spPr>
        <a:xfrm>
          <a:off x="8699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132080</xdr:rowOff>
    </xdr:from>
    <xdr:to>
      <xdr:col>41</xdr:col>
      <xdr:colOff>101600</xdr:colOff>
      <xdr:row>84</xdr:row>
      <xdr:rowOff>62230</xdr:rowOff>
    </xdr:to>
    <xdr:sp macro="" textlink="">
      <xdr:nvSpPr>
        <xdr:cNvPr id="359" name="フローチャート: 判断 358"/>
        <xdr:cNvSpPr/>
      </xdr:nvSpPr>
      <xdr:spPr>
        <a:xfrm>
          <a:off x="7810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132080</xdr:rowOff>
    </xdr:from>
    <xdr:to>
      <xdr:col>36</xdr:col>
      <xdr:colOff>165100</xdr:colOff>
      <xdr:row>84</xdr:row>
      <xdr:rowOff>62230</xdr:rowOff>
    </xdr:to>
    <xdr:sp macro="" textlink="">
      <xdr:nvSpPr>
        <xdr:cNvPr id="360" name="フローチャート: 判断 359"/>
        <xdr:cNvSpPr/>
      </xdr:nvSpPr>
      <xdr:spPr>
        <a:xfrm>
          <a:off x="6921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116839</xdr:rowOff>
    </xdr:from>
    <xdr:to>
      <xdr:col>55</xdr:col>
      <xdr:colOff>50800</xdr:colOff>
      <xdr:row>86</xdr:row>
      <xdr:rowOff>46989</xdr:rowOff>
    </xdr:to>
    <xdr:sp macro="" textlink="">
      <xdr:nvSpPr>
        <xdr:cNvPr id="366" name="楕円 365"/>
        <xdr:cNvSpPr/>
      </xdr:nvSpPr>
      <xdr:spPr>
        <a:xfrm>
          <a:off x="104267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31766</xdr:rowOff>
    </xdr:from>
    <xdr:ext cx="469744" cy="259045"/>
    <xdr:sp macro="" textlink="">
      <xdr:nvSpPr>
        <xdr:cNvPr id="367" name="【福祉施設】&#10;一人当たり面積該当値テキスト"/>
        <xdr:cNvSpPr txBox="1"/>
      </xdr:nvSpPr>
      <xdr:spPr>
        <a:xfrm>
          <a:off x="10515600" y="1460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120650</xdr:rowOff>
    </xdr:from>
    <xdr:to>
      <xdr:col>50</xdr:col>
      <xdr:colOff>165100</xdr:colOff>
      <xdr:row>86</xdr:row>
      <xdr:rowOff>50800</xdr:rowOff>
    </xdr:to>
    <xdr:sp macro="" textlink="">
      <xdr:nvSpPr>
        <xdr:cNvPr id="368" name="楕円 367"/>
        <xdr:cNvSpPr/>
      </xdr:nvSpPr>
      <xdr:spPr>
        <a:xfrm>
          <a:off x="9588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167639</xdr:rowOff>
    </xdr:from>
    <xdr:to>
      <xdr:col>55</xdr:col>
      <xdr:colOff>0</xdr:colOff>
      <xdr:row>86</xdr:row>
      <xdr:rowOff>0</xdr:rowOff>
    </xdr:to>
    <xdr:cxnSp macro="">
      <xdr:nvCxnSpPr>
        <xdr:cNvPr id="369" name="直線コネクタ 368"/>
        <xdr:cNvCxnSpPr/>
      </xdr:nvCxnSpPr>
      <xdr:spPr>
        <a:xfrm flipV="1">
          <a:off x="9639300" y="147408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120650</xdr:rowOff>
    </xdr:from>
    <xdr:to>
      <xdr:col>46</xdr:col>
      <xdr:colOff>38100</xdr:colOff>
      <xdr:row>86</xdr:row>
      <xdr:rowOff>50800</xdr:rowOff>
    </xdr:to>
    <xdr:sp macro="" textlink="">
      <xdr:nvSpPr>
        <xdr:cNvPr id="370" name="楕円 369"/>
        <xdr:cNvSpPr/>
      </xdr:nvSpPr>
      <xdr:spPr>
        <a:xfrm>
          <a:off x="8699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0</xdr:rowOff>
    </xdr:from>
    <xdr:to>
      <xdr:col>50</xdr:col>
      <xdr:colOff>114300</xdr:colOff>
      <xdr:row>86</xdr:row>
      <xdr:rowOff>0</xdr:rowOff>
    </xdr:to>
    <xdr:cxnSp macro="">
      <xdr:nvCxnSpPr>
        <xdr:cNvPr id="371" name="直線コネクタ 370"/>
        <xdr:cNvCxnSpPr/>
      </xdr:nvCxnSpPr>
      <xdr:spPr>
        <a:xfrm>
          <a:off x="8750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120650</xdr:rowOff>
    </xdr:from>
    <xdr:to>
      <xdr:col>41</xdr:col>
      <xdr:colOff>101600</xdr:colOff>
      <xdr:row>86</xdr:row>
      <xdr:rowOff>50800</xdr:rowOff>
    </xdr:to>
    <xdr:sp macro="" textlink="">
      <xdr:nvSpPr>
        <xdr:cNvPr id="372" name="楕円 371"/>
        <xdr:cNvSpPr/>
      </xdr:nvSpPr>
      <xdr:spPr>
        <a:xfrm>
          <a:off x="7810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0</xdr:rowOff>
    </xdr:from>
    <xdr:to>
      <xdr:col>45</xdr:col>
      <xdr:colOff>177800</xdr:colOff>
      <xdr:row>86</xdr:row>
      <xdr:rowOff>0</xdr:rowOff>
    </xdr:to>
    <xdr:cxnSp macro="">
      <xdr:nvCxnSpPr>
        <xdr:cNvPr id="373" name="直線コネクタ 372"/>
        <xdr:cNvCxnSpPr/>
      </xdr:nvCxnSpPr>
      <xdr:spPr>
        <a:xfrm>
          <a:off x="7861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124461</xdr:rowOff>
    </xdr:from>
    <xdr:to>
      <xdr:col>36</xdr:col>
      <xdr:colOff>165100</xdr:colOff>
      <xdr:row>86</xdr:row>
      <xdr:rowOff>54611</xdr:rowOff>
    </xdr:to>
    <xdr:sp macro="" textlink="">
      <xdr:nvSpPr>
        <xdr:cNvPr id="374" name="楕円 373"/>
        <xdr:cNvSpPr/>
      </xdr:nvSpPr>
      <xdr:spPr>
        <a:xfrm>
          <a:off x="6921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0</xdr:rowOff>
    </xdr:from>
    <xdr:to>
      <xdr:col>41</xdr:col>
      <xdr:colOff>50800</xdr:colOff>
      <xdr:row>86</xdr:row>
      <xdr:rowOff>3811</xdr:rowOff>
    </xdr:to>
    <xdr:cxnSp macro="">
      <xdr:nvCxnSpPr>
        <xdr:cNvPr id="375" name="直線コネクタ 374"/>
        <xdr:cNvCxnSpPr/>
      </xdr:nvCxnSpPr>
      <xdr:spPr>
        <a:xfrm flipV="1">
          <a:off x="6972300" y="147447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76" name="n_1aveValue【福祉施設】&#10;一人当たり面積"/>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120666</xdr:rowOff>
    </xdr:from>
    <xdr:ext cx="469744" cy="259045"/>
    <xdr:sp macro="" textlink="">
      <xdr:nvSpPr>
        <xdr:cNvPr id="377" name="n_2aveValue【福祉施設】&#10;一人当たり面積"/>
        <xdr:cNvSpPr txBox="1"/>
      </xdr:nvSpPr>
      <xdr:spPr>
        <a:xfrm>
          <a:off x="85154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78757</xdr:rowOff>
    </xdr:from>
    <xdr:ext cx="469744" cy="259045"/>
    <xdr:sp macro="" textlink="">
      <xdr:nvSpPr>
        <xdr:cNvPr id="378" name="n_3aveValue【福祉施設】&#10;一人当たり面積"/>
        <xdr:cNvSpPr txBox="1"/>
      </xdr:nvSpPr>
      <xdr:spPr>
        <a:xfrm>
          <a:off x="7626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78757</xdr:rowOff>
    </xdr:from>
    <xdr:ext cx="469744" cy="259045"/>
    <xdr:sp macro="" textlink="">
      <xdr:nvSpPr>
        <xdr:cNvPr id="379" name="n_4aveValue【福祉施設】&#10;一人当たり面積"/>
        <xdr:cNvSpPr txBox="1"/>
      </xdr:nvSpPr>
      <xdr:spPr>
        <a:xfrm>
          <a:off x="6737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41927</xdr:rowOff>
    </xdr:from>
    <xdr:ext cx="469744" cy="259045"/>
    <xdr:sp macro="" textlink="">
      <xdr:nvSpPr>
        <xdr:cNvPr id="380" name="n_1mainValue【福祉施設】&#10;一人当たり面積"/>
        <xdr:cNvSpPr txBox="1"/>
      </xdr:nvSpPr>
      <xdr:spPr>
        <a:xfrm>
          <a:off x="9391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41927</xdr:rowOff>
    </xdr:from>
    <xdr:ext cx="469744" cy="259045"/>
    <xdr:sp macro="" textlink="">
      <xdr:nvSpPr>
        <xdr:cNvPr id="381" name="n_2mainValue【福祉施設】&#10;一人当たり面積"/>
        <xdr:cNvSpPr txBox="1"/>
      </xdr:nvSpPr>
      <xdr:spPr>
        <a:xfrm>
          <a:off x="8515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41927</xdr:rowOff>
    </xdr:from>
    <xdr:ext cx="469744" cy="259045"/>
    <xdr:sp macro="" textlink="">
      <xdr:nvSpPr>
        <xdr:cNvPr id="382" name="n_3mainValue【福祉施設】&#10;一人当たり面積"/>
        <xdr:cNvSpPr txBox="1"/>
      </xdr:nvSpPr>
      <xdr:spPr>
        <a:xfrm>
          <a:off x="7626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45738</xdr:rowOff>
    </xdr:from>
    <xdr:ext cx="469744" cy="259045"/>
    <xdr:sp macro="" textlink="">
      <xdr:nvSpPr>
        <xdr:cNvPr id="383" name="n_4mainValue【福祉施設】&#10;一人当たり面積"/>
        <xdr:cNvSpPr txBox="1"/>
      </xdr:nvSpPr>
      <xdr:spPr>
        <a:xfrm>
          <a:off x="6737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400" name="正方形/長方形 3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1" name="正方形/長方形 4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2" name="正方形/長方形 4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3" name="正方形/長方形 4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4" name="正方形/長方形 4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5" name="正方形/長方形 4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6" name="正方形/長方形 4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7" name="正方形/長方形 4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8" name="テキスト ボックス 4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9" name="直線コネクタ 4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0" name="テキスト ボックス 4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11" name="直線コネクタ 41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2" name="テキスト ボックス 41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3" name="直線コネクタ 41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4" name="テキスト ボックス 41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5" name="直線コネクタ 41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6" name="テキスト ボックス 41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7" name="直線コネクタ 41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8" name="テキスト ボックス 41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9" name="直線コネクタ 41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0" name="テキスト ボックス 41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1" name="直線コネクタ 42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2" name="テキスト ボックス 42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3" name="直線コネクタ 4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48441</xdr:rowOff>
    </xdr:to>
    <xdr:cxnSp macro="">
      <xdr:nvCxnSpPr>
        <xdr:cNvPr id="425" name="直線コネクタ 424"/>
        <xdr:cNvCxnSpPr/>
      </xdr:nvCxnSpPr>
      <xdr:spPr>
        <a:xfrm flipV="1">
          <a:off x="16318864" y="5879374"/>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426" name="【一般廃棄物処理施設】&#10;有形固定資産減価償却率最小値テキスト"/>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427" name="直線コネクタ 426"/>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428"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429" name="直線コネクタ 428"/>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40113</xdr:rowOff>
    </xdr:from>
    <xdr:ext cx="405111" cy="259045"/>
    <xdr:sp macro="" textlink="">
      <xdr:nvSpPr>
        <xdr:cNvPr id="430" name="【一般廃棄物処理施設】&#10;有形固定資産減価償却率平均値テキスト"/>
        <xdr:cNvSpPr txBox="1"/>
      </xdr:nvSpPr>
      <xdr:spPr>
        <a:xfrm>
          <a:off x="16357600" y="638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431" name="フローチャート: 判断 430"/>
        <xdr:cNvSpPr/>
      </xdr:nvSpPr>
      <xdr:spPr>
        <a:xfrm>
          <a:off x="162687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432" name="フローチャート: 判断 431"/>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433" name="フローチャート: 判断 432"/>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434" name="フローチャート: 判断 433"/>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435" name="フローチャート: 判断 434"/>
        <xdr:cNvSpPr/>
      </xdr:nvSpPr>
      <xdr:spPr>
        <a:xfrm>
          <a:off x="12763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6" name="テキスト ボックス 4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7" name="テキスト ボックス 4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8" name="テキスト ボックス 4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9" name="テキスト ボックス 4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0" name="テキスト ボックス 4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28666</xdr:rowOff>
    </xdr:from>
    <xdr:to>
      <xdr:col>85</xdr:col>
      <xdr:colOff>177800</xdr:colOff>
      <xdr:row>38</xdr:row>
      <xdr:rowOff>130266</xdr:rowOff>
    </xdr:to>
    <xdr:sp macro="" textlink="">
      <xdr:nvSpPr>
        <xdr:cNvPr id="441" name="楕円 440"/>
        <xdr:cNvSpPr/>
      </xdr:nvSpPr>
      <xdr:spPr>
        <a:xfrm>
          <a:off x="162687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7093</xdr:rowOff>
    </xdr:from>
    <xdr:ext cx="405111" cy="259045"/>
    <xdr:sp macro="" textlink="">
      <xdr:nvSpPr>
        <xdr:cNvPr id="442" name="【一般廃棄物処理施設】&#10;有形固定資産減価償却率該当値テキスト"/>
        <xdr:cNvSpPr txBox="1"/>
      </xdr:nvSpPr>
      <xdr:spPr>
        <a:xfrm>
          <a:off x="16357600"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141333</xdr:rowOff>
    </xdr:from>
    <xdr:to>
      <xdr:col>81</xdr:col>
      <xdr:colOff>101600</xdr:colOff>
      <xdr:row>38</xdr:row>
      <xdr:rowOff>71482</xdr:rowOff>
    </xdr:to>
    <xdr:sp macro="" textlink="">
      <xdr:nvSpPr>
        <xdr:cNvPr id="443" name="楕円 442"/>
        <xdr:cNvSpPr/>
      </xdr:nvSpPr>
      <xdr:spPr>
        <a:xfrm>
          <a:off x="15430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20683</xdr:rowOff>
    </xdr:from>
    <xdr:to>
      <xdr:col>85</xdr:col>
      <xdr:colOff>127000</xdr:colOff>
      <xdr:row>38</xdr:row>
      <xdr:rowOff>79466</xdr:rowOff>
    </xdr:to>
    <xdr:cxnSp macro="">
      <xdr:nvCxnSpPr>
        <xdr:cNvPr id="444" name="直線コネクタ 443"/>
        <xdr:cNvCxnSpPr/>
      </xdr:nvCxnSpPr>
      <xdr:spPr>
        <a:xfrm>
          <a:off x="15481300" y="653578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97246</xdr:rowOff>
    </xdr:from>
    <xdr:to>
      <xdr:col>76</xdr:col>
      <xdr:colOff>165100</xdr:colOff>
      <xdr:row>38</xdr:row>
      <xdr:rowOff>27395</xdr:rowOff>
    </xdr:to>
    <xdr:sp macro="" textlink="">
      <xdr:nvSpPr>
        <xdr:cNvPr id="445" name="楕円 444"/>
        <xdr:cNvSpPr/>
      </xdr:nvSpPr>
      <xdr:spPr>
        <a:xfrm>
          <a:off x="145415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148046</xdr:rowOff>
    </xdr:from>
    <xdr:to>
      <xdr:col>81</xdr:col>
      <xdr:colOff>50800</xdr:colOff>
      <xdr:row>38</xdr:row>
      <xdr:rowOff>20683</xdr:rowOff>
    </xdr:to>
    <xdr:cxnSp macro="">
      <xdr:nvCxnSpPr>
        <xdr:cNvPr id="446" name="直線コネクタ 445"/>
        <xdr:cNvCxnSpPr/>
      </xdr:nvCxnSpPr>
      <xdr:spPr>
        <a:xfrm>
          <a:off x="14592300" y="649169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41728</xdr:rowOff>
    </xdr:from>
    <xdr:to>
      <xdr:col>72</xdr:col>
      <xdr:colOff>38100</xdr:colOff>
      <xdr:row>37</xdr:row>
      <xdr:rowOff>143328</xdr:rowOff>
    </xdr:to>
    <xdr:sp macro="" textlink="">
      <xdr:nvSpPr>
        <xdr:cNvPr id="447" name="楕円 446"/>
        <xdr:cNvSpPr/>
      </xdr:nvSpPr>
      <xdr:spPr>
        <a:xfrm>
          <a:off x="13652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92528</xdr:rowOff>
    </xdr:from>
    <xdr:to>
      <xdr:col>76</xdr:col>
      <xdr:colOff>114300</xdr:colOff>
      <xdr:row>37</xdr:row>
      <xdr:rowOff>148046</xdr:rowOff>
    </xdr:to>
    <xdr:cxnSp macro="">
      <xdr:nvCxnSpPr>
        <xdr:cNvPr id="448" name="直線コネクタ 447"/>
        <xdr:cNvCxnSpPr/>
      </xdr:nvCxnSpPr>
      <xdr:spPr>
        <a:xfrm>
          <a:off x="13703300" y="643617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159294</xdr:rowOff>
    </xdr:from>
    <xdr:to>
      <xdr:col>67</xdr:col>
      <xdr:colOff>101600</xdr:colOff>
      <xdr:row>37</xdr:row>
      <xdr:rowOff>89444</xdr:rowOff>
    </xdr:to>
    <xdr:sp macro="" textlink="">
      <xdr:nvSpPr>
        <xdr:cNvPr id="449" name="楕円 448"/>
        <xdr:cNvSpPr/>
      </xdr:nvSpPr>
      <xdr:spPr>
        <a:xfrm>
          <a:off x="12763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38644</xdr:rowOff>
    </xdr:from>
    <xdr:to>
      <xdr:col>71</xdr:col>
      <xdr:colOff>177800</xdr:colOff>
      <xdr:row>37</xdr:row>
      <xdr:rowOff>92528</xdr:rowOff>
    </xdr:to>
    <xdr:cxnSp macro="">
      <xdr:nvCxnSpPr>
        <xdr:cNvPr id="450" name="直線コネクタ 449"/>
        <xdr:cNvCxnSpPr/>
      </xdr:nvCxnSpPr>
      <xdr:spPr>
        <a:xfrm>
          <a:off x="12814300" y="6382294"/>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149151</xdr:rowOff>
    </xdr:from>
    <xdr:ext cx="405111" cy="259045"/>
    <xdr:sp macro="" textlink="">
      <xdr:nvSpPr>
        <xdr:cNvPr id="451" name="n_1aveValue【一般廃棄物処理施設】&#10;有形固定資産減価償却率"/>
        <xdr:cNvSpPr txBox="1"/>
      </xdr:nvSpPr>
      <xdr:spPr>
        <a:xfrm>
          <a:off x="152660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108330</xdr:rowOff>
    </xdr:from>
    <xdr:ext cx="405111" cy="259045"/>
    <xdr:sp macro="" textlink="">
      <xdr:nvSpPr>
        <xdr:cNvPr id="452" name="n_2aveValue【一般廃棄物処理施設】&#10;有形固定資産減価償却率"/>
        <xdr:cNvSpPr txBox="1"/>
      </xdr:nvSpPr>
      <xdr:spPr>
        <a:xfrm>
          <a:off x="14389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64243</xdr:rowOff>
    </xdr:from>
    <xdr:ext cx="405111" cy="259045"/>
    <xdr:sp macro="" textlink="">
      <xdr:nvSpPr>
        <xdr:cNvPr id="453" name="n_3aveValue【一般廃棄物処理施設】&#10;有形固定資産減価償却率"/>
        <xdr:cNvSpPr txBox="1"/>
      </xdr:nvSpPr>
      <xdr:spPr>
        <a:xfrm>
          <a:off x="13500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56078</xdr:rowOff>
    </xdr:from>
    <xdr:ext cx="405111" cy="259045"/>
    <xdr:sp macro="" textlink="">
      <xdr:nvSpPr>
        <xdr:cNvPr id="454" name="n_4aveValue【一般廃棄物処理施設】&#10;有形固定資産減価償却率"/>
        <xdr:cNvSpPr txBox="1"/>
      </xdr:nvSpPr>
      <xdr:spPr>
        <a:xfrm>
          <a:off x="12611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88010</xdr:rowOff>
    </xdr:from>
    <xdr:ext cx="405111" cy="259045"/>
    <xdr:sp macro="" textlink="">
      <xdr:nvSpPr>
        <xdr:cNvPr id="455" name="n_1mainValue【一般廃棄物処理施設】&#10;有形固定資産減価償却率"/>
        <xdr:cNvSpPr txBox="1"/>
      </xdr:nvSpPr>
      <xdr:spPr>
        <a:xfrm>
          <a:off x="152660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43923</xdr:rowOff>
    </xdr:from>
    <xdr:ext cx="405111" cy="259045"/>
    <xdr:sp macro="" textlink="">
      <xdr:nvSpPr>
        <xdr:cNvPr id="456" name="n_2mainValue【一般廃棄物処理施設】&#10;有形固定資産減価償却率"/>
        <xdr:cNvSpPr txBox="1"/>
      </xdr:nvSpPr>
      <xdr:spPr>
        <a:xfrm>
          <a:off x="14389744" y="621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159855</xdr:rowOff>
    </xdr:from>
    <xdr:ext cx="405111" cy="259045"/>
    <xdr:sp macro="" textlink="">
      <xdr:nvSpPr>
        <xdr:cNvPr id="457" name="n_3mainValue【一般廃棄物処理施設】&#10;有形固定資産減価償却率"/>
        <xdr:cNvSpPr txBox="1"/>
      </xdr:nvSpPr>
      <xdr:spPr>
        <a:xfrm>
          <a:off x="13500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105971</xdr:rowOff>
    </xdr:from>
    <xdr:ext cx="405111" cy="259045"/>
    <xdr:sp macro="" textlink="">
      <xdr:nvSpPr>
        <xdr:cNvPr id="458" name="n_4mainValue【一般廃棄物処理施設】&#10;有形固定資産減価償却率"/>
        <xdr:cNvSpPr txBox="1"/>
      </xdr:nvSpPr>
      <xdr:spPr>
        <a:xfrm>
          <a:off x="12611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9" name="直線コネクタ 46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0" name="テキスト ボックス 46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1" name="直線コネクタ 47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2" name="テキスト ボックス 47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3" name="直線コネクタ 47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4" name="テキスト ボックス 47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5" name="直線コネクタ 47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6" name="テキスト ボックス 47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8" name="テキスト ボックス 47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9906</xdr:rowOff>
    </xdr:from>
    <xdr:to>
      <xdr:col>116</xdr:col>
      <xdr:colOff>62864</xdr:colOff>
      <xdr:row>41</xdr:row>
      <xdr:rowOff>121124</xdr:rowOff>
    </xdr:to>
    <xdr:cxnSp macro="">
      <xdr:nvCxnSpPr>
        <xdr:cNvPr id="480" name="直線コネクタ 479"/>
        <xdr:cNvCxnSpPr/>
      </xdr:nvCxnSpPr>
      <xdr:spPr>
        <a:xfrm flipV="1">
          <a:off x="22160864" y="5839206"/>
          <a:ext cx="0" cy="1311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124951</xdr:rowOff>
    </xdr:from>
    <xdr:ext cx="469744" cy="259045"/>
    <xdr:sp macro="" textlink="">
      <xdr:nvSpPr>
        <xdr:cNvPr id="481" name="【一般廃棄物処理施設】&#10;一人当たり有形固定資産（償却資産）額最小値テキスト"/>
        <xdr:cNvSpPr txBox="1"/>
      </xdr:nvSpPr>
      <xdr:spPr>
        <a:xfrm>
          <a:off x="22199600" y="715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121124</xdr:rowOff>
    </xdr:from>
    <xdr:to>
      <xdr:col>116</xdr:col>
      <xdr:colOff>152400</xdr:colOff>
      <xdr:row>41</xdr:row>
      <xdr:rowOff>121124</xdr:rowOff>
    </xdr:to>
    <xdr:cxnSp macro="">
      <xdr:nvCxnSpPr>
        <xdr:cNvPr id="482" name="直線コネクタ 481"/>
        <xdr:cNvCxnSpPr/>
      </xdr:nvCxnSpPr>
      <xdr:spPr>
        <a:xfrm>
          <a:off x="22072600" y="715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128033</xdr:rowOff>
    </xdr:from>
    <xdr:ext cx="599010" cy="259045"/>
    <xdr:sp macro="" textlink="">
      <xdr:nvSpPr>
        <xdr:cNvPr id="483" name="【一般廃棄物処理施設】&#10;一人当たり有形固定資産（償却資産）額最大値テキスト"/>
        <xdr:cNvSpPr txBox="1"/>
      </xdr:nvSpPr>
      <xdr:spPr>
        <a:xfrm>
          <a:off x="22199600" y="561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9906</xdr:rowOff>
    </xdr:from>
    <xdr:to>
      <xdr:col>116</xdr:col>
      <xdr:colOff>152400</xdr:colOff>
      <xdr:row>34</xdr:row>
      <xdr:rowOff>9906</xdr:rowOff>
    </xdr:to>
    <xdr:cxnSp macro="">
      <xdr:nvCxnSpPr>
        <xdr:cNvPr id="484" name="直線コネクタ 483"/>
        <xdr:cNvCxnSpPr/>
      </xdr:nvCxnSpPr>
      <xdr:spPr>
        <a:xfrm>
          <a:off x="22072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155782</xdr:rowOff>
    </xdr:from>
    <xdr:ext cx="534377" cy="259045"/>
    <xdr:sp macro="" textlink="">
      <xdr:nvSpPr>
        <xdr:cNvPr id="485" name="【一般廃棄物処理施設】&#10;一人当たり有形固定資産（償却資産）額平均値テキスト"/>
        <xdr:cNvSpPr txBox="1"/>
      </xdr:nvSpPr>
      <xdr:spPr>
        <a:xfrm>
          <a:off x="22199600" y="6670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5905</xdr:rowOff>
    </xdr:from>
    <xdr:to>
      <xdr:col>116</xdr:col>
      <xdr:colOff>114300</xdr:colOff>
      <xdr:row>39</xdr:row>
      <xdr:rowOff>107505</xdr:rowOff>
    </xdr:to>
    <xdr:sp macro="" textlink="">
      <xdr:nvSpPr>
        <xdr:cNvPr id="486" name="フローチャート: 判断 485"/>
        <xdr:cNvSpPr/>
      </xdr:nvSpPr>
      <xdr:spPr>
        <a:xfrm>
          <a:off x="22110700" y="66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14002</xdr:rowOff>
    </xdr:from>
    <xdr:to>
      <xdr:col>112</xdr:col>
      <xdr:colOff>38100</xdr:colOff>
      <xdr:row>39</xdr:row>
      <xdr:rowOff>115602</xdr:rowOff>
    </xdr:to>
    <xdr:sp macro="" textlink="">
      <xdr:nvSpPr>
        <xdr:cNvPr id="487" name="フローチャート: 判断 486"/>
        <xdr:cNvSpPr/>
      </xdr:nvSpPr>
      <xdr:spPr>
        <a:xfrm>
          <a:off x="21272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31252</xdr:rowOff>
    </xdr:from>
    <xdr:to>
      <xdr:col>107</xdr:col>
      <xdr:colOff>101600</xdr:colOff>
      <xdr:row>39</xdr:row>
      <xdr:rowOff>132852</xdr:rowOff>
    </xdr:to>
    <xdr:sp macro="" textlink="">
      <xdr:nvSpPr>
        <xdr:cNvPr id="488" name="フローチャート: 判断 487"/>
        <xdr:cNvSpPr/>
      </xdr:nvSpPr>
      <xdr:spPr>
        <a:xfrm>
          <a:off x="20383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64788</xdr:rowOff>
    </xdr:from>
    <xdr:to>
      <xdr:col>102</xdr:col>
      <xdr:colOff>165100</xdr:colOff>
      <xdr:row>39</xdr:row>
      <xdr:rowOff>166388</xdr:rowOff>
    </xdr:to>
    <xdr:sp macro="" textlink="">
      <xdr:nvSpPr>
        <xdr:cNvPr id="489" name="フローチャート: 判断 488"/>
        <xdr:cNvSpPr/>
      </xdr:nvSpPr>
      <xdr:spPr>
        <a:xfrm>
          <a:off x="19494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77278</xdr:rowOff>
    </xdr:from>
    <xdr:to>
      <xdr:col>98</xdr:col>
      <xdr:colOff>38100</xdr:colOff>
      <xdr:row>40</xdr:row>
      <xdr:rowOff>7428</xdr:rowOff>
    </xdr:to>
    <xdr:sp macro="" textlink="">
      <xdr:nvSpPr>
        <xdr:cNvPr id="490" name="フローチャート: 判断 489"/>
        <xdr:cNvSpPr/>
      </xdr:nvSpPr>
      <xdr:spPr>
        <a:xfrm>
          <a:off x="18605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34937</xdr:rowOff>
    </xdr:from>
    <xdr:to>
      <xdr:col>116</xdr:col>
      <xdr:colOff>114300</xdr:colOff>
      <xdr:row>38</xdr:row>
      <xdr:rowOff>136537</xdr:rowOff>
    </xdr:to>
    <xdr:sp macro="" textlink="">
      <xdr:nvSpPr>
        <xdr:cNvPr id="496" name="楕円 495"/>
        <xdr:cNvSpPr/>
      </xdr:nvSpPr>
      <xdr:spPr>
        <a:xfrm>
          <a:off x="22110700" y="6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57814</xdr:rowOff>
    </xdr:from>
    <xdr:ext cx="599010" cy="259045"/>
    <xdr:sp macro="" textlink="">
      <xdr:nvSpPr>
        <xdr:cNvPr id="497" name="【一般廃棄物処理施設】&#10;一人当たり有形固定資産（償却資産）額該当値テキスト"/>
        <xdr:cNvSpPr txBox="1"/>
      </xdr:nvSpPr>
      <xdr:spPr>
        <a:xfrm>
          <a:off x="22199600" y="6401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38119</xdr:rowOff>
    </xdr:from>
    <xdr:to>
      <xdr:col>112</xdr:col>
      <xdr:colOff>38100</xdr:colOff>
      <xdr:row>38</xdr:row>
      <xdr:rowOff>139719</xdr:rowOff>
    </xdr:to>
    <xdr:sp macro="" textlink="">
      <xdr:nvSpPr>
        <xdr:cNvPr id="498" name="楕円 497"/>
        <xdr:cNvSpPr/>
      </xdr:nvSpPr>
      <xdr:spPr>
        <a:xfrm>
          <a:off x="21272500" y="655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85737</xdr:rowOff>
    </xdr:from>
    <xdr:to>
      <xdr:col>116</xdr:col>
      <xdr:colOff>63500</xdr:colOff>
      <xdr:row>38</xdr:row>
      <xdr:rowOff>88919</xdr:rowOff>
    </xdr:to>
    <xdr:cxnSp macro="">
      <xdr:nvCxnSpPr>
        <xdr:cNvPr id="499" name="直線コネクタ 498"/>
        <xdr:cNvCxnSpPr/>
      </xdr:nvCxnSpPr>
      <xdr:spPr>
        <a:xfrm flipV="1">
          <a:off x="21323300" y="6600837"/>
          <a:ext cx="8382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47185</xdr:rowOff>
    </xdr:from>
    <xdr:to>
      <xdr:col>107</xdr:col>
      <xdr:colOff>101600</xdr:colOff>
      <xdr:row>38</xdr:row>
      <xdr:rowOff>148785</xdr:rowOff>
    </xdr:to>
    <xdr:sp macro="" textlink="">
      <xdr:nvSpPr>
        <xdr:cNvPr id="500" name="楕円 499"/>
        <xdr:cNvSpPr/>
      </xdr:nvSpPr>
      <xdr:spPr>
        <a:xfrm>
          <a:off x="20383500" y="65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88919</xdr:rowOff>
    </xdr:from>
    <xdr:to>
      <xdr:col>111</xdr:col>
      <xdr:colOff>177800</xdr:colOff>
      <xdr:row>38</xdr:row>
      <xdr:rowOff>97985</xdr:rowOff>
    </xdr:to>
    <xdr:cxnSp macro="">
      <xdr:nvCxnSpPr>
        <xdr:cNvPr id="501" name="直線コネクタ 500"/>
        <xdr:cNvCxnSpPr/>
      </xdr:nvCxnSpPr>
      <xdr:spPr>
        <a:xfrm flipV="1">
          <a:off x="20434300" y="6604019"/>
          <a:ext cx="889000" cy="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56851</xdr:rowOff>
    </xdr:from>
    <xdr:to>
      <xdr:col>102</xdr:col>
      <xdr:colOff>165100</xdr:colOff>
      <xdr:row>38</xdr:row>
      <xdr:rowOff>158451</xdr:rowOff>
    </xdr:to>
    <xdr:sp macro="" textlink="">
      <xdr:nvSpPr>
        <xdr:cNvPr id="502" name="楕円 501"/>
        <xdr:cNvSpPr/>
      </xdr:nvSpPr>
      <xdr:spPr>
        <a:xfrm>
          <a:off x="19494500" y="657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97985</xdr:rowOff>
    </xdr:from>
    <xdr:to>
      <xdr:col>107</xdr:col>
      <xdr:colOff>50800</xdr:colOff>
      <xdr:row>38</xdr:row>
      <xdr:rowOff>107651</xdr:rowOff>
    </xdr:to>
    <xdr:cxnSp macro="">
      <xdr:nvCxnSpPr>
        <xdr:cNvPr id="503" name="直線コネクタ 502"/>
        <xdr:cNvCxnSpPr/>
      </xdr:nvCxnSpPr>
      <xdr:spPr>
        <a:xfrm flipV="1">
          <a:off x="19545300" y="6613085"/>
          <a:ext cx="8890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63576</xdr:rowOff>
    </xdr:from>
    <xdr:to>
      <xdr:col>98</xdr:col>
      <xdr:colOff>38100</xdr:colOff>
      <xdr:row>38</xdr:row>
      <xdr:rowOff>165176</xdr:rowOff>
    </xdr:to>
    <xdr:sp macro="" textlink="">
      <xdr:nvSpPr>
        <xdr:cNvPr id="504" name="楕円 503"/>
        <xdr:cNvSpPr/>
      </xdr:nvSpPr>
      <xdr:spPr>
        <a:xfrm>
          <a:off x="18605500" y="65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107651</xdr:rowOff>
    </xdr:from>
    <xdr:to>
      <xdr:col>102</xdr:col>
      <xdr:colOff>114300</xdr:colOff>
      <xdr:row>38</xdr:row>
      <xdr:rowOff>114376</xdr:rowOff>
    </xdr:to>
    <xdr:cxnSp macro="">
      <xdr:nvCxnSpPr>
        <xdr:cNvPr id="505" name="直線コネクタ 504"/>
        <xdr:cNvCxnSpPr/>
      </xdr:nvCxnSpPr>
      <xdr:spPr>
        <a:xfrm flipV="1">
          <a:off x="18656300" y="6622751"/>
          <a:ext cx="889000" cy="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106729</xdr:rowOff>
    </xdr:from>
    <xdr:ext cx="534377" cy="259045"/>
    <xdr:sp macro="" textlink="">
      <xdr:nvSpPr>
        <xdr:cNvPr id="506" name="n_1aveValue【一般廃棄物処理施設】&#10;一人当たり有形固定資産（償却資産）額"/>
        <xdr:cNvSpPr txBox="1"/>
      </xdr:nvSpPr>
      <xdr:spPr>
        <a:xfrm>
          <a:off x="21043411" y="67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123979</xdr:rowOff>
    </xdr:from>
    <xdr:ext cx="534377" cy="259045"/>
    <xdr:sp macro="" textlink="">
      <xdr:nvSpPr>
        <xdr:cNvPr id="507" name="n_2aveValue【一般廃棄物処理施設】&#10;一人当たり有形固定資産（償却資産）額"/>
        <xdr:cNvSpPr txBox="1"/>
      </xdr:nvSpPr>
      <xdr:spPr>
        <a:xfrm>
          <a:off x="20167111" y="681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157515</xdr:rowOff>
    </xdr:from>
    <xdr:ext cx="534377" cy="259045"/>
    <xdr:sp macro="" textlink="">
      <xdr:nvSpPr>
        <xdr:cNvPr id="508" name="n_3aveValue【一般廃棄物処理施設】&#10;一人当たり有形固定資産（償却資産）額"/>
        <xdr:cNvSpPr txBox="1"/>
      </xdr:nvSpPr>
      <xdr:spPr>
        <a:xfrm>
          <a:off x="19278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170005</xdr:rowOff>
    </xdr:from>
    <xdr:ext cx="534377" cy="259045"/>
    <xdr:sp macro="" textlink="">
      <xdr:nvSpPr>
        <xdr:cNvPr id="509" name="n_4aveValue【一般廃棄物処理施設】&#10;一人当たり有形固定資産（償却資産）額"/>
        <xdr:cNvSpPr txBox="1"/>
      </xdr:nvSpPr>
      <xdr:spPr>
        <a:xfrm>
          <a:off x="18389111" y="685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156246</xdr:rowOff>
    </xdr:from>
    <xdr:ext cx="599010" cy="259045"/>
    <xdr:sp macro="" textlink="">
      <xdr:nvSpPr>
        <xdr:cNvPr id="510" name="n_1mainValue【一般廃棄物処理施設】&#10;一人当たり有形固定資産（償却資産）額"/>
        <xdr:cNvSpPr txBox="1"/>
      </xdr:nvSpPr>
      <xdr:spPr>
        <a:xfrm>
          <a:off x="21011095" y="632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165312</xdr:rowOff>
    </xdr:from>
    <xdr:ext cx="599010" cy="259045"/>
    <xdr:sp macro="" textlink="">
      <xdr:nvSpPr>
        <xdr:cNvPr id="511" name="n_2mainValue【一般廃棄物処理施設】&#10;一人当たり有形固定資産（償却資産）額"/>
        <xdr:cNvSpPr txBox="1"/>
      </xdr:nvSpPr>
      <xdr:spPr>
        <a:xfrm>
          <a:off x="20134795" y="6337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3528</xdr:rowOff>
    </xdr:from>
    <xdr:ext cx="599010" cy="259045"/>
    <xdr:sp macro="" textlink="">
      <xdr:nvSpPr>
        <xdr:cNvPr id="512" name="n_3mainValue【一般廃棄物処理施設】&#10;一人当たり有形固定資産（償却資産）額"/>
        <xdr:cNvSpPr txBox="1"/>
      </xdr:nvSpPr>
      <xdr:spPr>
        <a:xfrm>
          <a:off x="19245795" y="634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10253</xdr:rowOff>
    </xdr:from>
    <xdr:ext cx="599010" cy="259045"/>
    <xdr:sp macro="" textlink="">
      <xdr:nvSpPr>
        <xdr:cNvPr id="513" name="n_4mainValue【一般廃棄物処理施設】&#10;一人当たり有形固定資産（償却資産）額"/>
        <xdr:cNvSpPr txBox="1"/>
      </xdr:nvSpPr>
      <xdr:spPr>
        <a:xfrm>
          <a:off x="18356795" y="6353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5" name="直線コネクタ 52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6" name="テキスト ボックス 52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7" name="直線コネクタ 52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8" name="テキスト ボックス 52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9" name="直線コネクタ 52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0" name="テキスト ボックス 52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1" name="直線コネクタ 53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2" name="テキスト ボックス 53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3" name="直線コネクタ 53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4" name="テキスト ボックス 53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5" name="直線コネクタ 53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6" name="テキスト ボックス 53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7" name="直線コネクタ 53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52251</xdr:rowOff>
    </xdr:from>
    <xdr:to>
      <xdr:col>85</xdr:col>
      <xdr:colOff>126364</xdr:colOff>
      <xdr:row>64</xdr:row>
      <xdr:rowOff>104503</xdr:rowOff>
    </xdr:to>
    <xdr:cxnSp macro="">
      <xdr:nvCxnSpPr>
        <xdr:cNvPr id="539" name="直線コネクタ 538"/>
        <xdr:cNvCxnSpPr/>
      </xdr:nvCxnSpPr>
      <xdr:spPr>
        <a:xfrm flipV="1">
          <a:off x="16318864" y="948200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540" name="【保健センター・保健所】&#10;有形固定資産減価償却率最小値テキスト"/>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541" name="直線コネクタ 540"/>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170378</xdr:rowOff>
    </xdr:from>
    <xdr:ext cx="340478" cy="259045"/>
    <xdr:sp macro="" textlink="">
      <xdr:nvSpPr>
        <xdr:cNvPr id="542" name="【保健センター・保健所】&#10;有形固定資産減価償却率最大値テキスト"/>
        <xdr:cNvSpPr txBox="1"/>
      </xdr:nvSpPr>
      <xdr:spPr>
        <a:xfrm>
          <a:off x="16357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52251</xdr:rowOff>
    </xdr:from>
    <xdr:to>
      <xdr:col>86</xdr:col>
      <xdr:colOff>25400</xdr:colOff>
      <xdr:row>55</xdr:row>
      <xdr:rowOff>52251</xdr:rowOff>
    </xdr:to>
    <xdr:cxnSp macro="">
      <xdr:nvCxnSpPr>
        <xdr:cNvPr id="543" name="直線コネクタ 542"/>
        <xdr:cNvCxnSpPr/>
      </xdr:nvCxnSpPr>
      <xdr:spPr>
        <a:xfrm>
          <a:off x="16230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76580</xdr:rowOff>
    </xdr:from>
    <xdr:ext cx="405111" cy="259045"/>
    <xdr:sp macro="" textlink="">
      <xdr:nvSpPr>
        <xdr:cNvPr id="544" name="【保健センター・保健所】&#10;有形固定資産減価償却率平均値テキスト"/>
        <xdr:cNvSpPr txBox="1"/>
      </xdr:nvSpPr>
      <xdr:spPr>
        <a:xfrm>
          <a:off x="16357600" y="1002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545" name="フローチャート: 判断 544"/>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546" name="フローチャート: 判断 545"/>
        <xdr:cNvSpPr/>
      </xdr:nvSpPr>
      <xdr:spPr>
        <a:xfrm>
          <a:off x="15430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547" name="フローチャート: 判断 546"/>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548" name="フローチャート: 判断 547"/>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549" name="フローチャート: 判断 548"/>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120650</xdr:rowOff>
    </xdr:from>
    <xdr:to>
      <xdr:col>85</xdr:col>
      <xdr:colOff>177800</xdr:colOff>
      <xdr:row>60</xdr:row>
      <xdr:rowOff>50800</xdr:rowOff>
    </xdr:to>
    <xdr:sp macro="" textlink="">
      <xdr:nvSpPr>
        <xdr:cNvPr id="555" name="楕円 554"/>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99077</xdr:rowOff>
    </xdr:from>
    <xdr:ext cx="405111" cy="259045"/>
    <xdr:sp macro="" textlink="">
      <xdr:nvSpPr>
        <xdr:cNvPr id="556" name="【保健センター・保健所】&#10;有形固定資産減価償却率該当値テキスト"/>
        <xdr:cNvSpPr txBox="1"/>
      </xdr:nvSpPr>
      <xdr:spPr>
        <a:xfrm>
          <a:off x="16357600"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86360</xdr:rowOff>
    </xdr:from>
    <xdr:to>
      <xdr:col>81</xdr:col>
      <xdr:colOff>101600</xdr:colOff>
      <xdr:row>60</xdr:row>
      <xdr:rowOff>16510</xdr:rowOff>
    </xdr:to>
    <xdr:sp macro="" textlink="">
      <xdr:nvSpPr>
        <xdr:cNvPr id="557" name="楕円 556"/>
        <xdr:cNvSpPr/>
      </xdr:nvSpPr>
      <xdr:spPr>
        <a:xfrm>
          <a:off x="15430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137160</xdr:rowOff>
    </xdr:from>
    <xdr:to>
      <xdr:col>85</xdr:col>
      <xdr:colOff>127000</xdr:colOff>
      <xdr:row>60</xdr:row>
      <xdr:rowOff>0</xdr:rowOff>
    </xdr:to>
    <xdr:cxnSp macro="">
      <xdr:nvCxnSpPr>
        <xdr:cNvPr id="558" name="直線コネクタ 557"/>
        <xdr:cNvCxnSpPr/>
      </xdr:nvCxnSpPr>
      <xdr:spPr>
        <a:xfrm>
          <a:off x="15481300" y="102527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55335</xdr:rowOff>
    </xdr:from>
    <xdr:to>
      <xdr:col>76</xdr:col>
      <xdr:colOff>165100</xdr:colOff>
      <xdr:row>59</xdr:row>
      <xdr:rowOff>156935</xdr:rowOff>
    </xdr:to>
    <xdr:sp macro="" textlink="">
      <xdr:nvSpPr>
        <xdr:cNvPr id="559" name="楕円 558"/>
        <xdr:cNvSpPr/>
      </xdr:nvSpPr>
      <xdr:spPr>
        <a:xfrm>
          <a:off x="14541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106135</xdr:rowOff>
    </xdr:from>
    <xdr:to>
      <xdr:col>81</xdr:col>
      <xdr:colOff>50800</xdr:colOff>
      <xdr:row>59</xdr:row>
      <xdr:rowOff>137160</xdr:rowOff>
    </xdr:to>
    <xdr:cxnSp macro="">
      <xdr:nvCxnSpPr>
        <xdr:cNvPr id="560" name="直線コネクタ 559"/>
        <xdr:cNvCxnSpPr/>
      </xdr:nvCxnSpPr>
      <xdr:spPr>
        <a:xfrm>
          <a:off x="14592300" y="1022168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22678</xdr:rowOff>
    </xdr:from>
    <xdr:to>
      <xdr:col>72</xdr:col>
      <xdr:colOff>38100</xdr:colOff>
      <xdr:row>59</xdr:row>
      <xdr:rowOff>124278</xdr:rowOff>
    </xdr:to>
    <xdr:sp macro="" textlink="">
      <xdr:nvSpPr>
        <xdr:cNvPr id="561" name="楕円 560"/>
        <xdr:cNvSpPr/>
      </xdr:nvSpPr>
      <xdr:spPr>
        <a:xfrm>
          <a:off x="13652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73478</xdr:rowOff>
    </xdr:from>
    <xdr:to>
      <xdr:col>76</xdr:col>
      <xdr:colOff>114300</xdr:colOff>
      <xdr:row>59</xdr:row>
      <xdr:rowOff>106135</xdr:rowOff>
    </xdr:to>
    <xdr:cxnSp macro="">
      <xdr:nvCxnSpPr>
        <xdr:cNvPr id="562" name="直線コネクタ 561"/>
        <xdr:cNvCxnSpPr/>
      </xdr:nvCxnSpPr>
      <xdr:spPr>
        <a:xfrm>
          <a:off x="13703300" y="10189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161472</xdr:rowOff>
    </xdr:from>
    <xdr:to>
      <xdr:col>67</xdr:col>
      <xdr:colOff>101600</xdr:colOff>
      <xdr:row>59</xdr:row>
      <xdr:rowOff>91622</xdr:rowOff>
    </xdr:to>
    <xdr:sp macro="" textlink="">
      <xdr:nvSpPr>
        <xdr:cNvPr id="563" name="楕円 562"/>
        <xdr:cNvSpPr/>
      </xdr:nvSpPr>
      <xdr:spPr>
        <a:xfrm>
          <a:off x="12763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40822</xdr:rowOff>
    </xdr:from>
    <xdr:to>
      <xdr:col>71</xdr:col>
      <xdr:colOff>177800</xdr:colOff>
      <xdr:row>59</xdr:row>
      <xdr:rowOff>73478</xdr:rowOff>
    </xdr:to>
    <xdr:cxnSp macro="">
      <xdr:nvCxnSpPr>
        <xdr:cNvPr id="564" name="直線コネクタ 563"/>
        <xdr:cNvCxnSpPr/>
      </xdr:nvCxnSpPr>
      <xdr:spPr>
        <a:xfrm>
          <a:off x="12814300" y="1015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14168</xdr:rowOff>
    </xdr:from>
    <xdr:ext cx="405111" cy="259045"/>
    <xdr:sp macro="" textlink="">
      <xdr:nvSpPr>
        <xdr:cNvPr id="565" name="n_1aveValue【保健センター・保健所】&#10;有形固定資産減価償却率"/>
        <xdr:cNvSpPr txBox="1"/>
      </xdr:nvSpPr>
      <xdr:spPr>
        <a:xfrm>
          <a:off x="15266044" y="1030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170923</xdr:rowOff>
    </xdr:from>
    <xdr:ext cx="405111" cy="259045"/>
    <xdr:sp macro="" textlink="">
      <xdr:nvSpPr>
        <xdr:cNvPr id="566" name="n_2aveValue【保健センター・保健所】&#10;有形固定資産減価償却率"/>
        <xdr:cNvSpPr txBox="1"/>
      </xdr:nvSpPr>
      <xdr:spPr>
        <a:xfrm>
          <a:off x="14389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567" name="n_3aveValue【保健センター・保健所】&#10;有形固定資産減価償却率"/>
        <xdr:cNvSpPr txBox="1"/>
      </xdr:nvSpPr>
      <xdr:spPr>
        <a:xfrm>
          <a:off x="13500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130101</xdr:rowOff>
    </xdr:from>
    <xdr:ext cx="405111" cy="259045"/>
    <xdr:sp macro="" textlink="">
      <xdr:nvSpPr>
        <xdr:cNvPr id="568" name="n_4aveValue【保健センター・保健所】&#10;有形固定資産減価償却率"/>
        <xdr:cNvSpPr txBox="1"/>
      </xdr:nvSpPr>
      <xdr:spPr>
        <a:xfrm>
          <a:off x="12611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33037</xdr:rowOff>
    </xdr:from>
    <xdr:ext cx="405111" cy="259045"/>
    <xdr:sp macro="" textlink="">
      <xdr:nvSpPr>
        <xdr:cNvPr id="569" name="n_1mainValue【保健センター・保健所】&#10;有形固定資産減価償却率"/>
        <xdr:cNvSpPr txBox="1"/>
      </xdr:nvSpPr>
      <xdr:spPr>
        <a:xfrm>
          <a:off x="15266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570" name="n_2mainValue【保健センター・保健所】&#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140805</xdr:rowOff>
    </xdr:from>
    <xdr:ext cx="405111" cy="259045"/>
    <xdr:sp macro="" textlink="">
      <xdr:nvSpPr>
        <xdr:cNvPr id="571" name="n_3mainValue【保健センター・保健所】&#10;有形固定資産減価償却率"/>
        <xdr:cNvSpPr txBox="1"/>
      </xdr:nvSpPr>
      <xdr:spPr>
        <a:xfrm>
          <a:off x="13500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108149</xdr:rowOff>
    </xdr:from>
    <xdr:ext cx="405111" cy="259045"/>
    <xdr:sp macro="" textlink="">
      <xdr:nvSpPr>
        <xdr:cNvPr id="572" name="n_4mainValue【保健センター・保健所】&#10;有形固定資産減価償却率"/>
        <xdr:cNvSpPr txBox="1"/>
      </xdr:nvSpPr>
      <xdr:spPr>
        <a:xfrm>
          <a:off x="12611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3" name="直線コネクタ 58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4" name="テキスト ボックス 58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5" name="直線コネクタ 58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6" name="テキスト ボックス 58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7" name="直線コネクタ 58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8" name="テキスト ボックス 58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9" name="直線コネクタ 58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0" name="テキスト ボックス 58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1" name="直線コネクタ 59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2" name="テキスト ボックス 59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53340</xdr:rowOff>
    </xdr:from>
    <xdr:to>
      <xdr:col>116</xdr:col>
      <xdr:colOff>62864</xdr:colOff>
      <xdr:row>63</xdr:row>
      <xdr:rowOff>156210</xdr:rowOff>
    </xdr:to>
    <xdr:cxnSp macro="">
      <xdr:nvCxnSpPr>
        <xdr:cNvPr id="596" name="直線コネクタ 595"/>
        <xdr:cNvCxnSpPr/>
      </xdr:nvCxnSpPr>
      <xdr:spPr>
        <a:xfrm flipV="1">
          <a:off x="22160864" y="96545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597" name="【保健センター・保健所】&#10;一人当たり面積最小値テキスト"/>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598" name="直線コネクタ 597"/>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17</xdr:rowOff>
    </xdr:from>
    <xdr:ext cx="469744" cy="259045"/>
    <xdr:sp macro="" textlink="">
      <xdr:nvSpPr>
        <xdr:cNvPr id="599" name="【保健センター・保健所】&#10;一人当たり面積最大値テキスト"/>
        <xdr:cNvSpPr txBox="1"/>
      </xdr:nvSpPr>
      <xdr:spPr>
        <a:xfrm>
          <a:off x="22199600" y="942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53340</xdr:rowOff>
    </xdr:from>
    <xdr:to>
      <xdr:col>116</xdr:col>
      <xdr:colOff>152400</xdr:colOff>
      <xdr:row>56</xdr:row>
      <xdr:rowOff>53340</xdr:rowOff>
    </xdr:to>
    <xdr:cxnSp macro="">
      <xdr:nvCxnSpPr>
        <xdr:cNvPr id="600" name="直線コネクタ 599"/>
        <xdr:cNvCxnSpPr/>
      </xdr:nvCxnSpPr>
      <xdr:spPr>
        <a:xfrm>
          <a:off x="22072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601" name="【保健センター・保健所】&#10;一人当たり面積平均値テキスト"/>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02" name="フローチャート: 判断 601"/>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603" name="フローチャート: 判断 602"/>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04" name="フローチャート: 判断 603"/>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605" name="フローチャート: 判断 604"/>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128270</xdr:rowOff>
    </xdr:from>
    <xdr:to>
      <xdr:col>98</xdr:col>
      <xdr:colOff>38100</xdr:colOff>
      <xdr:row>62</xdr:row>
      <xdr:rowOff>58420</xdr:rowOff>
    </xdr:to>
    <xdr:sp macro="" textlink="">
      <xdr:nvSpPr>
        <xdr:cNvPr id="606" name="フローチャート: 判断 605"/>
        <xdr:cNvSpPr/>
      </xdr:nvSpPr>
      <xdr:spPr>
        <a:xfrm>
          <a:off x="18605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12" name="楕円 611"/>
        <xdr:cNvSpPr/>
      </xdr:nvSpPr>
      <xdr:spPr>
        <a:xfrm>
          <a:off x="22110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29227</xdr:rowOff>
    </xdr:from>
    <xdr:ext cx="469744" cy="259045"/>
    <xdr:sp macro="" textlink="">
      <xdr:nvSpPr>
        <xdr:cNvPr id="613" name="【保健センター・保健所】&#10;一人当たり面積該当値テキスト"/>
        <xdr:cNvSpPr txBox="1"/>
      </xdr:nvSpPr>
      <xdr:spPr>
        <a:xfrm>
          <a:off x="22199600"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13970</xdr:rowOff>
    </xdr:from>
    <xdr:to>
      <xdr:col>112</xdr:col>
      <xdr:colOff>38100</xdr:colOff>
      <xdr:row>61</xdr:row>
      <xdr:rowOff>115570</xdr:rowOff>
    </xdr:to>
    <xdr:sp macro="" textlink="">
      <xdr:nvSpPr>
        <xdr:cNvPr id="614" name="楕円 613"/>
        <xdr:cNvSpPr/>
      </xdr:nvSpPr>
      <xdr:spPr>
        <a:xfrm>
          <a:off x="21272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57150</xdr:rowOff>
    </xdr:from>
    <xdr:to>
      <xdr:col>116</xdr:col>
      <xdr:colOff>63500</xdr:colOff>
      <xdr:row>61</xdr:row>
      <xdr:rowOff>64770</xdr:rowOff>
    </xdr:to>
    <xdr:cxnSp macro="">
      <xdr:nvCxnSpPr>
        <xdr:cNvPr id="615" name="直線コネクタ 614"/>
        <xdr:cNvCxnSpPr/>
      </xdr:nvCxnSpPr>
      <xdr:spPr>
        <a:xfrm flipV="1">
          <a:off x="21323300" y="10515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21590</xdr:rowOff>
    </xdr:from>
    <xdr:to>
      <xdr:col>107</xdr:col>
      <xdr:colOff>101600</xdr:colOff>
      <xdr:row>61</xdr:row>
      <xdr:rowOff>123190</xdr:rowOff>
    </xdr:to>
    <xdr:sp macro="" textlink="">
      <xdr:nvSpPr>
        <xdr:cNvPr id="616" name="楕円 615"/>
        <xdr:cNvSpPr/>
      </xdr:nvSpPr>
      <xdr:spPr>
        <a:xfrm>
          <a:off x="20383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64770</xdr:rowOff>
    </xdr:from>
    <xdr:to>
      <xdr:col>111</xdr:col>
      <xdr:colOff>177800</xdr:colOff>
      <xdr:row>61</xdr:row>
      <xdr:rowOff>72390</xdr:rowOff>
    </xdr:to>
    <xdr:cxnSp macro="">
      <xdr:nvCxnSpPr>
        <xdr:cNvPr id="617" name="直線コネクタ 616"/>
        <xdr:cNvCxnSpPr/>
      </xdr:nvCxnSpPr>
      <xdr:spPr>
        <a:xfrm flipV="1">
          <a:off x="20434300" y="10523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29210</xdr:rowOff>
    </xdr:from>
    <xdr:to>
      <xdr:col>102</xdr:col>
      <xdr:colOff>165100</xdr:colOff>
      <xdr:row>61</xdr:row>
      <xdr:rowOff>130810</xdr:rowOff>
    </xdr:to>
    <xdr:sp macro="" textlink="">
      <xdr:nvSpPr>
        <xdr:cNvPr id="618" name="楕円 617"/>
        <xdr:cNvSpPr/>
      </xdr:nvSpPr>
      <xdr:spPr>
        <a:xfrm>
          <a:off x="19494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72390</xdr:rowOff>
    </xdr:from>
    <xdr:to>
      <xdr:col>107</xdr:col>
      <xdr:colOff>50800</xdr:colOff>
      <xdr:row>61</xdr:row>
      <xdr:rowOff>80010</xdr:rowOff>
    </xdr:to>
    <xdr:cxnSp macro="">
      <xdr:nvCxnSpPr>
        <xdr:cNvPr id="619" name="直線コネクタ 618"/>
        <xdr:cNvCxnSpPr/>
      </xdr:nvCxnSpPr>
      <xdr:spPr>
        <a:xfrm flipV="1">
          <a:off x="19545300" y="10530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29210</xdr:rowOff>
    </xdr:from>
    <xdr:to>
      <xdr:col>98</xdr:col>
      <xdr:colOff>38100</xdr:colOff>
      <xdr:row>61</xdr:row>
      <xdr:rowOff>130810</xdr:rowOff>
    </xdr:to>
    <xdr:sp macro="" textlink="">
      <xdr:nvSpPr>
        <xdr:cNvPr id="620" name="楕円 619"/>
        <xdr:cNvSpPr/>
      </xdr:nvSpPr>
      <xdr:spPr>
        <a:xfrm>
          <a:off x="18605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80010</xdr:rowOff>
    </xdr:from>
    <xdr:to>
      <xdr:col>102</xdr:col>
      <xdr:colOff>114300</xdr:colOff>
      <xdr:row>61</xdr:row>
      <xdr:rowOff>80010</xdr:rowOff>
    </xdr:to>
    <xdr:cxnSp macro="">
      <xdr:nvCxnSpPr>
        <xdr:cNvPr id="621" name="直線コネクタ 620"/>
        <xdr:cNvCxnSpPr/>
      </xdr:nvCxnSpPr>
      <xdr:spPr>
        <a:xfrm>
          <a:off x="18656300" y="1053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64787</xdr:rowOff>
    </xdr:from>
    <xdr:ext cx="469744" cy="259045"/>
    <xdr:sp macro="" textlink="">
      <xdr:nvSpPr>
        <xdr:cNvPr id="622" name="n_1aveValue【保健センター・保健所】&#10;一人当たり面積"/>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57167</xdr:rowOff>
    </xdr:from>
    <xdr:ext cx="469744" cy="259045"/>
    <xdr:sp macro="" textlink="">
      <xdr:nvSpPr>
        <xdr:cNvPr id="623" name="n_2aveValue【保健センター・保健所】&#10;一人当たり面積"/>
        <xdr:cNvSpPr txBox="1"/>
      </xdr:nvSpPr>
      <xdr:spPr>
        <a:xfrm>
          <a:off x="20199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57167</xdr:rowOff>
    </xdr:from>
    <xdr:ext cx="469744" cy="259045"/>
    <xdr:sp macro="" textlink="">
      <xdr:nvSpPr>
        <xdr:cNvPr id="624" name="n_3aveValue【保健センター・保健所】&#10;一人当たり面積"/>
        <xdr:cNvSpPr txBox="1"/>
      </xdr:nvSpPr>
      <xdr:spPr>
        <a:xfrm>
          <a:off x="19310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49547</xdr:rowOff>
    </xdr:from>
    <xdr:ext cx="469744" cy="259045"/>
    <xdr:sp macro="" textlink="">
      <xdr:nvSpPr>
        <xdr:cNvPr id="625" name="n_4aveValue【保健センター・保健所】&#10;一人当たり面積"/>
        <xdr:cNvSpPr txBox="1"/>
      </xdr:nvSpPr>
      <xdr:spPr>
        <a:xfrm>
          <a:off x="18421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132097</xdr:rowOff>
    </xdr:from>
    <xdr:ext cx="469744" cy="259045"/>
    <xdr:sp macro="" textlink="">
      <xdr:nvSpPr>
        <xdr:cNvPr id="626" name="n_1mainValue【保健センター・保健所】&#10;一人当たり面積"/>
        <xdr:cNvSpPr txBox="1"/>
      </xdr:nvSpPr>
      <xdr:spPr>
        <a:xfrm>
          <a:off x="210757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139717</xdr:rowOff>
    </xdr:from>
    <xdr:ext cx="469744" cy="259045"/>
    <xdr:sp macro="" textlink="">
      <xdr:nvSpPr>
        <xdr:cNvPr id="627" name="n_2mainValue【保健センター・保健所】&#10;一人当たり面積"/>
        <xdr:cNvSpPr txBox="1"/>
      </xdr:nvSpPr>
      <xdr:spPr>
        <a:xfrm>
          <a:off x="20199427" y="1025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147337</xdr:rowOff>
    </xdr:from>
    <xdr:ext cx="469744" cy="259045"/>
    <xdr:sp macro="" textlink="">
      <xdr:nvSpPr>
        <xdr:cNvPr id="628" name="n_3mainValue【保健センター・保健所】&#10;一人当たり面積"/>
        <xdr:cNvSpPr txBox="1"/>
      </xdr:nvSpPr>
      <xdr:spPr>
        <a:xfrm>
          <a:off x="1931042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147337</xdr:rowOff>
    </xdr:from>
    <xdr:ext cx="469744" cy="259045"/>
    <xdr:sp macro="" textlink="">
      <xdr:nvSpPr>
        <xdr:cNvPr id="629" name="n_4mainValue【保健センター・保健所】&#10;一人当たり面積"/>
        <xdr:cNvSpPr txBox="1"/>
      </xdr:nvSpPr>
      <xdr:spPr>
        <a:xfrm>
          <a:off x="1842142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0" name="テキスト ボックス 63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1" name="直線コネクタ 64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2" name="テキスト ボックス 64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3" name="直線コネクタ 64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4" name="テキスト ボックス 64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5" name="直線コネクタ 64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6" name="テキスト ボックス 64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7" name="直線コネクタ 64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8" name="テキスト ボックス 64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9" name="直線コネクタ 64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0" name="テキスト ボックス 64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1" name="直線コネクタ 65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2" name="テキスト ボックス 65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88719</xdr:rowOff>
    </xdr:from>
    <xdr:to>
      <xdr:col>85</xdr:col>
      <xdr:colOff>126364</xdr:colOff>
      <xdr:row>85</xdr:row>
      <xdr:rowOff>132806</xdr:rowOff>
    </xdr:to>
    <xdr:cxnSp macro="">
      <xdr:nvCxnSpPr>
        <xdr:cNvPr id="655" name="直線コネクタ 654"/>
        <xdr:cNvCxnSpPr/>
      </xdr:nvCxnSpPr>
      <xdr:spPr>
        <a:xfrm flipV="1">
          <a:off x="16318864" y="13461819"/>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136633</xdr:rowOff>
    </xdr:from>
    <xdr:ext cx="405111" cy="259045"/>
    <xdr:sp macro="" textlink="">
      <xdr:nvSpPr>
        <xdr:cNvPr id="656" name="【消防施設】&#10;有形固定資産減価償却率最小値テキスト"/>
        <xdr:cNvSpPr txBox="1"/>
      </xdr:nvSpPr>
      <xdr:spPr>
        <a:xfrm>
          <a:off x="16357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132806</xdr:rowOff>
    </xdr:from>
    <xdr:to>
      <xdr:col>86</xdr:col>
      <xdr:colOff>25400</xdr:colOff>
      <xdr:row>85</xdr:row>
      <xdr:rowOff>132806</xdr:rowOff>
    </xdr:to>
    <xdr:cxnSp macro="">
      <xdr:nvCxnSpPr>
        <xdr:cNvPr id="657" name="直線コネクタ 656"/>
        <xdr:cNvCxnSpPr/>
      </xdr:nvCxnSpPr>
      <xdr:spPr>
        <a:xfrm>
          <a:off x="16230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35396</xdr:rowOff>
    </xdr:from>
    <xdr:ext cx="405111" cy="259045"/>
    <xdr:sp macro="" textlink="">
      <xdr:nvSpPr>
        <xdr:cNvPr id="658" name="【消防施設】&#10;有形固定資産減価償却率最大値テキスト"/>
        <xdr:cNvSpPr txBox="1"/>
      </xdr:nvSpPr>
      <xdr:spPr>
        <a:xfrm>
          <a:off x="16357600" y="1323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88719</xdr:rowOff>
    </xdr:from>
    <xdr:to>
      <xdr:col>86</xdr:col>
      <xdr:colOff>25400</xdr:colOff>
      <xdr:row>78</xdr:row>
      <xdr:rowOff>88719</xdr:rowOff>
    </xdr:to>
    <xdr:cxnSp macro="">
      <xdr:nvCxnSpPr>
        <xdr:cNvPr id="659" name="直線コネクタ 658"/>
        <xdr:cNvCxnSpPr/>
      </xdr:nvCxnSpPr>
      <xdr:spPr>
        <a:xfrm>
          <a:off x="16230600" y="1346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660" name="【消防施設】&#10;有形固定資産減価償却率平均値テキスト"/>
        <xdr:cNvSpPr txBox="1"/>
      </xdr:nvSpPr>
      <xdr:spPr>
        <a:xfrm>
          <a:off x="16357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661" name="フローチャート: 判断 660"/>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109764</xdr:rowOff>
    </xdr:from>
    <xdr:to>
      <xdr:col>81</xdr:col>
      <xdr:colOff>101600</xdr:colOff>
      <xdr:row>83</xdr:row>
      <xdr:rowOff>39914</xdr:rowOff>
    </xdr:to>
    <xdr:sp macro="" textlink="">
      <xdr:nvSpPr>
        <xdr:cNvPr id="662" name="フローチャート: 判断 661"/>
        <xdr:cNvSpPr/>
      </xdr:nvSpPr>
      <xdr:spPr>
        <a:xfrm>
          <a:off x="15430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663" name="フローチャート: 判断 662"/>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664" name="フローチャート: 判断 663"/>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75474</xdr:rowOff>
    </xdr:from>
    <xdr:to>
      <xdr:col>67</xdr:col>
      <xdr:colOff>101600</xdr:colOff>
      <xdr:row>83</xdr:row>
      <xdr:rowOff>5624</xdr:rowOff>
    </xdr:to>
    <xdr:sp macro="" textlink="">
      <xdr:nvSpPr>
        <xdr:cNvPr id="665" name="フローチャート: 判断 664"/>
        <xdr:cNvSpPr/>
      </xdr:nvSpPr>
      <xdr:spPr>
        <a:xfrm>
          <a:off x="12763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54248</xdr:rowOff>
    </xdr:from>
    <xdr:to>
      <xdr:col>85</xdr:col>
      <xdr:colOff>177800</xdr:colOff>
      <xdr:row>81</xdr:row>
      <xdr:rowOff>155848</xdr:rowOff>
    </xdr:to>
    <xdr:sp macro="" textlink="">
      <xdr:nvSpPr>
        <xdr:cNvPr id="671" name="楕円 670"/>
        <xdr:cNvSpPr/>
      </xdr:nvSpPr>
      <xdr:spPr>
        <a:xfrm>
          <a:off x="16268700" y="139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77125</xdr:rowOff>
    </xdr:from>
    <xdr:ext cx="405111" cy="259045"/>
    <xdr:sp macro="" textlink="">
      <xdr:nvSpPr>
        <xdr:cNvPr id="672" name="【消防施設】&#10;有形固定資産減価償却率該当値テキスト"/>
        <xdr:cNvSpPr txBox="1"/>
      </xdr:nvSpPr>
      <xdr:spPr>
        <a:xfrm>
          <a:off x="16357600" y="13793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162016</xdr:rowOff>
    </xdr:from>
    <xdr:to>
      <xdr:col>81</xdr:col>
      <xdr:colOff>101600</xdr:colOff>
      <xdr:row>81</xdr:row>
      <xdr:rowOff>92166</xdr:rowOff>
    </xdr:to>
    <xdr:sp macro="" textlink="">
      <xdr:nvSpPr>
        <xdr:cNvPr id="673" name="楕円 672"/>
        <xdr:cNvSpPr/>
      </xdr:nvSpPr>
      <xdr:spPr>
        <a:xfrm>
          <a:off x="15430500" y="138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41366</xdr:rowOff>
    </xdr:from>
    <xdr:to>
      <xdr:col>85</xdr:col>
      <xdr:colOff>127000</xdr:colOff>
      <xdr:row>81</xdr:row>
      <xdr:rowOff>105048</xdr:rowOff>
    </xdr:to>
    <xdr:cxnSp macro="">
      <xdr:nvCxnSpPr>
        <xdr:cNvPr id="674" name="直線コネクタ 673"/>
        <xdr:cNvCxnSpPr/>
      </xdr:nvCxnSpPr>
      <xdr:spPr>
        <a:xfrm>
          <a:off x="15481300" y="13928816"/>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158750</xdr:rowOff>
    </xdr:from>
    <xdr:to>
      <xdr:col>76</xdr:col>
      <xdr:colOff>165100</xdr:colOff>
      <xdr:row>81</xdr:row>
      <xdr:rowOff>88900</xdr:rowOff>
    </xdr:to>
    <xdr:sp macro="" textlink="">
      <xdr:nvSpPr>
        <xdr:cNvPr id="675" name="楕円 674"/>
        <xdr:cNvSpPr/>
      </xdr:nvSpPr>
      <xdr:spPr>
        <a:xfrm>
          <a:off x="14541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38100</xdr:rowOff>
    </xdr:from>
    <xdr:to>
      <xdr:col>81</xdr:col>
      <xdr:colOff>50800</xdr:colOff>
      <xdr:row>81</xdr:row>
      <xdr:rowOff>41366</xdr:rowOff>
    </xdr:to>
    <xdr:cxnSp macro="">
      <xdr:nvCxnSpPr>
        <xdr:cNvPr id="676" name="直線コネクタ 675"/>
        <xdr:cNvCxnSpPr/>
      </xdr:nvCxnSpPr>
      <xdr:spPr>
        <a:xfrm>
          <a:off x="14592300" y="1392555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170180</xdr:rowOff>
    </xdr:from>
    <xdr:to>
      <xdr:col>72</xdr:col>
      <xdr:colOff>38100</xdr:colOff>
      <xdr:row>81</xdr:row>
      <xdr:rowOff>100330</xdr:rowOff>
    </xdr:to>
    <xdr:sp macro="" textlink="">
      <xdr:nvSpPr>
        <xdr:cNvPr id="677" name="楕円 676"/>
        <xdr:cNvSpPr/>
      </xdr:nvSpPr>
      <xdr:spPr>
        <a:xfrm>
          <a:off x="13652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38100</xdr:rowOff>
    </xdr:from>
    <xdr:to>
      <xdr:col>76</xdr:col>
      <xdr:colOff>114300</xdr:colOff>
      <xdr:row>81</xdr:row>
      <xdr:rowOff>49530</xdr:rowOff>
    </xdr:to>
    <xdr:cxnSp macro="">
      <xdr:nvCxnSpPr>
        <xdr:cNvPr id="678" name="直線コネクタ 677"/>
        <xdr:cNvCxnSpPr/>
      </xdr:nvCxnSpPr>
      <xdr:spPr>
        <a:xfrm flipV="1">
          <a:off x="13703300" y="139255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145687</xdr:rowOff>
    </xdr:from>
    <xdr:to>
      <xdr:col>67</xdr:col>
      <xdr:colOff>101600</xdr:colOff>
      <xdr:row>81</xdr:row>
      <xdr:rowOff>75837</xdr:rowOff>
    </xdr:to>
    <xdr:sp macro="" textlink="">
      <xdr:nvSpPr>
        <xdr:cNvPr id="679" name="楕円 678"/>
        <xdr:cNvSpPr/>
      </xdr:nvSpPr>
      <xdr:spPr>
        <a:xfrm>
          <a:off x="12763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25037</xdr:rowOff>
    </xdr:from>
    <xdr:to>
      <xdr:col>71</xdr:col>
      <xdr:colOff>177800</xdr:colOff>
      <xdr:row>81</xdr:row>
      <xdr:rowOff>49530</xdr:rowOff>
    </xdr:to>
    <xdr:cxnSp macro="">
      <xdr:nvCxnSpPr>
        <xdr:cNvPr id="680" name="直線コネクタ 679"/>
        <xdr:cNvCxnSpPr/>
      </xdr:nvCxnSpPr>
      <xdr:spPr>
        <a:xfrm>
          <a:off x="12814300" y="1391248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31041</xdr:rowOff>
    </xdr:from>
    <xdr:ext cx="405111" cy="259045"/>
    <xdr:sp macro="" textlink="">
      <xdr:nvSpPr>
        <xdr:cNvPr id="681" name="n_1aveValue【消防施設】&#10;有形固定資産減価償却率"/>
        <xdr:cNvSpPr txBox="1"/>
      </xdr:nvSpPr>
      <xdr:spPr>
        <a:xfrm>
          <a:off x="152660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24509</xdr:rowOff>
    </xdr:from>
    <xdr:ext cx="405111" cy="259045"/>
    <xdr:sp macro="" textlink="">
      <xdr:nvSpPr>
        <xdr:cNvPr id="682" name="n_2aveValue【消防施設】&#10;有形固定資産減価償却率"/>
        <xdr:cNvSpPr txBox="1"/>
      </xdr:nvSpPr>
      <xdr:spPr>
        <a:xfrm>
          <a:off x="14389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683" name="n_3aveValue【消防施設】&#10;有形固定資産減価償却率"/>
        <xdr:cNvSpPr txBox="1"/>
      </xdr:nvSpPr>
      <xdr:spPr>
        <a:xfrm>
          <a:off x="13500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168201</xdr:rowOff>
    </xdr:from>
    <xdr:ext cx="405111" cy="259045"/>
    <xdr:sp macro="" textlink="">
      <xdr:nvSpPr>
        <xdr:cNvPr id="684" name="n_4aveValue【消防施設】&#10;有形固定資産減価償却率"/>
        <xdr:cNvSpPr txBox="1"/>
      </xdr:nvSpPr>
      <xdr:spPr>
        <a:xfrm>
          <a:off x="12611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108693</xdr:rowOff>
    </xdr:from>
    <xdr:ext cx="405111" cy="259045"/>
    <xdr:sp macro="" textlink="">
      <xdr:nvSpPr>
        <xdr:cNvPr id="685" name="n_1mainValue【消防施設】&#10;有形固定資産減価償却率"/>
        <xdr:cNvSpPr txBox="1"/>
      </xdr:nvSpPr>
      <xdr:spPr>
        <a:xfrm>
          <a:off x="15266044" y="1365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105427</xdr:rowOff>
    </xdr:from>
    <xdr:ext cx="405111" cy="259045"/>
    <xdr:sp macro="" textlink="">
      <xdr:nvSpPr>
        <xdr:cNvPr id="686" name="n_2mainValue【消防施設】&#10;有形固定資産減価償却率"/>
        <xdr:cNvSpPr txBox="1"/>
      </xdr:nvSpPr>
      <xdr:spPr>
        <a:xfrm>
          <a:off x="14389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116857</xdr:rowOff>
    </xdr:from>
    <xdr:ext cx="405111" cy="259045"/>
    <xdr:sp macro="" textlink="">
      <xdr:nvSpPr>
        <xdr:cNvPr id="687" name="n_3mainValue【消防施設】&#10;有形固定資産減価償却率"/>
        <xdr:cNvSpPr txBox="1"/>
      </xdr:nvSpPr>
      <xdr:spPr>
        <a:xfrm>
          <a:off x="13500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92364</xdr:rowOff>
    </xdr:from>
    <xdr:ext cx="405111" cy="259045"/>
    <xdr:sp macro="" textlink="">
      <xdr:nvSpPr>
        <xdr:cNvPr id="688" name="n_4mainValue【消防施設】&#10;有形固定資産減価償却率"/>
        <xdr:cNvSpPr txBox="1"/>
      </xdr:nvSpPr>
      <xdr:spPr>
        <a:xfrm>
          <a:off x="126117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9" name="正方形/長方形 6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0" name="正方形/長方形 6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1" name="正方形/長方形 6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2" name="正方形/長方形 6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3" name="正方形/長方形 6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4" name="正方形/長方形 6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5" name="正方形/長方形 6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7" name="テキスト ボックス 6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9" name="直線コネクタ 69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0" name="テキスト ボックス 69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1" name="直線コネクタ 70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2" name="テキスト ボックス 70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3" name="直線コネクタ 70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4" name="テキスト ボックス 70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5" name="直線コネクタ 70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6" name="テキスト ボックス 70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710" name="直線コネクタ 709"/>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11"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12" name="直線コネクタ 711"/>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713" name="【消防施設】&#10;一人当たり面積最大値テキスト"/>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714" name="直線コネクタ 713"/>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715" name="【消防施設】&#10;一人当たり面積平均値テキスト"/>
        <xdr:cNvSpPr txBox="1"/>
      </xdr:nvSpPr>
      <xdr:spPr>
        <a:xfrm>
          <a:off x="22199600" y="141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716" name="フローチャート: 判断 715"/>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717" name="フローチャート: 判断 716"/>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49022</xdr:rowOff>
    </xdr:from>
    <xdr:to>
      <xdr:col>107</xdr:col>
      <xdr:colOff>101600</xdr:colOff>
      <xdr:row>83</xdr:row>
      <xdr:rowOff>150622</xdr:rowOff>
    </xdr:to>
    <xdr:sp macro="" textlink="">
      <xdr:nvSpPr>
        <xdr:cNvPr id="718" name="フローチャート: 判断 717"/>
        <xdr:cNvSpPr/>
      </xdr:nvSpPr>
      <xdr:spPr>
        <a:xfrm>
          <a:off x="20383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719" name="フローチャート: 判断 718"/>
        <xdr:cNvSpPr/>
      </xdr:nvSpPr>
      <xdr:spPr>
        <a:xfrm>
          <a:off x="19494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58165</xdr:rowOff>
    </xdr:from>
    <xdr:to>
      <xdr:col>98</xdr:col>
      <xdr:colOff>38100</xdr:colOff>
      <xdr:row>83</xdr:row>
      <xdr:rowOff>159765</xdr:rowOff>
    </xdr:to>
    <xdr:sp macro="" textlink="">
      <xdr:nvSpPr>
        <xdr:cNvPr id="720" name="フローチャート: 判断 719"/>
        <xdr:cNvSpPr/>
      </xdr:nvSpPr>
      <xdr:spPr>
        <a:xfrm>
          <a:off x="18605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149606</xdr:rowOff>
    </xdr:from>
    <xdr:to>
      <xdr:col>116</xdr:col>
      <xdr:colOff>114300</xdr:colOff>
      <xdr:row>84</xdr:row>
      <xdr:rowOff>79756</xdr:rowOff>
    </xdr:to>
    <xdr:sp macro="" textlink="">
      <xdr:nvSpPr>
        <xdr:cNvPr id="726" name="楕円 725"/>
        <xdr:cNvSpPr/>
      </xdr:nvSpPr>
      <xdr:spPr>
        <a:xfrm>
          <a:off x="221107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128033</xdr:rowOff>
    </xdr:from>
    <xdr:ext cx="469744" cy="259045"/>
    <xdr:sp macro="" textlink="">
      <xdr:nvSpPr>
        <xdr:cNvPr id="727" name="【消防施設】&#10;一人当たり面積該当値テキスト"/>
        <xdr:cNvSpPr txBox="1"/>
      </xdr:nvSpPr>
      <xdr:spPr>
        <a:xfrm>
          <a:off x="22199600" y="1435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154178</xdr:rowOff>
    </xdr:from>
    <xdr:to>
      <xdr:col>112</xdr:col>
      <xdr:colOff>38100</xdr:colOff>
      <xdr:row>84</xdr:row>
      <xdr:rowOff>84328</xdr:rowOff>
    </xdr:to>
    <xdr:sp macro="" textlink="">
      <xdr:nvSpPr>
        <xdr:cNvPr id="728" name="楕円 727"/>
        <xdr:cNvSpPr/>
      </xdr:nvSpPr>
      <xdr:spPr>
        <a:xfrm>
          <a:off x="21272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28956</xdr:rowOff>
    </xdr:from>
    <xdr:to>
      <xdr:col>116</xdr:col>
      <xdr:colOff>63500</xdr:colOff>
      <xdr:row>84</xdr:row>
      <xdr:rowOff>33528</xdr:rowOff>
    </xdr:to>
    <xdr:cxnSp macro="">
      <xdr:nvCxnSpPr>
        <xdr:cNvPr id="729" name="直線コネクタ 728"/>
        <xdr:cNvCxnSpPr/>
      </xdr:nvCxnSpPr>
      <xdr:spPr>
        <a:xfrm flipV="1">
          <a:off x="21323300" y="144307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730" name="楕円 729"/>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33528</xdr:rowOff>
    </xdr:from>
    <xdr:to>
      <xdr:col>111</xdr:col>
      <xdr:colOff>177800</xdr:colOff>
      <xdr:row>84</xdr:row>
      <xdr:rowOff>38100</xdr:rowOff>
    </xdr:to>
    <xdr:cxnSp macro="">
      <xdr:nvCxnSpPr>
        <xdr:cNvPr id="731" name="直線コネクタ 730"/>
        <xdr:cNvCxnSpPr/>
      </xdr:nvCxnSpPr>
      <xdr:spPr>
        <a:xfrm flipV="1">
          <a:off x="20434300" y="14435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163322</xdr:rowOff>
    </xdr:from>
    <xdr:to>
      <xdr:col>102</xdr:col>
      <xdr:colOff>165100</xdr:colOff>
      <xdr:row>84</xdr:row>
      <xdr:rowOff>93472</xdr:rowOff>
    </xdr:to>
    <xdr:sp macro="" textlink="">
      <xdr:nvSpPr>
        <xdr:cNvPr id="732" name="楕円 731"/>
        <xdr:cNvSpPr/>
      </xdr:nvSpPr>
      <xdr:spPr>
        <a:xfrm>
          <a:off x="19494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42672</xdr:rowOff>
    </xdr:to>
    <xdr:cxnSp macro="">
      <xdr:nvCxnSpPr>
        <xdr:cNvPr id="733" name="直線コネクタ 732"/>
        <xdr:cNvCxnSpPr/>
      </xdr:nvCxnSpPr>
      <xdr:spPr>
        <a:xfrm flipV="1">
          <a:off x="19545300" y="14439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1015</xdr:rowOff>
    </xdr:from>
    <xdr:to>
      <xdr:col>98</xdr:col>
      <xdr:colOff>38100</xdr:colOff>
      <xdr:row>84</xdr:row>
      <xdr:rowOff>102615</xdr:rowOff>
    </xdr:to>
    <xdr:sp macro="" textlink="">
      <xdr:nvSpPr>
        <xdr:cNvPr id="734" name="楕円 733"/>
        <xdr:cNvSpPr/>
      </xdr:nvSpPr>
      <xdr:spPr>
        <a:xfrm>
          <a:off x="18605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42672</xdr:rowOff>
    </xdr:from>
    <xdr:to>
      <xdr:col>102</xdr:col>
      <xdr:colOff>114300</xdr:colOff>
      <xdr:row>84</xdr:row>
      <xdr:rowOff>51815</xdr:rowOff>
    </xdr:to>
    <xdr:cxnSp macro="">
      <xdr:nvCxnSpPr>
        <xdr:cNvPr id="735" name="直線コネクタ 734"/>
        <xdr:cNvCxnSpPr/>
      </xdr:nvCxnSpPr>
      <xdr:spPr>
        <a:xfrm flipV="1">
          <a:off x="18656300" y="144444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144290</xdr:rowOff>
    </xdr:from>
    <xdr:ext cx="469744" cy="259045"/>
    <xdr:sp macro="" textlink="">
      <xdr:nvSpPr>
        <xdr:cNvPr id="736" name="n_1aveValue【消防施設】&#10;一人当たり面積"/>
        <xdr:cNvSpPr txBox="1"/>
      </xdr:nvSpPr>
      <xdr:spPr>
        <a:xfrm>
          <a:off x="210757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167149</xdr:rowOff>
    </xdr:from>
    <xdr:ext cx="469744" cy="259045"/>
    <xdr:sp macro="" textlink="">
      <xdr:nvSpPr>
        <xdr:cNvPr id="737" name="n_2aveValue【消防施設】&#10;一人当たり面積"/>
        <xdr:cNvSpPr txBox="1"/>
      </xdr:nvSpPr>
      <xdr:spPr>
        <a:xfrm>
          <a:off x="20199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158005</xdr:rowOff>
    </xdr:from>
    <xdr:ext cx="469744" cy="259045"/>
    <xdr:sp macro="" textlink="">
      <xdr:nvSpPr>
        <xdr:cNvPr id="738" name="n_3aveValue【消防施設】&#10;一人当たり面積"/>
        <xdr:cNvSpPr txBox="1"/>
      </xdr:nvSpPr>
      <xdr:spPr>
        <a:xfrm>
          <a:off x="19310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4842</xdr:rowOff>
    </xdr:from>
    <xdr:ext cx="469744" cy="259045"/>
    <xdr:sp macro="" textlink="">
      <xdr:nvSpPr>
        <xdr:cNvPr id="739" name="n_4aveValue【消防施設】&#10;一人当たり面積"/>
        <xdr:cNvSpPr txBox="1"/>
      </xdr:nvSpPr>
      <xdr:spPr>
        <a:xfrm>
          <a:off x="18421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75455</xdr:rowOff>
    </xdr:from>
    <xdr:ext cx="469744" cy="259045"/>
    <xdr:sp macro="" textlink="">
      <xdr:nvSpPr>
        <xdr:cNvPr id="740" name="n_1mainValue【消防施設】&#10;一人当たり面積"/>
        <xdr:cNvSpPr txBox="1"/>
      </xdr:nvSpPr>
      <xdr:spPr>
        <a:xfrm>
          <a:off x="210757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41" name="n_2mainValue【消防施設】&#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84599</xdr:rowOff>
    </xdr:from>
    <xdr:ext cx="469744" cy="259045"/>
    <xdr:sp macro="" textlink="">
      <xdr:nvSpPr>
        <xdr:cNvPr id="742" name="n_3mainValue【消防施設】&#10;一人当たり面積"/>
        <xdr:cNvSpPr txBox="1"/>
      </xdr:nvSpPr>
      <xdr:spPr>
        <a:xfrm>
          <a:off x="193104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93742</xdr:rowOff>
    </xdr:from>
    <xdr:ext cx="469744" cy="259045"/>
    <xdr:sp macro="" textlink="">
      <xdr:nvSpPr>
        <xdr:cNvPr id="743" name="n_4mainValue【消防施設】&#10;一人当たり面積"/>
        <xdr:cNvSpPr txBox="1"/>
      </xdr:nvSpPr>
      <xdr:spPr>
        <a:xfrm>
          <a:off x="18421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5" name="直線コネクタ 7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6" name="テキスト ボックス 75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7" name="直線コネクタ 7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8" name="テキスト ボックス 7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9" name="直線コネクタ 7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0" name="テキスト ボックス 7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1" name="直線コネクタ 7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2" name="テキスト ボックス 7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3" name="直線コネクタ 7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4" name="テキスト ボックス 7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5" name="直線コネクタ 7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6" name="テキスト ボックス 76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58238</xdr:rowOff>
    </xdr:from>
    <xdr:to>
      <xdr:col>85</xdr:col>
      <xdr:colOff>126364</xdr:colOff>
      <xdr:row>108</xdr:row>
      <xdr:rowOff>130084</xdr:rowOff>
    </xdr:to>
    <xdr:cxnSp macro="">
      <xdr:nvCxnSpPr>
        <xdr:cNvPr id="769" name="直線コネクタ 768"/>
        <xdr:cNvCxnSpPr/>
      </xdr:nvCxnSpPr>
      <xdr:spPr>
        <a:xfrm flipV="1">
          <a:off x="16318864" y="17203238"/>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133911</xdr:rowOff>
    </xdr:from>
    <xdr:ext cx="405111" cy="259045"/>
    <xdr:sp macro="" textlink="">
      <xdr:nvSpPr>
        <xdr:cNvPr id="770" name="【庁舎】&#10;有形固定資産減価償却率最小値テキスト"/>
        <xdr:cNvSpPr txBox="1"/>
      </xdr:nvSpPr>
      <xdr:spPr>
        <a:xfrm>
          <a:off x="16357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130084</xdr:rowOff>
    </xdr:from>
    <xdr:to>
      <xdr:col>86</xdr:col>
      <xdr:colOff>25400</xdr:colOff>
      <xdr:row>108</xdr:row>
      <xdr:rowOff>130084</xdr:rowOff>
    </xdr:to>
    <xdr:cxnSp macro="">
      <xdr:nvCxnSpPr>
        <xdr:cNvPr id="771" name="直線コネクタ 770"/>
        <xdr:cNvCxnSpPr/>
      </xdr:nvCxnSpPr>
      <xdr:spPr>
        <a:xfrm>
          <a:off x="16230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4915</xdr:rowOff>
    </xdr:from>
    <xdr:ext cx="340478" cy="259045"/>
    <xdr:sp macro="" textlink="">
      <xdr:nvSpPr>
        <xdr:cNvPr id="772" name="【庁舎】&#10;有形固定資産減価償却率最大値テキスト"/>
        <xdr:cNvSpPr txBox="1"/>
      </xdr:nvSpPr>
      <xdr:spPr>
        <a:xfrm>
          <a:off x="16357600" y="1697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58238</xdr:rowOff>
    </xdr:from>
    <xdr:to>
      <xdr:col>86</xdr:col>
      <xdr:colOff>25400</xdr:colOff>
      <xdr:row>100</xdr:row>
      <xdr:rowOff>58238</xdr:rowOff>
    </xdr:to>
    <xdr:cxnSp macro="">
      <xdr:nvCxnSpPr>
        <xdr:cNvPr id="773" name="直線コネクタ 772"/>
        <xdr:cNvCxnSpPr/>
      </xdr:nvCxnSpPr>
      <xdr:spPr>
        <a:xfrm>
          <a:off x="16230600" y="1720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167476</xdr:rowOff>
    </xdr:from>
    <xdr:ext cx="405111" cy="259045"/>
    <xdr:sp macro="" textlink="">
      <xdr:nvSpPr>
        <xdr:cNvPr id="774" name="【庁舎】&#10;有形固定資産減価償却率平均値テキスト"/>
        <xdr:cNvSpPr txBox="1"/>
      </xdr:nvSpPr>
      <xdr:spPr>
        <a:xfrm>
          <a:off x="16357600" y="1765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775" name="フローチャート: 判断 774"/>
        <xdr:cNvSpPr/>
      </xdr:nvSpPr>
      <xdr:spPr>
        <a:xfrm>
          <a:off x="16268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776" name="フローチャート: 判断 775"/>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777" name="フローチャート: 判断 776"/>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778" name="フローチャート: 判断 777"/>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779" name="フローチャート: 判断 778"/>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152763</xdr:rowOff>
    </xdr:from>
    <xdr:to>
      <xdr:col>85</xdr:col>
      <xdr:colOff>177800</xdr:colOff>
      <xdr:row>104</xdr:row>
      <xdr:rowOff>82913</xdr:rowOff>
    </xdr:to>
    <xdr:sp macro="" textlink="">
      <xdr:nvSpPr>
        <xdr:cNvPr id="785" name="楕円 784"/>
        <xdr:cNvSpPr/>
      </xdr:nvSpPr>
      <xdr:spPr>
        <a:xfrm>
          <a:off x="16268700"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131190</xdr:rowOff>
    </xdr:from>
    <xdr:ext cx="405111" cy="259045"/>
    <xdr:sp macro="" textlink="">
      <xdr:nvSpPr>
        <xdr:cNvPr id="786" name="【庁舎】&#10;有形固定資産減価償却率該当値テキスト"/>
        <xdr:cNvSpPr txBox="1"/>
      </xdr:nvSpPr>
      <xdr:spPr>
        <a:xfrm>
          <a:off x="16357600"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102144</xdr:rowOff>
    </xdr:from>
    <xdr:to>
      <xdr:col>81</xdr:col>
      <xdr:colOff>101600</xdr:colOff>
      <xdr:row>106</xdr:row>
      <xdr:rowOff>32294</xdr:rowOff>
    </xdr:to>
    <xdr:sp macro="" textlink="">
      <xdr:nvSpPr>
        <xdr:cNvPr id="787" name="楕円 786"/>
        <xdr:cNvSpPr/>
      </xdr:nvSpPr>
      <xdr:spPr>
        <a:xfrm>
          <a:off x="15430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32113</xdr:rowOff>
    </xdr:from>
    <xdr:to>
      <xdr:col>85</xdr:col>
      <xdr:colOff>127000</xdr:colOff>
      <xdr:row>105</xdr:row>
      <xdr:rowOff>152944</xdr:rowOff>
    </xdr:to>
    <xdr:cxnSp macro="">
      <xdr:nvCxnSpPr>
        <xdr:cNvPr id="788" name="直線コネクタ 787"/>
        <xdr:cNvCxnSpPr/>
      </xdr:nvCxnSpPr>
      <xdr:spPr>
        <a:xfrm flipV="1">
          <a:off x="15481300" y="17862913"/>
          <a:ext cx="838200" cy="29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103777</xdr:rowOff>
    </xdr:from>
    <xdr:to>
      <xdr:col>76</xdr:col>
      <xdr:colOff>165100</xdr:colOff>
      <xdr:row>106</xdr:row>
      <xdr:rowOff>33927</xdr:rowOff>
    </xdr:to>
    <xdr:sp macro="" textlink="">
      <xdr:nvSpPr>
        <xdr:cNvPr id="789" name="楕円 788"/>
        <xdr:cNvSpPr/>
      </xdr:nvSpPr>
      <xdr:spPr>
        <a:xfrm>
          <a:off x="14541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152944</xdr:rowOff>
    </xdr:from>
    <xdr:to>
      <xdr:col>81</xdr:col>
      <xdr:colOff>50800</xdr:colOff>
      <xdr:row>105</xdr:row>
      <xdr:rowOff>154577</xdr:rowOff>
    </xdr:to>
    <xdr:cxnSp macro="">
      <xdr:nvCxnSpPr>
        <xdr:cNvPr id="790" name="直線コネクタ 789"/>
        <xdr:cNvCxnSpPr/>
      </xdr:nvCxnSpPr>
      <xdr:spPr>
        <a:xfrm flipV="1">
          <a:off x="14592300" y="1815519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69487</xdr:rowOff>
    </xdr:from>
    <xdr:to>
      <xdr:col>72</xdr:col>
      <xdr:colOff>38100</xdr:colOff>
      <xdr:row>105</xdr:row>
      <xdr:rowOff>171087</xdr:rowOff>
    </xdr:to>
    <xdr:sp macro="" textlink="">
      <xdr:nvSpPr>
        <xdr:cNvPr id="791" name="楕円 790"/>
        <xdr:cNvSpPr/>
      </xdr:nvSpPr>
      <xdr:spPr>
        <a:xfrm>
          <a:off x="13652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120287</xdr:rowOff>
    </xdr:from>
    <xdr:to>
      <xdr:col>76</xdr:col>
      <xdr:colOff>114300</xdr:colOff>
      <xdr:row>105</xdr:row>
      <xdr:rowOff>154577</xdr:rowOff>
    </xdr:to>
    <xdr:cxnSp macro="">
      <xdr:nvCxnSpPr>
        <xdr:cNvPr id="792" name="直線コネクタ 791"/>
        <xdr:cNvCxnSpPr/>
      </xdr:nvCxnSpPr>
      <xdr:spPr>
        <a:xfrm>
          <a:off x="13703300" y="1812253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36830</xdr:rowOff>
    </xdr:from>
    <xdr:to>
      <xdr:col>67</xdr:col>
      <xdr:colOff>101600</xdr:colOff>
      <xdr:row>105</xdr:row>
      <xdr:rowOff>138430</xdr:rowOff>
    </xdr:to>
    <xdr:sp macro="" textlink="">
      <xdr:nvSpPr>
        <xdr:cNvPr id="793" name="楕円 792"/>
        <xdr:cNvSpPr/>
      </xdr:nvSpPr>
      <xdr:spPr>
        <a:xfrm>
          <a:off x="12763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87630</xdr:rowOff>
    </xdr:from>
    <xdr:to>
      <xdr:col>71</xdr:col>
      <xdr:colOff>177800</xdr:colOff>
      <xdr:row>105</xdr:row>
      <xdr:rowOff>120287</xdr:rowOff>
    </xdr:to>
    <xdr:cxnSp macro="">
      <xdr:nvCxnSpPr>
        <xdr:cNvPr id="794" name="直線コネクタ 793"/>
        <xdr:cNvCxnSpPr/>
      </xdr:nvCxnSpPr>
      <xdr:spPr>
        <a:xfrm>
          <a:off x="12814300" y="180898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70048</xdr:rowOff>
    </xdr:from>
    <xdr:ext cx="405111" cy="259045"/>
    <xdr:sp macro="" textlink="">
      <xdr:nvSpPr>
        <xdr:cNvPr id="795" name="n_1aveValue【庁舎】&#10;有形固定資産減価償却率"/>
        <xdr:cNvSpPr txBox="1"/>
      </xdr:nvSpPr>
      <xdr:spPr>
        <a:xfrm>
          <a:off x="15266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91276</xdr:rowOff>
    </xdr:from>
    <xdr:ext cx="405111" cy="259045"/>
    <xdr:sp macro="" textlink="">
      <xdr:nvSpPr>
        <xdr:cNvPr id="796" name="n_2aveValue【庁舎】&#10;有形固定資産減価償却率"/>
        <xdr:cNvSpPr txBox="1"/>
      </xdr:nvSpPr>
      <xdr:spPr>
        <a:xfrm>
          <a:off x="14389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123933</xdr:rowOff>
    </xdr:from>
    <xdr:ext cx="405111" cy="259045"/>
    <xdr:sp macro="" textlink="">
      <xdr:nvSpPr>
        <xdr:cNvPr id="797" name="n_3aveValue【庁舎】&#10;有形固定資産減価償却率"/>
        <xdr:cNvSpPr txBox="1"/>
      </xdr:nvSpPr>
      <xdr:spPr>
        <a:xfrm>
          <a:off x="13500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104339</xdr:rowOff>
    </xdr:from>
    <xdr:ext cx="405111" cy="259045"/>
    <xdr:sp macro="" textlink="">
      <xdr:nvSpPr>
        <xdr:cNvPr id="798" name="n_4aveValue【庁舎】&#10;有形固定資産減価償却率"/>
        <xdr:cNvSpPr txBox="1"/>
      </xdr:nvSpPr>
      <xdr:spPr>
        <a:xfrm>
          <a:off x="12611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23421</xdr:rowOff>
    </xdr:from>
    <xdr:ext cx="405111" cy="259045"/>
    <xdr:sp macro="" textlink="">
      <xdr:nvSpPr>
        <xdr:cNvPr id="799" name="n_1mainValue【庁舎】&#10;有形固定資産減価償却率"/>
        <xdr:cNvSpPr txBox="1"/>
      </xdr:nvSpPr>
      <xdr:spPr>
        <a:xfrm>
          <a:off x="15266044"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25054</xdr:rowOff>
    </xdr:from>
    <xdr:ext cx="405111" cy="259045"/>
    <xdr:sp macro="" textlink="">
      <xdr:nvSpPr>
        <xdr:cNvPr id="800" name="n_2mainValue【庁舎】&#10;有形固定資産減価償却率"/>
        <xdr:cNvSpPr txBox="1"/>
      </xdr:nvSpPr>
      <xdr:spPr>
        <a:xfrm>
          <a:off x="14389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162214</xdr:rowOff>
    </xdr:from>
    <xdr:ext cx="405111" cy="259045"/>
    <xdr:sp macro="" textlink="">
      <xdr:nvSpPr>
        <xdr:cNvPr id="801" name="n_3mainValue【庁舎】&#10;有形固定資産減価償却率"/>
        <xdr:cNvSpPr txBox="1"/>
      </xdr:nvSpPr>
      <xdr:spPr>
        <a:xfrm>
          <a:off x="135007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129557</xdr:rowOff>
    </xdr:from>
    <xdr:ext cx="405111" cy="259045"/>
    <xdr:sp macro="" textlink="">
      <xdr:nvSpPr>
        <xdr:cNvPr id="802" name="n_4mainValue【庁舎】&#10;有形固定資産減価償却率"/>
        <xdr:cNvSpPr txBox="1"/>
      </xdr:nvSpPr>
      <xdr:spPr>
        <a:xfrm>
          <a:off x="12611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3" name="直線コネクタ 81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4" name="テキスト ボックス 81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5" name="直線コネクタ 81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6" name="テキスト ボックス 81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7" name="直線コネクタ 81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8" name="テキスト ボックス 81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9" name="直線コネクタ 81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0" name="テキスト ボックス 81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107</xdr:row>
      <xdr:rowOff>105918</xdr:rowOff>
    </xdr:to>
    <xdr:cxnSp macro="">
      <xdr:nvCxnSpPr>
        <xdr:cNvPr id="824" name="直線コネクタ 823"/>
        <xdr:cNvCxnSpPr/>
      </xdr:nvCxnSpPr>
      <xdr:spPr>
        <a:xfrm flipV="1">
          <a:off x="22160864" y="17223487"/>
          <a:ext cx="0" cy="12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109745</xdr:rowOff>
    </xdr:from>
    <xdr:ext cx="469744" cy="259045"/>
    <xdr:sp macro="" textlink="">
      <xdr:nvSpPr>
        <xdr:cNvPr id="825" name="【庁舎】&#10;一人当たり面積最小値テキスト"/>
        <xdr:cNvSpPr txBox="1"/>
      </xdr:nvSpPr>
      <xdr:spPr>
        <a:xfrm>
          <a:off x="221996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105918</xdr:rowOff>
    </xdr:from>
    <xdr:to>
      <xdr:col>116</xdr:col>
      <xdr:colOff>152400</xdr:colOff>
      <xdr:row>107</xdr:row>
      <xdr:rowOff>105918</xdr:rowOff>
    </xdr:to>
    <xdr:cxnSp macro="">
      <xdr:nvCxnSpPr>
        <xdr:cNvPr id="826" name="直線コネクタ 825"/>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827" name="【庁舎】&#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828" name="直線コネクタ 827"/>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119142</xdr:rowOff>
    </xdr:from>
    <xdr:ext cx="469744" cy="259045"/>
    <xdr:sp macro="" textlink="">
      <xdr:nvSpPr>
        <xdr:cNvPr id="829" name="【庁舎】&#10;一人当たり面積平均値テキスト"/>
        <xdr:cNvSpPr txBox="1"/>
      </xdr:nvSpPr>
      <xdr:spPr>
        <a:xfrm>
          <a:off x="22199600" y="1777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830" name="フローチャート: 判断 829"/>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77978</xdr:rowOff>
    </xdr:from>
    <xdr:to>
      <xdr:col>112</xdr:col>
      <xdr:colOff>38100</xdr:colOff>
      <xdr:row>105</xdr:row>
      <xdr:rowOff>8128</xdr:rowOff>
    </xdr:to>
    <xdr:sp macro="" textlink="">
      <xdr:nvSpPr>
        <xdr:cNvPr id="831" name="フローチャート: 判断 830"/>
        <xdr:cNvSpPr/>
      </xdr:nvSpPr>
      <xdr:spPr>
        <a:xfrm>
          <a:off x="21272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100837</xdr:rowOff>
    </xdr:from>
    <xdr:to>
      <xdr:col>107</xdr:col>
      <xdr:colOff>101600</xdr:colOff>
      <xdr:row>105</xdr:row>
      <xdr:rowOff>30987</xdr:rowOff>
    </xdr:to>
    <xdr:sp macro="" textlink="">
      <xdr:nvSpPr>
        <xdr:cNvPr id="832" name="フローチャート: 判断 831"/>
        <xdr:cNvSpPr/>
      </xdr:nvSpPr>
      <xdr:spPr>
        <a:xfrm>
          <a:off x="20383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833" name="フローチャート: 判断 832"/>
        <xdr:cNvSpPr/>
      </xdr:nvSpPr>
      <xdr:spPr>
        <a:xfrm>
          <a:off x="19494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23113</xdr:rowOff>
    </xdr:from>
    <xdr:to>
      <xdr:col>98</xdr:col>
      <xdr:colOff>38100</xdr:colOff>
      <xdr:row>104</xdr:row>
      <xdr:rowOff>124713</xdr:rowOff>
    </xdr:to>
    <xdr:sp macro="" textlink="">
      <xdr:nvSpPr>
        <xdr:cNvPr id="834" name="フローチャート: 判断 833"/>
        <xdr:cNvSpPr/>
      </xdr:nvSpPr>
      <xdr:spPr>
        <a:xfrm>
          <a:off x="18605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48261</xdr:rowOff>
    </xdr:from>
    <xdr:to>
      <xdr:col>116</xdr:col>
      <xdr:colOff>114300</xdr:colOff>
      <xdr:row>107</xdr:row>
      <xdr:rowOff>149861</xdr:rowOff>
    </xdr:to>
    <xdr:sp macro="" textlink="">
      <xdr:nvSpPr>
        <xdr:cNvPr id="840" name="楕円 839"/>
        <xdr:cNvSpPr/>
      </xdr:nvSpPr>
      <xdr:spPr>
        <a:xfrm>
          <a:off x="221107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134638</xdr:rowOff>
    </xdr:from>
    <xdr:ext cx="469744" cy="259045"/>
    <xdr:sp macro="" textlink="">
      <xdr:nvSpPr>
        <xdr:cNvPr id="841" name="【庁舎】&#10;一人当たり面積該当値テキスト"/>
        <xdr:cNvSpPr txBox="1"/>
      </xdr:nvSpPr>
      <xdr:spPr>
        <a:xfrm>
          <a:off x="22199600" y="1830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9398</xdr:rowOff>
    </xdr:from>
    <xdr:to>
      <xdr:col>112</xdr:col>
      <xdr:colOff>38100</xdr:colOff>
      <xdr:row>107</xdr:row>
      <xdr:rowOff>110998</xdr:rowOff>
    </xdr:to>
    <xdr:sp macro="" textlink="">
      <xdr:nvSpPr>
        <xdr:cNvPr id="842" name="楕円 841"/>
        <xdr:cNvSpPr/>
      </xdr:nvSpPr>
      <xdr:spPr>
        <a:xfrm>
          <a:off x="21272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60198</xdr:rowOff>
    </xdr:from>
    <xdr:to>
      <xdr:col>116</xdr:col>
      <xdr:colOff>63500</xdr:colOff>
      <xdr:row>107</xdr:row>
      <xdr:rowOff>99061</xdr:rowOff>
    </xdr:to>
    <xdr:cxnSp macro="">
      <xdr:nvCxnSpPr>
        <xdr:cNvPr id="843" name="直線コネクタ 842"/>
        <xdr:cNvCxnSpPr/>
      </xdr:nvCxnSpPr>
      <xdr:spPr>
        <a:xfrm>
          <a:off x="21323300" y="18405348"/>
          <a:ext cx="8382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11685</xdr:rowOff>
    </xdr:from>
    <xdr:to>
      <xdr:col>107</xdr:col>
      <xdr:colOff>101600</xdr:colOff>
      <xdr:row>107</xdr:row>
      <xdr:rowOff>113285</xdr:rowOff>
    </xdr:to>
    <xdr:sp macro="" textlink="">
      <xdr:nvSpPr>
        <xdr:cNvPr id="844" name="楕円 843"/>
        <xdr:cNvSpPr/>
      </xdr:nvSpPr>
      <xdr:spPr>
        <a:xfrm>
          <a:off x="20383500" y="183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60198</xdr:rowOff>
    </xdr:from>
    <xdr:to>
      <xdr:col>111</xdr:col>
      <xdr:colOff>177800</xdr:colOff>
      <xdr:row>107</xdr:row>
      <xdr:rowOff>62485</xdr:rowOff>
    </xdr:to>
    <xdr:cxnSp macro="">
      <xdr:nvCxnSpPr>
        <xdr:cNvPr id="845" name="直線コネクタ 844"/>
        <xdr:cNvCxnSpPr/>
      </xdr:nvCxnSpPr>
      <xdr:spPr>
        <a:xfrm flipV="1">
          <a:off x="20434300" y="1840534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846" name="楕円 845"/>
        <xdr:cNvSpPr/>
      </xdr:nvSpPr>
      <xdr:spPr>
        <a:xfrm>
          <a:off x="19494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62485</xdr:rowOff>
    </xdr:from>
    <xdr:to>
      <xdr:col>107</xdr:col>
      <xdr:colOff>50800</xdr:colOff>
      <xdr:row>107</xdr:row>
      <xdr:rowOff>64770</xdr:rowOff>
    </xdr:to>
    <xdr:cxnSp macro="">
      <xdr:nvCxnSpPr>
        <xdr:cNvPr id="847" name="直線コネクタ 846"/>
        <xdr:cNvCxnSpPr/>
      </xdr:nvCxnSpPr>
      <xdr:spPr>
        <a:xfrm flipV="1">
          <a:off x="19545300" y="1840763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16256</xdr:rowOff>
    </xdr:from>
    <xdr:to>
      <xdr:col>98</xdr:col>
      <xdr:colOff>38100</xdr:colOff>
      <xdr:row>107</xdr:row>
      <xdr:rowOff>117856</xdr:rowOff>
    </xdr:to>
    <xdr:sp macro="" textlink="">
      <xdr:nvSpPr>
        <xdr:cNvPr id="848" name="楕円 847"/>
        <xdr:cNvSpPr/>
      </xdr:nvSpPr>
      <xdr:spPr>
        <a:xfrm>
          <a:off x="18605500" y="183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64770</xdr:rowOff>
    </xdr:from>
    <xdr:to>
      <xdr:col>102</xdr:col>
      <xdr:colOff>114300</xdr:colOff>
      <xdr:row>107</xdr:row>
      <xdr:rowOff>67056</xdr:rowOff>
    </xdr:to>
    <xdr:cxnSp macro="">
      <xdr:nvCxnSpPr>
        <xdr:cNvPr id="849" name="直線コネクタ 848"/>
        <xdr:cNvCxnSpPr/>
      </xdr:nvCxnSpPr>
      <xdr:spPr>
        <a:xfrm flipV="1">
          <a:off x="18656300" y="184099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24655</xdr:rowOff>
    </xdr:from>
    <xdr:ext cx="469744" cy="259045"/>
    <xdr:sp macro="" textlink="">
      <xdr:nvSpPr>
        <xdr:cNvPr id="850" name="n_1aveValue【庁舎】&#10;一人当たり面積"/>
        <xdr:cNvSpPr txBox="1"/>
      </xdr:nvSpPr>
      <xdr:spPr>
        <a:xfrm>
          <a:off x="21075727" y="176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47514</xdr:rowOff>
    </xdr:from>
    <xdr:ext cx="469744" cy="259045"/>
    <xdr:sp macro="" textlink="">
      <xdr:nvSpPr>
        <xdr:cNvPr id="851" name="n_2aveValue【庁舎】&#10;一人当たり面積"/>
        <xdr:cNvSpPr txBox="1"/>
      </xdr:nvSpPr>
      <xdr:spPr>
        <a:xfrm>
          <a:off x="20199427" y="1770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52088</xdr:rowOff>
    </xdr:from>
    <xdr:ext cx="469744" cy="259045"/>
    <xdr:sp macro="" textlink="">
      <xdr:nvSpPr>
        <xdr:cNvPr id="852" name="n_3aveValue【庁舎】&#10;一人当たり面積"/>
        <xdr:cNvSpPr txBox="1"/>
      </xdr:nvSpPr>
      <xdr:spPr>
        <a:xfrm>
          <a:off x="19310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141240</xdr:rowOff>
    </xdr:from>
    <xdr:ext cx="469744" cy="259045"/>
    <xdr:sp macro="" textlink="">
      <xdr:nvSpPr>
        <xdr:cNvPr id="853" name="n_4aveValue【庁舎】&#10;一人当たり面積"/>
        <xdr:cNvSpPr txBox="1"/>
      </xdr:nvSpPr>
      <xdr:spPr>
        <a:xfrm>
          <a:off x="18421427" y="176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102125</xdr:rowOff>
    </xdr:from>
    <xdr:ext cx="469744" cy="259045"/>
    <xdr:sp macro="" textlink="">
      <xdr:nvSpPr>
        <xdr:cNvPr id="854" name="n_1mainValue【庁舎】&#10;一人当たり面積"/>
        <xdr:cNvSpPr txBox="1"/>
      </xdr:nvSpPr>
      <xdr:spPr>
        <a:xfrm>
          <a:off x="210757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104412</xdr:rowOff>
    </xdr:from>
    <xdr:ext cx="469744" cy="259045"/>
    <xdr:sp macro="" textlink="">
      <xdr:nvSpPr>
        <xdr:cNvPr id="855" name="n_2mainValue【庁舎】&#10;一人当たり面積"/>
        <xdr:cNvSpPr txBox="1"/>
      </xdr:nvSpPr>
      <xdr:spPr>
        <a:xfrm>
          <a:off x="20199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106697</xdr:rowOff>
    </xdr:from>
    <xdr:ext cx="469744" cy="259045"/>
    <xdr:sp macro="" textlink="">
      <xdr:nvSpPr>
        <xdr:cNvPr id="856" name="n_3mainValue【庁舎】&#10;一人当たり面積"/>
        <xdr:cNvSpPr txBox="1"/>
      </xdr:nvSpPr>
      <xdr:spPr>
        <a:xfrm>
          <a:off x="19310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108983</xdr:rowOff>
    </xdr:from>
    <xdr:ext cx="469744" cy="259045"/>
    <xdr:sp macro="" textlink="">
      <xdr:nvSpPr>
        <xdr:cNvPr id="857" name="n_4mainValue【庁舎】&#10;一人当たり面積"/>
        <xdr:cNvSpPr txBox="1"/>
      </xdr:nvSpPr>
      <xdr:spPr>
        <a:xfrm>
          <a:off x="18421427" y="1845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平均値と比較して特に有形固定資産減価償却率が高くなっている施設は、図書館、福祉施設である。一部施設については計画が出来つつあるものの、今後は、個別施設計画に基づいた老朽に対する改修等を行い、有形固定資産減価償却率の減少を目指す必要がある。各施設の一人当たり数値は、類似団体内平均値よりも一貫して低くなっており、インフラ・ハコモノ施設が少ない事を示している。しかしながら、公共施設のあり方について検討し、老朽化した施設の除却も検討しなければならない。各施設の一人当たり数値の微増している要因は、平成１７年度頃からの人口減少傾向によるものであ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一般廃棄物処理施設は、印旛衛生施設管理組合の数値が反映され、また消防施設は、佐倉市八街市酒々井町消防組合の数値が反映されている。</a:t>
          </a:r>
          <a:endParaRPr lang="ja-JP" altLang="ja-JP" sz="14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68,888
66,089
74.94
32,189,297
30,969,390
1,057,205
13,661,057
18,113,319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本市の基幹産業は農業であり、また、新たな財源を確保する事ができない状況であるため、財政基盤が弱く、交付税に依存する状況が続いている。過去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年で若干の改善が見られたが、新型コロナウイルス及び労働者人口の減少による税収の落ち込みから、今後は悪化することが予想される。</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7257</xdr:rowOff>
    </xdr:from>
    <xdr:to>
      <xdr:col>23</xdr:col>
      <xdr:colOff>133350</xdr:colOff>
      <xdr:row>41</xdr:row>
      <xdr:rowOff>24493</xdr:rowOff>
    </xdr:to>
    <xdr:cxnSp macro="">
      <xdr:nvCxnSpPr>
        <xdr:cNvPr id="71" name="直線コネクタ 70"/>
        <xdr:cNvCxnSpPr/>
      </xdr:nvCxnSpPr>
      <xdr:spPr>
        <a:xfrm flipV="1">
          <a:off x="4114800" y="70367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169834</xdr:rowOff>
    </xdr:from>
    <xdr:ext cx="762000" cy="259045"/>
    <xdr:sp macro="" textlink="">
      <xdr:nvSpPr>
        <xdr:cNvPr id="72"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24493</xdr:rowOff>
    </xdr:from>
    <xdr:to>
      <xdr:col>19</xdr:col>
      <xdr:colOff>133350</xdr:colOff>
      <xdr:row>41</xdr:row>
      <xdr:rowOff>24493</xdr:rowOff>
    </xdr:to>
    <xdr:cxnSp macro="">
      <xdr:nvCxnSpPr>
        <xdr:cNvPr id="74" name="直線コネクタ 73"/>
        <xdr:cNvCxnSpPr/>
      </xdr:nvCxnSpPr>
      <xdr:spPr>
        <a:xfrm>
          <a:off x="3225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6" name="テキスト ボックス 75"/>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24493</xdr:rowOff>
    </xdr:from>
    <xdr:to>
      <xdr:col>15</xdr:col>
      <xdr:colOff>82550</xdr:colOff>
      <xdr:row>41</xdr:row>
      <xdr:rowOff>41728</xdr:rowOff>
    </xdr:to>
    <xdr:cxnSp macro="">
      <xdr:nvCxnSpPr>
        <xdr:cNvPr id="77" name="直線コネクタ 76"/>
        <xdr:cNvCxnSpPr/>
      </xdr:nvCxnSpPr>
      <xdr:spPr>
        <a:xfrm flipV="1">
          <a:off x="2336800" y="70539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147155</xdr:rowOff>
    </xdr:from>
    <xdr:ext cx="762000" cy="259045"/>
    <xdr:sp macro="" textlink="">
      <xdr:nvSpPr>
        <xdr:cNvPr id="79" name="テキスト ボックス 78"/>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41728</xdr:rowOff>
    </xdr:from>
    <xdr:to>
      <xdr:col>11</xdr:col>
      <xdr:colOff>31750</xdr:colOff>
      <xdr:row>41</xdr:row>
      <xdr:rowOff>58965</xdr:rowOff>
    </xdr:to>
    <xdr:cxnSp macro="">
      <xdr:nvCxnSpPr>
        <xdr:cNvPr id="80" name="直線コネクタ 79"/>
        <xdr:cNvCxnSpPr/>
      </xdr:nvCxnSpPr>
      <xdr:spPr>
        <a:xfrm flipV="1">
          <a:off x="1447800" y="70711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147155</xdr:rowOff>
    </xdr:from>
    <xdr:ext cx="762000" cy="259045"/>
    <xdr:sp macro="" textlink="">
      <xdr:nvSpPr>
        <xdr:cNvPr id="82" name="テキスト ボックス 81"/>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4" name="テキスト ボックス 83"/>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127907</xdr:rowOff>
    </xdr:from>
    <xdr:to>
      <xdr:col>23</xdr:col>
      <xdr:colOff>184150</xdr:colOff>
      <xdr:row>41</xdr:row>
      <xdr:rowOff>58057</xdr:rowOff>
    </xdr:to>
    <xdr:sp macro="" textlink="">
      <xdr:nvSpPr>
        <xdr:cNvPr id="90" name="楕円 89"/>
        <xdr:cNvSpPr/>
      </xdr:nvSpPr>
      <xdr:spPr>
        <a:xfrm>
          <a:off x="49022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144434</xdr:rowOff>
    </xdr:from>
    <xdr:ext cx="762000" cy="259045"/>
    <xdr:sp macro="" textlink="">
      <xdr:nvSpPr>
        <xdr:cNvPr id="91" name="財政力該当値テキスト"/>
        <xdr:cNvSpPr txBox="1"/>
      </xdr:nvSpPr>
      <xdr:spPr>
        <a:xfrm>
          <a:off x="5041900" y="68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145143</xdr:rowOff>
    </xdr:from>
    <xdr:to>
      <xdr:col>19</xdr:col>
      <xdr:colOff>184150</xdr:colOff>
      <xdr:row>41</xdr:row>
      <xdr:rowOff>75293</xdr:rowOff>
    </xdr:to>
    <xdr:sp macro="" textlink="">
      <xdr:nvSpPr>
        <xdr:cNvPr id="92" name="楕円 91"/>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85470</xdr:rowOff>
    </xdr:from>
    <xdr:ext cx="736600" cy="259045"/>
    <xdr:sp macro="" textlink="">
      <xdr:nvSpPr>
        <xdr:cNvPr id="93" name="テキスト ボックス 92"/>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145143</xdr:rowOff>
    </xdr:from>
    <xdr:to>
      <xdr:col>15</xdr:col>
      <xdr:colOff>133350</xdr:colOff>
      <xdr:row>41</xdr:row>
      <xdr:rowOff>75293</xdr:rowOff>
    </xdr:to>
    <xdr:sp macro="" textlink="">
      <xdr:nvSpPr>
        <xdr:cNvPr id="94" name="楕円 93"/>
        <xdr:cNvSpPr/>
      </xdr:nvSpPr>
      <xdr:spPr>
        <a:xfrm>
          <a:off x="3175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85470</xdr:rowOff>
    </xdr:from>
    <xdr:ext cx="762000" cy="259045"/>
    <xdr:sp macro="" textlink="">
      <xdr:nvSpPr>
        <xdr:cNvPr id="95" name="テキスト ボックス 94"/>
        <xdr:cNvSpPr txBox="1"/>
      </xdr:nvSpPr>
      <xdr:spPr>
        <a:xfrm>
          <a:off x="2844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162378</xdr:rowOff>
    </xdr:from>
    <xdr:to>
      <xdr:col>11</xdr:col>
      <xdr:colOff>82550</xdr:colOff>
      <xdr:row>41</xdr:row>
      <xdr:rowOff>92528</xdr:rowOff>
    </xdr:to>
    <xdr:sp macro="" textlink="">
      <xdr:nvSpPr>
        <xdr:cNvPr id="96" name="楕円 95"/>
        <xdr:cNvSpPr/>
      </xdr:nvSpPr>
      <xdr:spPr>
        <a:xfrm>
          <a:off x="2286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102705</xdr:rowOff>
    </xdr:from>
    <xdr:ext cx="762000" cy="259045"/>
    <xdr:sp macro="" textlink="">
      <xdr:nvSpPr>
        <xdr:cNvPr id="97" name="テキスト ボックス 96"/>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98" name="楕円 97"/>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99" name="テキスト ボックス 98"/>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年度より、歳入の減、及び人件費、物件費の増により、経常収支比率が</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％以上となった。以来令和元年度、令和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年度と理由は異なるが同程度の水準が続いている。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臨時財政対策債の発行額が減少するとともに元金据え置きのものが増えるため、決算時には一時的に公債費が下がり、また歳入の経常一般財源が増加することが予想されることから、改善が見込まれる。しかし、長期的には公債費の増や税収の減少など悪化する要因が見込まれ、歳出面において抜本的な改善を図る必要があ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93133</xdr:rowOff>
    </xdr:from>
    <xdr:to>
      <xdr:col>23</xdr:col>
      <xdr:colOff>133350</xdr:colOff>
      <xdr:row>65</xdr:row>
      <xdr:rowOff>101177</xdr:rowOff>
    </xdr:to>
    <xdr:cxnSp macro="">
      <xdr:nvCxnSpPr>
        <xdr:cNvPr id="134" name="直線コネクタ 133"/>
        <xdr:cNvCxnSpPr/>
      </xdr:nvCxnSpPr>
      <xdr:spPr>
        <a:xfrm>
          <a:off x="4114800" y="1123738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5" name="財政構造の弾力性平均値テキスト"/>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93133</xdr:rowOff>
    </xdr:from>
    <xdr:to>
      <xdr:col>19</xdr:col>
      <xdr:colOff>133350</xdr:colOff>
      <xdr:row>65</xdr:row>
      <xdr:rowOff>93133</xdr:rowOff>
    </xdr:to>
    <xdr:cxnSp macro="">
      <xdr:nvCxnSpPr>
        <xdr:cNvPr id="137" name="直線コネクタ 136"/>
        <xdr:cNvCxnSpPr/>
      </xdr:nvCxnSpPr>
      <xdr:spPr>
        <a:xfrm>
          <a:off x="3225800" y="1123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108390</xdr:rowOff>
    </xdr:from>
    <xdr:ext cx="736600" cy="259045"/>
    <xdr:sp macro="" textlink="">
      <xdr:nvSpPr>
        <xdr:cNvPr id="139" name="テキスト ボックス 138"/>
        <xdr:cNvSpPr txBox="1"/>
      </xdr:nvSpPr>
      <xdr:spPr>
        <a:xfrm>
          <a:off x="3733800" y="1073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63500</xdr:rowOff>
    </xdr:from>
    <xdr:to>
      <xdr:col>15</xdr:col>
      <xdr:colOff>82550</xdr:colOff>
      <xdr:row>65</xdr:row>
      <xdr:rowOff>93133</xdr:rowOff>
    </xdr:to>
    <xdr:cxnSp macro="">
      <xdr:nvCxnSpPr>
        <xdr:cNvPr id="140" name="直線コネクタ 139"/>
        <xdr:cNvCxnSpPr/>
      </xdr:nvCxnSpPr>
      <xdr:spPr>
        <a:xfrm>
          <a:off x="2336800" y="110363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60131</xdr:rowOff>
    </xdr:from>
    <xdr:ext cx="762000" cy="259045"/>
    <xdr:sp macro="" textlink="">
      <xdr:nvSpPr>
        <xdr:cNvPr id="142" name="テキスト ボックス 141"/>
        <xdr:cNvSpPr txBox="1"/>
      </xdr:nvSpPr>
      <xdr:spPr>
        <a:xfrm>
          <a:off x="2844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47413</xdr:rowOff>
    </xdr:from>
    <xdr:to>
      <xdr:col>11</xdr:col>
      <xdr:colOff>31750</xdr:colOff>
      <xdr:row>64</xdr:row>
      <xdr:rowOff>63500</xdr:rowOff>
    </xdr:to>
    <xdr:cxnSp macro="">
      <xdr:nvCxnSpPr>
        <xdr:cNvPr id="143" name="直線コネクタ 142"/>
        <xdr:cNvCxnSpPr/>
      </xdr:nvCxnSpPr>
      <xdr:spPr>
        <a:xfrm>
          <a:off x="1447800" y="110202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5" name="テキスト ボックス 144"/>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94844</xdr:rowOff>
    </xdr:from>
    <xdr:ext cx="762000" cy="259045"/>
    <xdr:sp macro="" textlink="">
      <xdr:nvSpPr>
        <xdr:cNvPr id="147" name="テキスト ボックス 146"/>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50377</xdr:rowOff>
    </xdr:from>
    <xdr:to>
      <xdr:col>23</xdr:col>
      <xdr:colOff>184150</xdr:colOff>
      <xdr:row>65</xdr:row>
      <xdr:rowOff>151977</xdr:rowOff>
    </xdr:to>
    <xdr:sp macro="" textlink="">
      <xdr:nvSpPr>
        <xdr:cNvPr id="153" name="楕円 152"/>
        <xdr:cNvSpPr/>
      </xdr:nvSpPr>
      <xdr:spPr>
        <a:xfrm>
          <a:off x="49022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22454</xdr:rowOff>
    </xdr:from>
    <xdr:ext cx="762000" cy="259045"/>
    <xdr:sp macro="" textlink="">
      <xdr:nvSpPr>
        <xdr:cNvPr id="154" name="財政構造の弾力性該当値テキスト"/>
        <xdr:cNvSpPr txBox="1"/>
      </xdr:nvSpPr>
      <xdr:spPr>
        <a:xfrm>
          <a:off x="5041900" y="1116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42333</xdr:rowOff>
    </xdr:from>
    <xdr:to>
      <xdr:col>19</xdr:col>
      <xdr:colOff>184150</xdr:colOff>
      <xdr:row>65</xdr:row>
      <xdr:rowOff>143933</xdr:rowOff>
    </xdr:to>
    <xdr:sp macro="" textlink="">
      <xdr:nvSpPr>
        <xdr:cNvPr id="155" name="楕円 154"/>
        <xdr:cNvSpPr/>
      </xdr:nvSpPr>
      <xdr:spPr>
        <a:xfrm>
          <a:off x="4064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128710</xdr:rowOff>
    </xdr:from>
    <xdr:ext cx="736600" cy="259045"/>
    <xdr:sp macro="" textlink="">
      <xdr:nvSpPr>
        <xdr:cNvPr id="156" name="テキスト ボックス 155"/>
        <xdr:cNvSpPr txBox="1"/>
      </xdr:nvSpPr>
      <xdr:spPr>
        <a:xfrm>
          <a:off x="3733800" y="1127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42333</xdr:rowOff>
    </xdr:from>
    <xdr:to>
      <xdr:col>15</xdr:col>
      <xdr:colOff>133350</xdr:colOff>
      <xdr:row>65</xdr:row>
      <xdr:rowOff>143933</xdr:rowOff>
    </xdr:to>
    <xdr:sp macro="" textlink="">
      <xdr:nvSpPr>
        <xdr:cNvPr id="157" name="楕円 156"/>
        <xdr:cNvSpPr/>
      </xdr:nvSpPr>
      <xdr:spPr>
        <a:xfrm>
          <a:off x="3175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128710</xdr:rowOff>
    </xdr:from>
    <xdr:ext cx="762000" cy="259045"/>
    <xdr:sp macro="" textlink="">
      <xdr:nvSpPr>
        <xdr:cNvPr id="158" name="テキスト ボックス 157"/>
        <xdr:cNvSpPr txBox="1"/>
      </xdr:nvSpPr>
      <xdr:spPr>
        <a:xfrm>
          <a:off x="2844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9" name="楕円 158"/>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99077</xdr:rowOff>
    </xdr:from>
    <xdr:ext cx="762000" cy="259045"/>
    <xdr:sp macro="" textlink="">
      <xdr:nvSpPr>
        <xdr:cNvPr id="160" name="テキスト ボックス 159"/>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61" name="楕円 160"/>
        <xdr:cNvSpPr/>
      </xdr:nvSpPr>
      <xdr:spPr>
        <a:xfrm>
          <a:off x="1397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82990</xdr:rowOff>
    </xdr:from>
    <xdr:ext cx="762000" cy="259045"/>
    <xdr:sp macro="" textlink="">
      <xdr:nvSpPr>
        <xdr:cNvPr id="162" name="テキスト ボックス 161"/>
        <xdr:cNvSpPr txBox="1"/>
      </xdr:nvSpPr>
      <xdr:spPr>
        <a:xfrm>
          <a:off x="1066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類似団体の平均値よりは下回っているが、連続して増加傾向にある。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これは人口減少の要因もあるが、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定員の適正化等により、歳出削減に努めていく。</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131559</xdr:rowOff>
    </xdr:from>
    <xdr:to>
      <xdr:col>23</xdr:col>
      <xdr:colOff>133350</xdr:colOff>
      <xdr:row>81</xdr:row>
      <xdr:rowOff>41573</xdr:rowOff>
    </xdr:to>
    <xdr:cxnSp macro="">
      <xdr:nvCxnSpPr>
        <xdr:cNvPr id="197" name="直線コネクタ 196"/>
        <xdr:cNvCxnSpPr/>
      </xdr:nvCxnSpPr>
      <xdr:spPr>
        <a:xfrm>
          <a:off x="4114800" y="13847559"/>
          <a:ext cx="838200" cy="8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113061</xdr:rowOff>
    </xdr:from>
    <xdr:ext cx="762000" cy="259045"/>
    <xdr:sp macro="" textlink="">
      <xdr:nvSpPr>
        <xdr:cNvPr id="198" name="人件費・物件費等の状況平均値テキスト"/>
        <xdr:cNvSpPr txBox="1"/>
      </xdr:nvSpPr>
      <xdr:spPr>
        <a:xfrm>
          <a:off x="5041900" y="14171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55301</xdr:rowOff>
    </xdr:from>
    <xdr:to>
      <xdr:col>19</xdr:col>
      <xdr:colOff>133350</xdr:colOff>
      <xdr:row>80</xdr:row>
      <xdr:rowOff>131559</xdr:rowOff>
    </xdr:to>
    <xdr:cxnSp macro="">
      <xdr:nvCxnSpPr>
        <xdr:cNvPr id="200" name="直線コネクタ 199"/>
        <xdr:cNvCxnSpPr/>
      </xdr:nvCxnSpPr>
      <xdr:spPr>
        <a:xfrm>
          <a:off x="3225800" y="13771301"/>
          <a:ext cx="889000" cy="7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122024</xdr:rowOff>
    </xdr:from>
    <xdr:ext cx="736600" cy="259045"/>
    <xdr:sp macro="" textlink="">
      <xdr:nvSpPr>
        <xdr:cNvPr id="202" name="テキスト ボックス 201"/>
        <xdr:cNvSpPr txBox="1"/>
      </xdr:nvSpPr>
      <xdr:spPr>
        <a:xfrm>
          <a:off x="3733800" y="14180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30769</xdr:rowOff>
    </xdr:from>
    <xdr:to>
      <xdr:col>15</xdr:col>
      <xdr:colOff>82550</xdr:colOff>
      <xdr:row>80</xdr:row>
      <xdr:rowOff>55301</xdr:rowOff>
    </xdr:to>
    <xdr:cxnSp macro="">
      <xdr:nvCxnSpPr>
        <xdr:cNvPr id="203" name="直線コネクタ 202"/>
        <xdr:cNvCxnSpPr/>
      </xdr:nvCxnSpPr>
      <xdr:spPr>
        <a:xfrm>
          <a:off x="2336800" y="13746769"/>
          <a:ext cx="889000" cy="2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87881</xdr:rowOff>
    </xdr:from>
    <xdr:ext cx="762000" cy="259045"/>
    <xdr:sp macro="" textlink="">
      <xdr:nvSpPr>
        <xdr:cNvPr id="205" name="テキスト ボックス 204"/>
        <xdr:cNvSpPr txBox="1"/>
      </xdr:nvSpPr>
      <xdr:spPr>
        <a:xfrm>
          <a:off x="2844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5054</xdr:rowOff>
    </xdr:from>
    <xdr:to>
      <xdr:col>11</xdr:col>
      <xdr:colOff>31750</xdr:colOff>
      <xdr:row>80</xdr:row>
      <xdr:rowOff>30769</xdr:rowOff>
    </xdr:to>
    <xdr:cxnSp macro="">
      <xdr:nvCxnSpPr>
        <xdr:cNvPr id="206" name="直線コネクタ 205"/>
        <xdr:cNvCxnSpPr/>
      </xdr:nvCxnSpPr>
      <xdr:spPr>
        <a:xfrm>
          <a:off x="1447800" y="13721054"/>
          <a:ext cx="889000" cy="2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82974</xdr:rowOff>
    </xdr:from>
    <xdr:ext cx="762000" cy="259045"/>
    <xdr:sp macro="" textlink="">
      <xdr:nvSpPr>
        <xdr:cNvPr id="208" name="テキスト ボックス 207"/>
        <xdr:cNvSpPr txBox="1"/>
      </xdr:nvSpPr>
      <xdr:spPr>
        <a:xfrm>
          <a:off x="1955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47962</xdr:rowOff>
    </xdr:from>
    <xdr:ext cx="762000" cy="259045"/>
    <xdr:sp macro="" textlink="">
      <xdr:nvSpPr>
        <xdr:cNvPr id="210" name="テキスト ボックス 209"/>
        <xdr:cNvSpPr txBox="1"/>
      </xdr:nvSpPr>
      <xdr:spPr>
        <a:xfrm>
          <a:off x="1066800" y="141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162223</xdr:rowOff>
    </xdr:from>
    <xdr:to>
      <xdr:col>23</xdr:col>
      <xdr:colOff>184150</xdr:colOff>
      <xdr:row>81</xdr:row>
      <xdr:rowOff>92373</xdr:rowOff>
    </xdr:to>
    <xdr:sp macro="" textlink="">
      <xdr:nvSpPr>
        <xdr:cNvPr id="216" name="楕円 215"/>
        <xdr:cNvSpPr/>
      </xdr:nvSpPr>
      <xdr:spPr>
        <a:xfrm>
          <a:off x="4902200" y="1387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83500</xdr:rowOff>
    </xdr:from>
    <xdr:ext cx="762000" cy="259045"/>
    <xdr:sp macro="" textlink="">
      <xdr:nvSpPr>
        <xdr:cNvPr id="217" name="人件費・物件費等の状況該当値テキスト"/>
        <xdr:cNvSpPr txBox="1"/>
      </xdr:nvSpPr>
      <xdr:spPr>
        <a:xfrm>
          <a:off x="5041900" y="1379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80759</xdr:rowOff>
    </xdr:from>
    <xdr:to>
      <xdr:col>19</xdr:col>
      <xdr:colOff>184150</xdr:colOff>
      <xdr:row>81</xdr:row>
      <xdr:rowOff>10909</xdr:rowOff>
    </xdr:to>
    <xdr:sp macro="" textlink="">
      <xdr:nvSpPr>
        <xdr:cNvPr id="218" name="楕円 217"/>
        <xdr:cNvSpPr/>
      </xdr:nvSpPr>
      <xdr:spPr>
        <a:xfrm>
          <a:off x="4064000" y="1379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21086</xdr:rowOff>
    </xdr:from>
    <xdr:ext cx="736600" cy="259045"/>
    <xdr:sp macro="" textlink="">
      <xdr:nvSpPr>
        <xdr:cNvPr id="219" name="テキスト ボックス 218"/>
        <xdr:cNvSpPr txBox="1"/>
      </xdr:nvSpPr>
      <xdr:spPr>
        <a:xfrm>
          <a:off x="3733800" y="13565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4501</xdr:rowOff>
    </xdr:from>
    <xdr:to>
      <xdr:col>15</xdr:col>
      <xdr:colOff>133350</xdr:colOff>
      <xdr:row>80</xdr:row>
      <xdr:rowOff>106101</xdr:rowOff>
    </xdr:to>
    <xdr:sp macro="" textlink="">
      <xdr:nvSpPr>
        <xdr:cNvPr id="220" name="楕円 219"/>
        <xdr:cNvSpPr/>
      </xdr:nvSpPr>
      <xdr:spPr>
        <a:xfrm>
          <a:off x="3175000" y="1372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116278</xdr:rowOff>
    </xdr:from>
    <xdr:ext cx="762000" cy="259045"/>
    <xdr:sp macro="" textlink="">
      <xdr:nvSpPr>
        <xdr:cNvPr id="221" name="テキスト ボックス 220"/>
        <xdr:cNvSpPr txBox="1"/>
      </xdr:nvSpPr>
      <xdr:spPr>
        <a:xfrm>
          <a:off x="2844800" y="13489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151419</xdr:rowOff>
    </xdr:from>
    <xdr:to>
      <xdr:col>11</xdr:col>
      <xdr:colOff>82550</xdr:colOff>
      <xdr:row>80</xdr:row>
      <xdr:rowOff>81569</xdr:rowOff>
    </xdr:to>
    <xdr:sp macro="" textlink="">
      <xdr:nvSpPr>
        <xdr:cNvPr id="222" name="楕円 221"/>
        <xdr:cNvSpPr/>
      </xdr:nvSpPr>
      <xdr:spPr>
        <a:xfrm>
          <a:off x="2286000" y="1369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91746</xdr:rowOff>
    </xdr:from>
    <xdr:ext cx="762000" cy="259045"/>
    <xdr:sp macro="" textlink="">
      <xdr:nvSpPr>
        <xdr:cNvPr id="223" name="テキスト ボックス 222"/>
        <xdr:cNvSpPr txBox="1"/>
      </xdr:nvSpPr>
      <xdr:spPr>
        <a:xfrm>
          <a:off x="1955800" y="1346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125704</xdr:rowOff>
    </xdr:from>
    <xdr:to>
      <xdr:col>7</xdr:col>
      <xdr:colOff>31750</xdr:colOff>
      <xdr:row>80</xdr:row>
      <xdr:rowOff>55854</xdr:rowOff>
    </xdr:to>
    <xdr:sp macro="" textlink="">
      <xdr:nvSpPr>
        <xdr:cNvPr id="224" name="楕円 223"/>
        <xdr:cNvSpPr/>
      </xdr:nvSpPr>
      <xdr:spPr>
        <a:xfrm>
          <a:off x="1397000" y="1367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66031</xdr:rowOff>
    </xdr:from>
    <xdr:ext cx="762000" cy="259045"/>
    <xdr:sp macro="" textlink="">
      <xdr:nvSpPr>
        <xdr:cNvPr id="225" name="テキスト ボックス 224"/>
        <xdr:cNvSpPr txBox="1"/>
      </xdr:nvSpPr>
      <xdr:spPr>
        <a:xfrm>
          <a:off x="1066800" y="1343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与水準は人事院勧告に従って上下しており、類似団体の平均を若干上回る数値で推移している。ただ、千葉県内の他市と比較するとかなり低い水準となっている。今後も国の動向を注視し、給与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85271</xdr:rowOff>
    </xdr:to>
    <xdr:cxnSp macro="">
      <xdr:nvCxnSpPr>
        <xdr:cNvPr id="261" name="直線コネクタ 260"/>
        <xdr:cNvCxnSpPr/>
      </xdr:nvCxnSpPr>
      <xdr:spPr>
        <a:xfrm flipV="1">
          <a:off x="16179800" y="1498418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169834</xdr:rowOff>
    </xdr:from>
    <xdr:ext cx="762000" cy="259045"/>
    <xdr:sp macro="" textlink="">
      <xdr:nvSpPr>
        <xdr:cNvPr id="262" name="給与水準   （国との比較）平均値テキスト"/>
        <xdr:cNvSpPr txBox="1"/>
      </xdr:nvSpPr>
      <xdr:spPr>
        <a:xfrm>
          <a:off x="17106900" y="1457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16329</xdr:rowOff>
    </xdr:from>
    <xdr:to>
      <xdr:col>77</xdr:col>
      <xdr:colOff>44450</xdr:colOff>
      <xdr:row>87</xdr:row>
      <xdr:rowOff>85271</xdr:rowOff>
    </xdr:to>
    <xdr:cxnSp macro="">
      <xdr:nvCxnSpPr>
        <xdr:cNvPr id="264" name="直線コネクタ 263"/>
        <xdr:cNvCxnSpPr/>
      </xdr:nvCxnSpPr>
      <xdr:spPr>
        <a:xfrm>
          <a:off x="15290800" y="149324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110870</xdr:rowOff>
    </xdr:from>
    <xdr:ext cx="736600" cy="259045"/>
    <xdr:sp macro="" textlink="">
      <xdr:nvSpPr>
        <xdr:cNvPr id="266" name="テキスト ボックス 265"/>
        <xdr:cNvSpPr txBox="1"/>
      </xdr:nvSpPr>
      <xdr:spPr>
        <a:xfrm>
          <a:off x="15798800" y="1451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16329</xdr:rowOff>
    </xdr:from>
    <xdr:to>
      <xdr:col>72</xdr:col>
      <xdr:colOff>203200</xdr:colOff>
      <xdr:row>87</xdr:row>
      <xdr:rowOff>50800</xdr:rowOff>
    </xdr:to>
    <xdr:cxnSp macro="">
      <xdr:nvCxnSpPr>
        <xdr:cNvPr id="267" name="直線コネクタ 266"/>
        <xdr:cNvCxnSpPr/>
      </xdr:nvCxnSpPr>
      <xdr:spPr>
        <a:xfrm flipV="1">
          <a:off x="14401800" y="149324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68036</xdr:rowOff>
    </xdr:to>
    <xdr:cxnSp macro="">
      <xdr:nvCxnSpPr>
        <xdr:cNvPr id="270" name="直線コネクタ 269"/>
        <xdr:cNvCxnSpPr/>
      </xdr:nvCxnSpPr>
      <xdr:spPr>
        <a:xfrm flipV="1">
          <a:off x="13512800" y="149669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4" name="テキスト ボックス 273"/>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80" name="楕円 279"/>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81" name="給与水準   （国との比較）該当値テキスト"/>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34471</xdr:rowOff>
    </xdr:from>
    <xdr:to>
      <xdr:col>77</xdr:col>
      <xdr:colOff>95250</xdr:colOff>
      <xdr:row>87</xdr:row>
      <xdr:rowOff>136071</xdr:rowOff>
    </xdr:to>
    <xdr:sp macro="" textlink="">
      <xdr:nvSpPr>
        <xdr:cNvPr id="282" name="楕円 281"/>
        <xdr:cNvSpPr/>
      </xdr:nvSpPr>
      <xdr:spPr>
        <a:xfrm>
          <a:off x="16129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120848</xdr:rowOff>
    </xdr:from>
    <xdr:ext cx="736600" cy="259045"/>
    <xdr:sp macro="" textlink="">
      <xdr:nvSpPr>
        <xdr:cNvPr id="283" name="テキスト ボックス 282"/>
        <xdr:cNvSpPr txBox="1"/>
      </xdr:nvSpPr>
      <xdr:spPr>
        <a:xfrm>
          <a:off x="15798800" y="1503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136979</xdr:rowOff>
    </xdr:from>
    <xdr:to>
      <xdr:col>73</xdr:col>
      <xdr:colOff>44450</xdr:colOff>
      <xdr:row>87</xdr:row>
      <xdr:rowOff>67129</xdr:rowOff>
    </xdr:to>
    <xdr:sp macro="" textlink="">
      <xdr:nvSpPr>
        <xdr:cNvPr id="284" name="楕円 283"/>
        <xdr:cNvSpPr/>
      </xdr:nvSpPr>
      <xdr:spPr>
        <a:xfrm>
          <a:off x="15240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51906</xdr:rowOff>
    </xdr:from>
    <xdr:ext cx="762000" cy="259045"/>
    <xdr:sp macro="" textlink="">
      <xdr:nvSpPr>
        <xdr:cNvPr id="285" name="テキスト ボックス 284"/>
        <xdr:cNvSpPr txBox="1"/>
      </xdr:nvSpPr>
      <xdr:spPr>
        <a:xfrm>
          <a:off x="14909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6" name="楕円 285"/>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7" name="テキスト ボックス 286"/>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88" name="楕円 287"/>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89" name="テキスト ボックス 288"/>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類似団体平均、千葉県平均をともに下回っている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年間で増加傾向が続いている。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これまで本市の定員管理は、目標を設定し職員数を着実に減らしてきた。その結果、現在の職員数はほぼ適正な規模となっているものと考えられる。現在の計画では、令和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日現在の職員数</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人を基準として、現状の職員数を維持していくことを基本としている。一方で人口減少の影響が想定されることから、この数値は、今後も徐々に増加していくことが予想される。</a:t>
          </a:r>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108131</xdr:rowOff>
    </xdr:from>
    <xdr:to>
      <xdr:col>81</xdr:col>
      <xdr:colOff>44450</xdr:colOff>
      <xdr:row>60</xdr:row>
      <xdr:rowOff>132262</xdr:rowOff>
    </xdr:to>
    <xdr:cxnSp macro="">
      <xdr:nvCxnSpPr>
        <xdr:cNvPr id="326" name="直線コネクタ 325"/>
        <xdr:cNvCxnSpPr/>
      </xdr:nvCxnSpPr>
      <xdr:spPr>
        <a:xfrm>
          <a:off x="16179800" y="10395131"/>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7" name="定員管理の状況平均値テキスト"/>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104684</xdr:rowOff>
    </xdr:from>
    <xdr:to>
      <xdr:col>77</xdr:col>
      <xdr:colOff>44450</xdr:colOff>
      <xdr:row>60</xdr:row>
      <xdr:rowOff>108131</xdr:rowOff>
    </xdr:to>
    <xdr:cxnSp macro="">
      <xdr:nvCxnSpPr>
        <xdr:cNvPr id="329" name="直線コネクタ 328"/>
        <xdr:cNvCxnSpPr/>
      </xdr:nvCxnSpPr>
      <xdr:spPr>
        <a:xfrm>
          <a:off x="15290800" y="1039168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112442</xdr:rowOff>
    </xdr:from>
    <xdr:ext cx="736600" cy="259045"/>
    <xdr:sp macro="" textlink="">
      <xdr:nvSpPr>
        <xdr:cNvPr id="331" name="テキスト ボックス 330"/>
        <xdr:cNvSpPr txBox="1"/>
      </xdr:nvSpPr>
      <xdr:spPr>
        <a:xfrm>
          <a:off x="15798800" y="10570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94343</xdr:rowOff>
    </xdr:from>
    <xdr:to>
      <xdr:col>72</xdr:col>
      <xdr:colOff>203200</xdr:colOff>
      <xdr:row>60</xdr:row>
      <xdr:rowOff>104684</xdr:rowOff>
    </xdr:to>
    <xdr:cxnSp macro="">
      <xdr:nvCxnSpPr>
        <xdr:cNvPr id="332" name="直線コネクタ 331"/>
        <xdr:cNvCxnSpPr/>
      </xdr:nvCxnSpPr>
      <xdr:spPr>
        <a:xfrm>
          <a:off x="14401800" y="1038134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4" name="テキスト ボックス 333"/>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75958</xdr:rowOff>
    </xdr:from>
    <xdr:to>
      <xdr:col>68</xdr:col>
      <xdr:colOff>152400</xdr:colOff>
      <xdr:row>60</xdr:row>
      <xdr:rowOff>94343</xdr:rowOff>
    </xdr:to>
    <xdr:cxnSp macro="">
      <xdr:nvCxnSpPr>
        <xdr:cNvPr id="335" name="直線コネクタ 334"/>
        <xdr:cNvCxnSpPr/>
      </xdr:nvCxnSpPr>
      <xdr:spPr>
        <a:xfrm>
          <a:off x="13512800" y="10362958"/>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114740</xdr:rowOff>
    </xdr:from>
    <xdr:ext cx="762000" cy="259045"/>
    <xdr:sp macro="" textlink="">
      <xdr:nvSpPr>
        <xdr:cNvPr id="337" name="テキスト ボックス 336"/>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108995</xdr:rowOff>
    </xdr:from>
    <xdr:ext cx="762000" cy="259045"/>
    <xdr:sp macro="" textlink="">
      <xdr:nvSpPr>
        <xdr:cNvPr id="339" name="テキスト ボックス 338"/>
        <xdr:cNvSpPr txBox="1"/>
      </xdr:nvSpPr>
      <xdr:spPr>
        <a:xfrm>
          <a:off x="13131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81462</xdr:rowOff>
    </xdr:from>
    <xdr:to>
      <xdr:col>81</xdr:col>
      <xdr:colOff>95250</xdr:colOff>
      <xdr:row>61</xdr:row>
      <xdr:rowOff>11612</xdr:rowOff>
    </xdr:to>
    <xdr:sp macro="" textlink="">
      <xdr:nvSpPr>
        <xdr:cNvPr id="345" name="楕円 344"/>
        <xdr:cNvSpPr/>
      </xdr:nvSpPr>
      <xdr:spPr>
        <a:xfrm>
          <a:off x="169672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97989</xdr:rowOff>
    </xdr:from>
    <xdr:ext cx="762000" cy="259045"/>
    <xdr:sp macro="" textlink="">
      <xdr:nvSpPr>
        <xdr:cNvPr id="346" name="定員管理の状況該当値テキスト"/>
        <xdr:cNvSpPr txBox="1"/>
      </xdr:nvSpPr>
      <xdr:spPr>
        <a:xfrm>
          <a:off x="17106900" y="1021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57331</xdr:rowOff>
    </xdr:from>
    <xdr:to>
      <xdr:col>77</xdr:col>
      <xdr:colOff>95250</xdr:colOff>
      <xdr:row>60</xdr:row>
      <xdr:rowOff>158931</xdr:rowOff>
    </xdr:to>
    <xdr:sp macro="" textlink="">
      <xdr:nvSpPr>
        <xdr:cNvPr id="347" name="楕円 346"/>
        <xdr:cNvSpPr/>
      </xdr:nvSpPr>
      <xdr:spPr>
        <a:xfrm>
          <a:off x="16129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169108</xdr:rowOff>
    </xdr:from>
    <xdr:ext cx="736600" cy="259045"/>
    <xdr:sp macro="" textlink="">
      <xdr:nvSpPr>
        <xdr:cNvPr id="348" name="テキスト ボックス 347"/>
        <xdr:cNvSpPr txBox="1"/>
      </xdr:nvSpPr>
      <xdr:spPr>
        <a:xfrm>
          <a:off x="15798800" y="10113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53884</xdr:rowOff>
    </xdr:from>
    <xdr:to>
      <xdr:col>73</xdr:col>
      <xdr:colOff>44450</xdr:colOff>
      <xdr:row>60</xdr:row>
      <xdr:rowOff>155484</xdr:rowOff>
    </xdr:to>
    <xdr:sp macro="" textlink="">
      <xdr:nvSpPr>
        <xdr:cNvPr id="349" name="楕円 348"/>
        <xdr:cNvSpPr/>
      </xdr:nvSpPr>
      <xdr:spPr>
        <a:xfrm>
          <a:off x="15240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165661</xdr:rowOff>
    </xdr:from>
    <xdr:ext cx="762000" cy="259045"/>
    <xdr:sp macro="" textlink="">
      <xdr:nvSpPr>
        <xdr:cNvPr id="350" name="テキスト ボックス 349"/>
        <xdr:cNvSpPr txBox="1"/>
      </xdr:nvSpPr>
      <xdr:spPr>
        <a:xfrm>
          <a:off x="14909800" y="1010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43543</xdr:rowOff>
    </xdr:from>
    <xdr:to>
      <xdr:col>68</xdr:col>
      <xdr:colOff>203200</xdr:colOff>
      <xdr:row>60</xdr:row>
      <xdr:rowOff>145143</xdr:rowOff>
    </xdr:to>
    <xdr:sp macro="" textlink="">
      <xdr:nvSpPr>
        <xdr:cNvPr id="351" name="楕円 350"/>
        <xdr:cNvSpPr/>
      </xdr:nvSpPr>
      <xdr:spPr>
        <a:xfrm>
          <a:off x="14351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155320</xdr:rowOff>
    </xdr:from>
    <xdr:ext cx="762000" cy="259045"/>
    <xdr:sp macro="" textlink="">
      <xdr:nvSpPr>
        <xdr:cNvPr id="352" name="テキスト ボックス 351"/>
        <xdr:cNvSpPr txBox="1"/>
      </xdr:nvSpPr>
      <xdr:spPr>
        <a:xfrm>
          <a:off x="14020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25158</xdr:rowOff>
    </xdr:from>
    <xdr:to>
      <xdr:col>64</xdr:col>
      <xdr:colOff>152400</xdr:colOff>
      <xdr:row>60</xdr:row>
      <xdr:rowOff>126758</xdr:rowOff>
    </xdr:to>
    <xdr:sp macro="" textlink="">
      <xdr:nvSpPr>
        <xdr:cNvPr id="353" name="楕円 352"/>
        <xdr:cNvSpPr/>
      </xdr:nvSpPr>
      <xdr:spPr>
        <a:xfrm>
          <a:off x="134620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136935</xdr:rowOff>
    </xdr:from>
    <xdr:ext cx="762000" cy="259045"/>
    <xdr:sp macro="" textlink="">
      <xdr:nvSpPr>
        <xdr:cNvPr id="354" name="テキスト ボックス 353"/>
        <xdr:cNvSpPr txBox="1"/>
      </xdr:nvSpPr>
      <xdr:spPr>
        <a:xfrm>
          <a:off x="13131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減少傾向が続いてい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が、小中学校空調設備整備事業によって地方債</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償還額</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が上昇し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増加に転じ</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た。今後しばらくは同程度の数値が続くと思われる。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126093</xdr:rowOff>
    </xdr:from>
    <xdr:to>
      <xdr:col>81</xdr:col>
      <xdr:colOff>44450</xdr:colOff>
      <xdr:row>39</xdr:row>
      <xdr:rowOff>160565</xdr:rowOff>
    </xdr:to>
    <xdr:cxnSp macro="">
      <xdr:nvCxnSpPr>
        <xdr:cNvPr id="390" name="直線コネクタ 389"/>
        <xdr:cNvCxnSpPr/>
      </xdr:nvCxnSpPr>
      <xdr:spPr>
        <a:xfrm>
          <a:off x="16179800" y="681264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91"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126093</xdr:rowOff>
    </xdr:from>
    <xdr:to>
      <xdr:col>77</xdr:col>
      <xdr:colOff>44450</xdr:colOff>
      <xdr:row>39</xdr:row>
      <xdr:rowOff>160565</xdr:rowOff>
    </xdr:to>
    <xdr:cxnSp macro="">
      <xdr:nvCxnSpPr>
        <xdr:cNvPr id="393" name="直線コネクタ 392"/>
        <xdr:cNvCxnSpPr/>
      </xdr:nvCxnSpPr>
      <xdr:spPr>
        <a:xfrm flipV="1">
          <a:off x="15290800" y="68126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14108</xdr:rowOff>
    </xdr:from>
    <xdr:ext cx="736600" cy="259045"/>
    <xdr:sp macro="" textlink="">
      <xdr:nvSpPr>
        <xdr:cNvPr id="395" name="テキスト ボックス 394"/>
        <xdr:cNvSpPr txBox="1"/>
      </xdr:nvSpPr>
      <xdr:spPr>
        <a:xfrm>
          <a:off x="15798800" y="7043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160565</xdr:rowOff>
    </xdr:from>
    <xdr:to>
      <xdr:col>72</xdr:col>
      <xdr:colOff>203200</xdr:colOff>
      <xdr:row>40</xdr:row>
      <xdr:rowOff>58057</xdr:rowOff>
    </xdr:to>
    <xdr:cxnSp macro="">
      <xdr:nvCxnSpPr>
        <xdr:cNvPr id="396" name="直線コネクタ 395"/>
        <xdr:cNvCxnSpPr/>
      </xdr:nvCxnSpPr>
      <xdr:spPr>
        <a:xfrm flipV="1">
          <a:off x="14401800" y="6847115"/>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398" name="テキスト ボックス 397"/>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58057</xdr:rowOff>
    </xdr:from>
    <xdr:to>
      <xdr:col>68</xdr:col>
      <xdr:colOff>152400</xdr:colOff>
      <xdr:row>41</xdr:row>
      <xdr:rowOff>1512</xdr:rowOff>
    </xdr:to>
    <xdr:cxnSp macro="">
      <xdr:nvCxnSpPr>
        <xdr:cNvPr id="399" name="直線コネクタ 398"/>
        <xdr:cNvCxnSpPr/>
      </xdr:nvCxnSpPr>
      <xdr:spPr>
        <a:xfrm flipV="1">
          <a:off x="13512800" y="691605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401" name="テキスト ボックス 400"/>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03" name="テキスト ボックス 402"/>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109765</xdr:rowOff>
    </xdr:from>
    <xdr:to>
      <xdr:col>81</xdr:col>
      <xdr:colOff>95250</xdr:colOff>
      <xdr:row>40</xdr:row>
      <xdr:rowOff>39915</xdr:rowOff>
    </xdr:to>
    <xdr:sp macro="" textlink="">
      <xdr:nvSpPr>
        <xdr:cNvPr id="409" name="楕円 408"/>
        <xdr:cNvSpPr/>
      </xdr:nvSpPr>
      <xdr:spPr>
        <a:xfrm>
          <a:off x="16967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126292</xdr:rowOff>
    </xdr:from>
    <xdr:ext cx="762000" cy="259045"/>
    <xdr:sp macro="" textlink="">
      <xdr:nvSpPr>
        <xdr:cNvPr id="410" name="公債費負担の状況該当値テキスト"/>
        <xdr:cNvSpPr txBox="1"/>
      </xdr:nvSpPr>
      <xdr:spPr>
        <a:xfrm>
          <a:off x="17106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75293</xdr:rowOff>
    </xdr:from>
    <xdr:to>
      <xdr:col>77</xdr:col>
      <xdr:colOff>95250</xdr:colOff>
      <xdr:row>40</xdr:row>
      <xdr:rowOff>5443</xdr:rowOff>
    </xdr:to>
    <xdr:sp macro="" textlink="">
      <xdr:nvSpPr>
        <xdr:cNvPr id="411" name="楕円 410"/>
        <xdr:cNvSpPr/>
      </xdr:nvSpPr>
      <xdr:spPr>
        <a:xfrm>
          <a:off x="16129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15620</xdr:rowOff>
    </xdr:from>
    <xdr:ext cx="736600" cy="259045"/>
    <xdr:sp macro="" textlink="">
      <xdr:nvSpPr>
        <xdr:cNvPr id="412" name="テキスト ボックス 411"/>
        <xdr:cNvSpPr txBox="1"/>
      </xdr:nvSpPr>
      <xdr:spPr>
        <a:xfrm>
          <a:off x="15798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109765</xdr:rowOff>
    </xdr:from>
    <xdr:to>
      <xdr:col>73</xdr:col>
      <xdr:colOff>44450</xdr:colOff>
      <xdr:row>40</xdr:row>
      <xdr:rowOff>39915</xdr:rowOff>
    </xdr:to>
    <xdr:sp macro="" textlink="">
      <xdr:nvSpPr>
        <xdr:cNvPr id="413" name="楕円 412"/>
        <xdr:cNvSpPr/>
      </xdr:nvSpPr>
      <xdr:spPr>
        <a:xfrm>
          <a:off x="15240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50092</xdr:rowOff>
    </xdr:from>
    <xdr:ext cx="762000" cy="259045"/>
    <xdr:sp macro="" textlink="">
      <xdr:nvSpPr>
        <xdr:cNvPr id="414" name="テキスト ボックス 413"/>
        <xdr:cNvSpPr txBox="1"/>
      </xdr:nvSpPr>
      <xdr:spPr>
        <a:xfrm>
          <a:off x="14909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7257</xdr:rowOff>
    </xdr:from>
    <xdr:to>
      <xdr:col>68</xdr:col>
      <xdr:colOff>203200</xdr:colOff>
      <xdr:row>40</xdr:row>
      <xdr:rowOff>108857</xdr:rowOff>
    </xdr:to>
    <xdr:sp macro="" textlink="">
      <xdr:nvSpPr>
        <xdr:cNvPr id="415" name="楕円 414"/>
        <xdr:cNvSpPr/>
      </xdr:nvSpPr>
      <xdr:spPr>
        <a:xfrm>
          <a:off x="14351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119034</xdr:rowOff>
    </xdr:from>
    <xdr:ext cx="762000" cy="259045"/>
    <xdr:sp macro="" textlink="">
      <xdr:nvSpPr>
        <xdr:cNvPr id="416" name="テキスト ボックス 415"/>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122162</xdr:rowOff>
    </xdr:from>
    <xdr:to>
      <xdr:col>64</xdr:col>
      <xdr:colOff>152400</xdr:colOff>
      <xdr:row>41</xdr:row>
      <xdr:rowOff>52312</xdr:rowOff>
    </xdr:to>
    <xdr:sp macro="" textlink="">
      <xdr:nvSpPr>
        <xdr:cNvPr id="417" name="楕円 416"/>
        <xdr:cNvSpPr/>
      </xdr:nvSpPr>
      <xdr:spPr>
        <a:xfrm>
          <a:off x="13462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62489</xdr:rowOff>
    </xdr:from>
    <xdr:ext cx="762000" cy="259045"/>
    <xdr:sp macro="" textlink="">
      <xdr:nvSpPr>
        <xdr:cNvPr id="418" name="テキスト ボックス 417"/>
        <xdr:cNvSpPr txBox="1"/>
      </xdr:nvSpPr>
      <xdr:spPr>
        <a:xfrm>
          <a:off x="13131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減少傾向にあったが、令和元年度に増加に転じ、類似団体の平均を上回った。小中学校空調設備整備事業を行った事による地方債残高の増加が主な原因である。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年度は一部償還が進んだことで若干減少した。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年度とクリーンセンター基幹改良工事による大幅な借入を予定していることから、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地方債残高については今後も高い水準が続くと予想され、しばらくは同程度の数値が続くと思われる。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78135</xdr:rowOff>
    </xdr:from>
    <xdr:to>
      <xdr:col>81</xdr:col>
      <xdr:colOff>44450</xdr:colOff>
      <xdr:row>15</xdr:row>
      <xdr:rowOff>82731</xdr:rowOff>
    </xdr:to>
    <xdr:cxnSp macro="">
      <xdr:nvCxnSpPr>
        <xdr:cNvPr id="454" name="直線コネクタ 453"/>
        <xdr:cNvCxnSpPr/>
      </xdr:nvCxnSpPr>
      <xdr:spPr>
        <a:xfrm flipV="1">
          <a:off x="16179800" y="2649885"/>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34670</xdr:rowOff>
    </xdr:from>
    <xdr:ext cx="762000" cy="259045"/>
    <xdr:sp macro="" textlink="">
      <xdr:nvSpPr>
        <xdr:cNvPr id="455" name="将来負担の状況平均値テキスト"/>
        <xdr:cNvSpPr txBox="1"/>
      </xdr:nvSpPr>
      <xdr:spPr>
        <a:xfrm>
          <a:off x="17106900" y="2434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6" name="フローチャート: 判断 455"/>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141575</xdr:rowOff>
    </xdr:from>
    <xdr:to>
      <xdr:col>77</xdr:col>
      <xdr:colOff>44450</xdr:colOff>
      <xdr:row>15</xdr:row>
      <xdr:rowOff>82731</xdr:rowOff>
    </xdr:to>
    <xdr:cxnSp macro="">
      <xdr:nvCxnSpPr>
        <xdr:cNvPr id="457" name="直線コネクタ 456"/>
        <xdr:cNvCxnSpPr/>
      </xdr:nvCxnSpPr>
      <xdr:spPr>
        <a:xfrm>
          <a:off x="15290800" y="2541875"/>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8" name="フローチャート: 判断 457"/>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9" name="テキスト ボックス 458"/>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141575</xdr:rowOff>
    </xdr:from>
    <xdr:to>
      <xdr:col>72</xdr:col>
      <xdr:colOff>203200</xdr:colOff>
      <xdr:row>14</xdr:row>
      <xdr:rowOff>146171</xdr:rowOff>
    </xdr:to>
    <xdr:cxnSp macro="">
      <xdr:nvCxnSpPr>
        <xdr:cNvPr id="460" name="直線コネクタ 459"/>
        <xdr:cNvCxnSpPr/>
      </xdr:nvCxnSpPr>
      <xdr:spPr>
        <a:xfrm flipV="1">
          <a:off x="14401800" y="2541875"/>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153972</xdr:rowOff>
    </xdr:from>
    <xdr:to>
      <xdr:col>73</xdr:col>
      <xdr:colOff>44450</xdr:colOff>
      <xdr:row>15</xdr:row>
      <xdr:rowOff>84122</xdr:rowOff>
    </xdr:to>
    <xdr:sp macro="" textlink="">
      <xdr:nvSpPr>
        <xdr:cNvPr id="461" name="フローチャート: 判断 460"/>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68899</xdr:rowOff>
    </xdr:from>
    <xdr:ext cx="762000" cy="259045"/>
    <xdr:sp macro="" textlink="">
      <xdr:nvSpPr>
        <xdr:cNvPr id="462" name="テキスト ボックス 461"/>
        <xdr:cNvSpPr txBox="1"/>
      </xdr:nvSpPr>
      <xdr:spPr>
        <a:xfrm>
          <a:off x="14909800" y="264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146171</xdr:rowOff>
    </xdr:from>
    <xdr:to>
      <xdr:col>68</xdr:col>
      <xdr:colOff>152400</xdr:colOff>
      <xdr:row>15</xdr:row>
      <xdr:rowOff>12640</xdr:rowOff>
    </xdr:to>
    <xdr:cxnSp macro="">
      <xdr:nvCxnSpPr>
        <xdr:cNvPr id="463" name="直線コネクタ 462"/>
        <xdr:cNvCxnSpPr/>
      </xdr:nvCxnSpPr>
      <xdr:spPr>
        <a:xfrm flipV="1">
          <a:off x="13512800" y="2546471"/>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37677</xdr:rowOff>
    </xdr:from>
    <xdr:to>
      <xdr:col>68</xdr:col>
      <xdr:colOff>203200</xdr:colOff>
      <xdr:row>15</xdr:row>
      <xdr:rowOff>139277</xdr:rowOff>
    </xdr:to>
    <xdr:sp macro="" textlink="">
      <xdr:nvSpPr>
        <xdr:cNvPr id="464" name="フローチャート: 判断 463"/>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124054</xdr:rowOff>
    </xdr:from>
    <xdr:ext cx="762000" cy="259045"/>
    <xdr:sp macro="" textlink="">
      <xdr:nvSpPr>
        <xdr:cNvPr id="465" name="テキスト ボックス 464"/>
        <xdr:cNvSpPr txBox="1"/>
      </xdr:nvSpPr>
      <xdr:spPr>
        <a:xfrm>
          <a:off x="14020800" y="26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6" name="フローチャート: 判断 465"/>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150482</xdr:rowOff>
    </xdr:from>
    <xdr:ext cx="762000" cy="259045"/>
    <xdr:sp macro="" textlink="">
      <xdr:nvSpPr>
        <xdr:cNvPr id="467" name="テキスト ボックス 466"/>
        <xdr:cNvSpPr txBox="1"/>
      </xdr:nvSpPr>
      <xdr:spPr>
        <a:xfrm>
          <a:off x="13131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27335</xdr:rowOff>
    </xdr:from>
    <xdr:to>
      <xdr:col>81</xdr:col>
      <xdr:colOff>95250</xdr:colOff>
      <xdr:row>15</xdr:row>
      <xdr:rowOff>128935</xdr:rowOff>
    </xdr:to>
    <xdr:sp macro="" textlink="">
      <xdr:nvSpPr>
        <xdr:cNvPr id="473" name="楕円 472"/>
        <xdr:cNvSpPr/>
      </xdr:nvSpPr>
      <xdr:spPr>
        <a:xfrm>
          <a:off x="16967200" y="259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170862</xdr:rowOff>
    </xdr:from>
    <xdr:ext cx="762000" cy="259045"/>
    <xdr:sp macro="" textlink="">
      <xdr:nvSpPr>
        <xdr:cNvPr id="474" name="将来負担の状況該当値テキスト"/>
        <xdr:cNvSpPr txBox="1"/>
      </xdr:nvSpPr>
      <xdr:spPr>
        <a:xfrm>
          <a:off x="17106900" y="257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31931</xdr:rowOff>
    </xdr:from>
    <xdr:to>
      <xdr:col>77</xdr:col>
      <xdr:colOff>95250</xdr:colOff>
      <xdr:row>15</xdr:row>
      <xdr:rowOff>133531</xdr:rowOff>
    </xdr:to>
    <xdr:sp macro="" textlink="">
      <xdr:nvSpPr>
        <xdr:cNvPr id="475" name="楕円 474"/>
        <xdr:cNvSpPr/>
      </xdr:nvSpPr>
      <xdr:spPr>
        <a:xfrm>
          <a:off x="16129000" y="26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118308</xdr:rowOff>
    </xdr:from>
    <xdr:ext cx="736600" cy="259045"/>
    <xdr:sp macro="" textlink="">
      <xdr:nvSpPr>
        <xdr:cNvPr id="476" name="テキスト ボックス 475"/>
        <xdr:cNvSpPr txBox="1"/>
      </xdr:nvSpPr>
      <xdr:spPr>
        <a:xfrm>
          <a:off x="15798800" y="2690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90775</xdr:rowOff>
    </xdr:from>
    <xdr:to>
      <xdr:col>73</xdr:col>
      <xdr:colOff>44450</xdr:colOff>
      <xdr:row>15</xdr:row>
      <xdr:rowOff>20925</xdr:rowOff>
    </xdr:to>
    <xdr:sp macro="" textlink="">
      <xdr:nvSpPr>
        <xdr:cNvPr id="477" name="楕円 476"/>
        <xdr:cNvSpPr/>
      </xdr:nvSpPr>
      <xdr:spPr>
        <a:xfrm>
          <a:off x="15240000" y="249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31102</xdr:rowOff>
    </xdr:from>
    <xdr:ext cx="762000" cy="259045"/>
    <xdr:sp macro="" textlink="">
      <xdr:nvSpPr>
        <xdr:cNvPr id="478" name="テキスト ボックス 477"/>
        <xdr:cNvSpPr txBox="1"/>
      </xdr:nvSpPr>
      <xdr:spPr>
        <a:xfrm>
          <a:off x="14909800" y="225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79" name="楕円 478"/>
        <xdr:cNvSpPr/>
      </xdr:nvSpPr>
      <xdr:spPr>
        <a:xfrm>
          <a:off x="14351000" y="249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80" name="テキスト ボックス 479"/>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133290</xdr:rowOff>
    </xdr:from>
    <xdr:to>
      <xdr:col>64</xdr:col>
      <xdr:colOff>152400</xdr:colOff>
      <xdr:row>15</xdr:row>
      <xdr:rowOff>63440</xdr:rowOff>
    </xdr:to>
    <xdr:sp macro="" textlink="">
      <xdr:nvSpPr>
        <xdr:cNvPr id="481" name="楕円 480"/>
        <xdr:cNvSpPr/>
      </xdr:nvSpPr>
      <xdr:spPr>
        <a:xfrm>
          <a:off x="13462000" y="253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73617</xdr:rowOff>
    </xdr:from>
    <xdr:ext cx="762000" cy="259045"/>
    <xdr:sp macro="" textlink="">
      <xdr:nvSpPr>
        <xdr:cNvPr id="482" name="テキスト ボックス 481"/>
        <xdr:cNvSpPr txBox="1"/>
      </xdr:nvSpPr>
      <xdr:spPr>
        <a:xfrm>
          <a:off x="13131800" y="230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68,888
66,089
74.94
32,189,297
30,969,390
1,057,205
13,661,057
18,113,319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類似団体と比べ高い傾向にある。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年まで増加傾向が続いていたが、令和元年度は減少した。職員給与等は増加したものの、市町村職員退職手当負担金が減少した事が要因と考えられる。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令和</a:t>
          </a:r>
          <a:r>
            <a:rPr lang="en-US" altLang="ja-JP" sz="1300">
              <a:effectLst/>
              <a:latin typeface="ＭＳ Ｐゴシック" panose="020B0600070205080204" pitchFamily="50" charset="-128"/>
              <a:ea typeface="ＭＳ Ｐゴシック" panose="020B0600070205080204" pitchFamily="50" charset="-128"/>
            </a:rPr>
            <a:t>2</a:t>
          </a:r>
          <a:r>
            <a:rPr lang="ja-JP" altLang="en-US" sz="1300">
              <a:effectLst/>
              <a:latin typeface="ＭＳ Ｐゴシック" panose="020B0600070205080204" pitchFamily="50" charset="-128"/>
              <a:ea typeface="ＭＳ Ｐゴシック" panose="020B0600070205080204" pitchFamily="50" charset="-128"/>
            </a:rPr>
            <a:t>年度は物件費の賃金として計上されていた分が上乗せされた為、増加となった。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また、千葉県平均よりは低い数値で推移している。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38</xdr:row>
      <xdr:rowOff>119380</xdr:rowOff>
    </xdr:to>
    <xdr:cxnSp macro="">
      <xdr:nvCxnSpPr>
        <xdr:cNvPr id="66" name="直線コネクタ 65"/>
        <xdr:cNvCxnSpPr/>
      </xdr:nvCxnSpPr>
      <xdr:spPr>
        <a:xfrm>
          <a:off x="3987800" y="64820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38</xdr:row>
      <xdr:rowOff>88900</xdr:rowOff>
    </xdr:to>
    <xdr:cxnSp macro="">
      <xdr:nvCxnSpPr>
        <xdr:cNvPr id="69" name="直線コネクタ 68"/>
        <xdr:cNvCxnSpPr/>
      </xdr:nvCxnSpPr>
      <xdr:spPr>
        <a:xfrm flipV="1">
          <a:off x="3098800" y="64820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xdr:rowOff>
    </xdr:from>
    <xdr:to>
      <xdr:col>15</xdr:col>
      <xdr:colOff>98425</xdr:colOff>
      <xdr:row>38</xdr:row>
      <xdr:rowOff>88900</xdr:rowOff>
    </xdr:to>
    <xdr:cxnSp macro="">
      <xdr:nvCxnSpPr>
        <xdr:cNvPr id="72" name="直線コネクタ 71"/>
        <xdr:cNvCxnSpPr/>
      </xdr:nvCxnSpPr>
      <xdr:spPr>
        <a:xfrm>
          <a:off x="2209800" y="6527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38</xdr:row>
      <xdr:rowOff>12700</xdr:rowOff>
    </xdr:to>
    <xdr:cxnSp macro="">
      <xdr:nvCxnSpPr>
        <xdr:cNvPr id="75" name="直線コネクタ 74"/>
        <xdr:cNvCxnSpPr/>
      </xdr:nvCxnSpPr>
      <xdr:spPr>
        <a:xfrm>
          <a:off x="1320800" y="6482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68580</xdr:rowOff>
    </xdr:from>
    <xdr:to>
      <xdr:col>24</xdr:col>
      <xdr:colOff>76200</xdr:colOff>
      <xdr:row>38</xdr:row>
      <xdr:rowOff>170180</xdr:rowOff>
    </xdr:to>
    <xdr:sp macro="" textlink="">
      <xdr:nvSpPr>
        <xdr:cNvPr id="85" name="楕円 84"/>
        <xdr:cNvSpPr/>
      </xdr:nvSpPr>
      <xdr:spPr>
        <a:xfrm>
          <a:off x="4775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40657</xdr:rowOff>
    </xdr:from>
    <xdr:ext cx="762000" cy="259045"/>
    <xdr:sp macro="" textlink="">
      <xdr:nvSpPr>
        <xdr:cNvPr id="86" name="人件費該当値テキスト"/>
        <xdr:cNvSpPr txBox="1"/>
      </xdr:nvSpPr>
      <xdr:spPr>
        <a:xfrm>
          <a:off x="4914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7" name="楕円 86"/>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8" name="テキスト ボックス 87"/>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38100</xdr:rowOff>
    </xdr:from>
    <xdr:to>
      <xdr:col>15</xdr:col>
      <xdr:colOff>149225</xdr:colOff>
      <xdr:row>38</xdr:row>
      <xdr:rowOff>139700</xdr:rowOff>
    </xdr:to>
    <xdr:sp macro="" textlink="">
      <xdr:nvSpPr>
        <xdr:cNvPr id="89" name="楕円 88"/>
        <xdr:cNvSpPr/>
      </xdr:nvSpPr>
      <xdr:spPr>
        <a:xfrm>
          <a:off x="3048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124477</xdr:rowOff>
    </xdr:from>
    <xdr:ext cx="762000" cy="259045"/>
    <xdr:sp macro="" textlink="">
      <xdr:nvSpPr>
        <xdr:cNvPr id="90" name="テキスト ボックス 89"/>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133350</xdr:rowOff>
    </xdr:from>
    <xdr:to>
      <xdr:col>11</xdr:col>
      <xdr:colOff>60325</xdr:colOff>
      <xdr:row>38</xdr:row>
      <xdr:rowOff>63500</xdr:rowOff>
    </xdr:to>
    <xdr:sp macro="" textlink="">
      <xdr:nvSpPr>
        <xdr:cNvPr id="91" name="楕円 90"/>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48277</xdr:rowOff>
    </xdr:from>
    <xdr:ext cx="762000" cy="259045"/>
    <xdr:sp macro="" textlink="">
      <xdr:nvSpPr>
        <xdr:cNvPr id="92" name="テキスト ボックス 91"/>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3" name="楕円 92"/>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4" name="テキスト ボックス 93"/>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物件費は類似団体の平均よりも高い水準が続いている。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増加傾向が続いていたが、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賃金が無くなったことにより減少したが、実質的には増加している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。今後は事務事業の見直しなどを行い、コスト削減に向けた取り組みを積極的に行っていく。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27940</xdr:rowOff>
    </xdr:from>
    <xdr:to>
      <xdr:col>82</xdr:col>
      <xdr:colOff>107950</xdr:colOff>
      <xdr:row>18</xdr:row>
      <xdr:rowOff>111760</xdr:rowOff>
    </xdr:to>
    <xdr:cxnSp macro="">
      <xdr:nvCxnSpPr>
        <xdr:cNvPr id="127" name="直線コネクタ 126"/>
        <xdr:cNvCxnSpPr/>
      </xdr:nvCxnSpPr>
      <xdr:spPr>
        <a:xfrm flipV="1">
          <a:off x="15671800" y="31140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28"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58420</xdr:rowOff>
    </xdr:from>
    <xdr:to>
      <xdr:col>78</xdr:col>
      <xdr:colOff>69850</xdr:colOff>
      <xdr:row>18</xdr:row>
      <xdr:rowOff>111760</xdr:rowOff>
    </xdr:to>
    <xdr:cxnSp macro="">
      <xdr:nvCxnSpPr>
        <xdr:cNvPr id="130" name="直線コネクタ 129"/>
        <xdr:cNvCxnSpPr/>
      </xdr:nvCxnSpPr>
      <xdr:spPr>
        <a:xfrm>
          <a:off x="14782800" y="3144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2" name="テキスト ボックス 131"/>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146050</xdr:rowOff>
    </xdr:from>
    <xdr:to>
      <xdr:col>73</xdr:col>
      <xdr:colOff>180975</xdr:colOff>
      <xdr:row>18</xdr:row>
      <xdr:rowOff>58420</xdr:rowOff>
    </xdr:to>
    <xdr:cxnSp macro="">
      <xdr:nvCxnSpPr>
        <xdr:cNvPr id="133" name="直線コネクタ 132"/>
        <xdr:cNvCxnSpPr/>
      </xdr:nvCxnSpPr>
      <xdr:spPr>
        <a:xfrm>
          <a:off x="13893800" y="3060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35" name="テキスト ボックス 134"/>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138430</xdr:rowOff>
    </xdr:from>
    <xdr:to>
      <xdr:col>69</xdr:col>
      <xdr:colOff>92075</xdr:colOff>
      <xdr:row>17</xdr:row>
      <xdr:rowOff>146050</xdr:rowOff>
    </xdr:to>
    <xdr:cxnSp macro="">
      <xdr:nvCxnSpPr>
        <xdr:cNvPr id="136" name="直線コネクタ 135"/>
        <xdr:cNvCxnSpPr/>
      </xdr:nvCxnSpPr>
      <xdr:spPr>
        <a:xfrm>
          <a:off x="13004800" y="3053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69867</xdr:rowOff>
    </xdr:from>
    <xdr:ext cx="762000" cy="259045"/>
    <xdr:sp macro="" textlink="">
      <xdr:nvSpPr>
        <xdr:cNvPr id="138" name="テキスト ボックス 137"/>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40" name="テキスト ボックス 139"/>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148590</xdr:rowOff>
    </xdr:from>
    <xdr:to>
      <xdr:col>82</xdr:col>
      <xdr:colOff>158750</xdr:colOff>
      <xdr:row>18</xdr:row>
      <xdr:rowOff>78740</xdr:rowOff>
    </xdr:to>
    <xdr:sp macro="" textlink="">
      <xdr:nvSpPr>
        <xdr:cNvPr id="146" name="楕円 145"/>
        <xdr:cNvSpPr/>
      </xdr:nvSpPr>
      <xdr:spPr>
        <a:xfrm>
          <a:off x="164592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120667</xdr:rowOff>
    </xdr:from>
    <xdr:ext cx="762000" cy="259045"/>
    <xdr:sp macro="" textlink="">
      <xdr:nvSpPr>
        <xdr:cNvPr id="147" name="物件費該当値テキスト"/>
        <xdr:cNvSpPr txBox="1"/>
      </xdr:nvSpPr>
      <xdr:spPr>
        <a:xfrm>
          <a:off x="165989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60960</xdr:rowOff>
    </xdr:from>
    <xdr:to>
      <xdr:col>78</xdr:col>
      <xdr:colOff>120650</xdr:colOff>
      <xdr:row>18</xdr:row>
      <xdr:rowOff>162560</xdr:rowOff>
    </xdr:to>
    <xdr:sp macro="" textlink="">
      <xdr:nvSpPr>
        <xdr:cNvPr id="148" name="楕円 147"/>
        <xdr:cNvSpPr/>
      </xdr:nvSpPr>
      <xdr:spPr>
        <a:xfrm>
          <a:off x="15621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147337</xdr:rowOff>
    </xdr:from>
    <xdr:ext cx="736600" cy="259045"/>
    <xdr:sp macro="" textlink="">
      <xdr:nvSpPr>
        <xdr:cNvPr id="149" name="テキスト ボックス 148"/>
        <xdr:cNvSpPr txBox="1"/>
      </xdr:nvSpPr>
      <xdr:spPr>
        <a:xfrm>
          <a:off x="15290800" y="323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xdr:rowOff>
    </xdr:from>
    <xdr:to>
      <xdr:col>74</xdr:col>
      <xdr:colOff>31750</xdr:colOff>
      <xdr:row>18</xdr:row>
      <xdr:rowOff>109220</xdr:rowOff>
    </xdr:to>
    <xdr:sp macro="" textlink="">
      <xdr:nvSpPr>
        <xdr:cNvPr id="150" name="楕円 149"/>
        <xdr:cNvSpPr/>
      </xdr:nvSpPr>
      <xdr:spPr>
        <a:xfrm>
          <a:off x="14732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93997</xdr:rowOff>
    </xdr:from>
    <xdr:ext cx="762000" cy="259045"/>
    <xdr:sp macro="" textlink="">
      <xdr:nvSpPr>
        <xdr:cNvPr id="151" name="テキスト ボックス 150"/>
        <xdr:cNvSpPr txBox="1"/>
      </xdr:nvSpPr>
      <xdr:spPr>
        <a:xfrm>
          <a:off x="14401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95250</xdr:rowOff>
    </xdr:from>
    <xdr:to>
      <xdr:col>69</xdr:col>
      <xdr:colOff>142875</xdr:colOff>
      <xdr:row>18</xdr:row>
      <xdr:rowOff>25400</xdr:rowOff>
    </xdr:to>
    <xdr:sp macro="" textlink="">
      <xdr:nvSpPr>
        <xdr:cNvPr id="152" name="楕円 151"/>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53" name="テキスト ボックス 152"/>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54" name="楕円 153"/>
        <xdr:cNvSpPr/>
      </xdr:nvSpPr>
      <xdr:spPr>
        <a:xfrm>
          <a:off x="12954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55" name="テキスト ボックス 154"/>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扶助費についても、類似団体と比較して、高い傾向にある。令和元年度は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障害者自立支援給付費、児童扶養手当支給費、生活保護費の増加など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により大きく上昇したが、令和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年度は、障害者自立支援給付費は増加したものの、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児童扶養手当支給費、生活保護費の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減少により下がっている。生活保護費の減少はコロナ渦や被保護者の健康管理支援事業による医療扶助の減が要因であり、被保護者の増加によって今後は増えると予想される。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168910</xdr:rowOff>
    </xdr:from>
    <xdr:to>
      <xdr:col>24</xdr:col>
      <xdr:colOff>25400</xdr:colOff>
      <xdr:row>56</xdr:row>
      <xdr:rowOff>111760</xdr:rowOff>
    </xdr:to>
    <xdr:cxnSp macro="">
      <xdr:nvCxnSpPr>
        <xdr:cNvPr id="188" name="直線コネクタ 187"/>
        <xdr:cNvCxnSpPr/>
      </xdr:nvCxnSpPr>
      <xdr:spPr>
        <a:xfrm flipV="1">
          <a:off x="3987800" y="95986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12717</xdr:rowOff>
    </xdr:from>
    <xdr:ext cx="762000" cy="259045"/>
    <xdr:sp macro="" textlink="">
      <xdr:nvSpPr>
        <xdr:cNvPr id="189" name="扶助費平均値テキスト"/>
        <xdr:cNvSpPr txBox="1"/>
      </xdr:nvSpPr>
      <xdr:spPr>
        <a:xfrm>
          <a:off x="4914900" y="927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168910</xdr:rowOff>
    </xdr:from>
    <xdr:to>
      <xdr:col>19</xdr:col>
      <xdr:colOff>187325</xdr:colOff>
      <xdr:row>56</xdr:row>
      <xdr:rowOff>111760</xdr:rowOff>
    </xdr:to>
    <xdr:cxnSp macro="">
      <xdr:nvCxnSpPr>
        <xdr:cNvPr id="191" name="直線コネクタ 190"/>
        <xdr:cNvCxnSpPr/>
      </xdr:nvCxnSpPr>
      <xdr:spPr>
        <a:xfrm>
          <a:off x="3098800" y="95986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193" name="テキスト ボックス 192"/>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168910</xdr:rowOff>
    </xdr:from>
    <xdr:to>
      <xdr:col>15</xdr:col>
      <xdr:colOff>98425</xdr:colOff>
      <xdr:row>55</xdr:row>
      <xdr:rowOff>168910</xdr:rowOff>
    </xdr:to>
    <xdr:cxnSp macro="">
      <xdr:nvCxnSpPr>
        <xdr:cNvPr id="194" name="直線コネクタ 193"/>
        <xdr:cNvCxnSpPr/>
      </xdr:nvCxnSpPr>
      <xdr:spPr>
        <a:xfrm>
          <a:off x="2209800" y="9598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138447</xdr:rowOff>
    </xdr:from>
    <xdr:ext cx="762000" cy="259045"/>
    <xdr:sp macro="" textlink="">
      <xdr:nvSpPr>
        <xdr:cNvPr id="196" name="テキスト ボックス 195"/>
        <xdr:cNvSpPr txBox="1"/>
      </xdr:nvSpPr>
      <xdr:spPr>
        <a:xfrm>
          <a:off x="2717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168910</xdr:rowOff>
    </xdr:from>
    <xdr:to>
      <xdr:col>11</xdr:col>
      <xdr:colOff>9525</xdr:colOff>
      <xdr:row>56</xdr:row>
      <xdr:rowOff>12700</xdr:rowOff>
    </xdr:to>
    <xdr:cxnSp macro="">
      <xdr:nvCxnSpPr>
        <xdr:cNvPr id="197" name="直線コネクタ 196"/>
        <xdr:cNvCxnSpPr/>
      </xdr:nvCxnSpPr>
      <xdr:spPr>
        <a:xfrm flipV="1">
          <a:off x="1320800" y="9598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100347</xdr:rowOff>
    </xdr:from>
    <xdr:ext cx="762000" cy="259045"/>
    <xdr:sp macro="" textlink="">
      <xdr:nvSpPr>
        <xdr:cNvPr id="201" name="テキスト ボックス 200"/>
        <xdr:cNvSpPr txBox="1"/>
      </xdr:nvSpPr>
      <xdr:spPr>
        <a:xfrm>
          <a:off x="939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118110</xdr:rowOff>
    </xdr:from>
    <xdr:to>
      <xdr:col>24</xdr:col>
      <xdr:colOff>76200</xdr:colOff>
      <xdr:row>56</xdr:row>
      <xdr:rowOff>48260</xdr:rowOff>
    </xdr:to>
    <xdr:sp macro="" textlink="">
      <xdr:nvSpPr>
        <xdr:cNvPr id="207" name="楕円 206"/>
        <xdr:cNvSpPr/>
      </xdr:nvSpPr>
      <xdr:spPr>
        <a:xfrm>
          <a:off x="4775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90187</xdr:rowOff>
    </xdr:from>
    <xdr:ext cx="762000" cy="259045"/>
    <xdr:sp macro="" textlink="">
      <xdr:nvSpPr>
        <xdr:cNvPr id="208" name="扶助費該当値テキスト"/>
        <xdr:cNvSpPr txBox="1"/>
      </xdr:nvSpPr>
      <xdr:spPr>
        <a:xfrm>
          <a:off x="4914900" y="951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60960</xdr:rowOff>
    </xdr:from>
    <xdr:to>
      <xdr:col>20</xdr:col>
      <xdr:colOff>38100</xdr:colOff>
      <xdr:row>56</xdr:row>
      <xdr:rowOff>162560</xdr:rowOff>
    </xdr:to>
    <xdr:sp macro="" textlink="">
      <xdr:nvSpPr>
        <xdr:cNvPr id="209" name="楕円 208"/>
        <xdr:cNvSpPr/>
      </xdr:nvSpPr>
      <xdr:spPr>
        <a:xfrm>
          <a:off x="3937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147337</xdr:rowOff>
    </xdr:from>
    <xdr:ext cx="736600" cy="259045"/>
    <xdr:sp macro="" textlink="">
      <xdr:nvSpPr>
        <xdr:cNvPr id="210" name="テキスト ボックス 209"/>
        <xdr:cNvSpPr txBox="1"/>
      </xdr:nvSpPr>
      <xdr:spPr>
        <a:xfrm>
          <a:off x="3606800" y="974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118110</xdr:rowOff>
    </xdr:from>
    <xdr:to>
      <xdr:col>15</xdr:col>
      <xdr:colOff>149225</xdr:colOff>
      <xdr:row>56</xdr:row>
      <xdr:rowOff>48260</xdr:rowOff>
    </xdr:to>
    <xdr:sp macro="" textlink="">
      <xdr:nvSpPr>
        <xdr:cNvPr id="211" name="楕円 210"/>
        <xdr:cNvSpPr/>
      </xdr:nvSpPr>
      <xdr:spPr>
        <a:xfrm>
          <a:off x="3048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33037</xdr:rowOff>
    </xdr:from>
    <xdr:ext cx="762000" cy="259045"/>
    <xdr:sp macro="" textlink="">
      <xdr:nvSpPr>
        <xdr:cNvPr id="212" name="テキスト ボックス 211"/>
        <xdr:cNvSpPr txBox="1"/>
      </xdr:nvSpPr>
      <xdr:spPr>
        <a:xfrm>
          <a:off x="2717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118110</xdr:rowOff>
    </xdr:from>
    <xdr:to>
      <xdr:col>11</xdr:col>
      <xdr:colOff>60325</xdr:colOff>
      <xdr:row>56</xdr:row>
      <xdr:rowOff>48260</xdr:rowOff>
    </xdr:to>
    <xdr:sp macro="" textlink="">
      <xdr:nvSpPr>
        <xdr:cNvPr id="213" name="楕円 212"/>
        <xdr:cNvSpPr/>
      </xdr:nvSpPr>
      <xdr:spPr>
        <a:xfrm>
          <a:off x="2159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33037</xdr:rowOff>
    </xdr:from>
    <xdr:ext cx="762000" cy="259045"/>
    <xdr:sp macro="" textlink="">
      <xdr:nvSpPr>
        <xdr:cNvPr id="214" name="テキスト ボックス 213"/>
        <xdr:cNvSpPr txBox="1"/>
      </xdr:nvSpPr>
      <xdr:spPr>
        <a:xfrm>
          <a:off x="1828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5" name="楕円 214"/>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6" name="テキスト ボックス 215"/>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その他に分類される経常収支比率は類似団体の平均を下回ってい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年度は同程度となった。全体の割合としては減っており、これは下水道事業が法適化したことによって繰出金から補助費へ移動したことが要因である。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38100</xdr:rowOff>
    </xdr:from>
    <xdr:to>
      <xdr:col>82</xdr:col>
      <xdr:colOff>107950</xdr:colOff>
      <xdr:row>59</xdr:row>
      <xdr:rowOff>31750</xdr:rowOff>
    </xdr:to>
    <xdr:cxnSp macro="">
      <xdr:nvCxnSpPr>
        <xdr:cNvPr id="249" name="直線コネクタ 248"/>
        <xdr:cNvCxnSpPr/>
      </xdr:nvCxnSpPr>
      <xdr:spPr>
        <a:xfrm flipV="1">
          <a:off x="15671800" y="99822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3827</xdr:rowOff>
    </xdr:from>
    <xdr:ext cx="762000" cy="259045"/>
    <xdr:sp macro="" textlink="">
      <xdr:nvSpPr>
        <xdr:cNvPr id="250" name="その他平均値テキスト"/>
        <xdr:cNvSpPr txBox="1"/>
      </xdr:nvSpPr>
      <xdr:spPr>
        <a:xfrm>
          <a:off x="16598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31750</xdr:rowOff>
    </xdr:from>
    <xdr:to>
      <xdr:col>78</xdr:col>
      <xdr:colOff>69850</xdr:colOff>
      <xdr:row>59</xdr:row>
      <xdr:rowOff>57150</xdr:rowOff>
    </xdr:to>
    <xdr:cxnSp macro="">
      <xdr:nvCxnSpPr>
        <xdr:cNvPr id="252" name="直線コネクタ 251"/>
        <xdr:cNvCxnSpPr/>
      </xdr:nvCxnSpPr>
      <xdr:spPr>
        <a:xfrm flipV="1">
          <a:off x="14782800" y="10147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130827</xdr:rowOff>
    </xdr:from>
    <xdr:ext cx="736600" cy="259045"/>
    <xdr:sp macro="" textlink="">
      <xdr:nvSpPr>
        <xdr:cNvPr id="254" name="テキスト ボックス 253"/>
        <xdr:cNvSpPr txBox="1"/>
      </xdr:nvSpPr>
      <xdr:spPr>
        <a:xfrm>
          <a:off x="15290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6350</xdr:rowOff>
    </xdr:from>
    <xdr:to>
      <xdr:col>73</xdr:col>
      <xdr:colOff>180975</xdr:colOff>
      <xdr:row>59</xdr:row>
      <xdr:rowOff>57150</xdr:rowOff>
    </xdr:to>
    <xdr:cxnSp macro="">
      <xdr:nvCxnSpPr>
        <xdr:cNvPr id="255" name="直線コネクタ 254"/>
        <xdr:cNvCxnSpPr/>
      </xdr:nvCxnSpPr>
      <xdr:spPr>
        <a:xfrm>
          <a:off x="13893800" y="10121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57" name="テキスト ボックス 256"/>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59</xdr:row>
      <xdr:rowOff>6350</xdr:rowOff>
    </xdr:to>
    <xdr:cxnSp macro="">
      <xdr:nvCxnSpPr>
        <xdr:cNvPr id="258" name="直線コネクタ 257"/>
        <xdr:cNvCxnSpPr/>
      </xdr:nvCxnSpPr>
      <xdr:spPr>
        <a:xfrm>
          <a:off x="13004800" y="99187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60" name="テキスト ボックス 259"/>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156227</xdr:rowOff>
    </xdr:from>
    <xdr:ext cx="762000" cy="259045"/>
    <xdr:sp macro="" textlink="">
      <xdr:nvSpPr>
        <xdr:cNvPr id="262" name="テキスト ボックス 261"/>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68" name="楕円 267"/>
        <xdr:cNvSpPr/>
      </xdr:nvSpPr>
      <xdr:spPr>
        <a:xfrm>
          <a:off x="164592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130827</xdr:rowOff>
    </xdr:from>
    <xdr:ext cx="762000" cy="259045"/>
    <xdr:sp macro="" textlink="">
      <xdr:nvSpPr>
        <xdr:cNvPr id="269" name="その他該当値テキスト"/>
        <xdr:cNvSpPr txBox="1"/>
      </xdr:nvSpPr>
      <xdr:spPr>
        <a:xfrm>
          <a:off x="165989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70" name="楕円 269"/>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71" name="テキスト ボックス 270"/>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6350</xdr:rowOff>
    </xdr:from>
    <xdr:to>
      <xdr:col>74</xdr:col>
      <xdr:colOff>31750</xdr:colOff>
      <xdr:row>59</xdr:row>
      <xdr:rowOff>107950</xdr:rowOff>
    </xdr:to>
    <xdr:sp macro="" textlink="">
      <xdr:nvSpPr>
        <xdr:cNvPr id="272" name="楕円 271"/>
        <xdr:cNvSpPr/>
      </xdr:nvSpPr>
      <xdr:spPr>
        <a:xfrm>
          <a:off x="14732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118127</xdr:rowOff>
    </xdr:from>
    <xdr:ext cx="762000" cy="259045"/>
    <xdr:sp macro="" textlink="">
      <xdr:nvSpPr>
        <xdr:cNvPr id="273" name="テキスト ボックス 272"/>
        <xdr:cNvSpPr txBox="1"/>
      </xdr:nvSpPr>
      <xdr:spPr>
        <a:xfrm>
          <a:off x="14401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127000</xdr:rowOff>
    </xdr:from>
    <xdr:to>
      <xdr:col>69</xdr:col>
      <xdr:colOff>142875</xdr:colOff>
      <xdr:row>59</xdr:row>
      <xdr:rowOff>57150</xdr:rowOff>
    </xdr:to>
    <xdr:sp macro="" textlink="">
      <xdr:nvSpPr>
        <xdr:cNvPr id="274" name="楕円 273"/>
        <xdr:cNvSpPr/>
      </xdr:nvSpPr>
      <xdr:spPr>
        <a:xfrm>
          <a:off x="13843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75" name="テキスト ボックス 274"/>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76" name="楕円 275"/>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35577</xdr:rowOff>
    </xdr:from>
    <xdr:ext cx="762000" cy="259045"/>
    <xdr:sp macro="" textlink="">
      <xdr:nvSpPr>
        <xdr:cNvPr id="277" name="テキスト ボックス 276"/>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補助費等は類似団体の平均と比較してほぼ同程度で推移している。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令和</a:t>
          </a:r>
          <a:r>
            <a:rPr lang="en-US" altLang="ja-JP" sz="1300">
              <a:effectLst/>
              <a:latin typeface="ＭＳ Ｐゴシック" panose="020B0600070205080204" pitchFamily="50" charset="-128"/>
              <a:ea typeface="ＭＳ Ｐゴシック" panose="020B0600070205080204" pitchFamily="50" charset="-128"/>
            </a:rPr>
            <a:t>2</a:t>
          </a:r>
          <a:r>
            <a:rPr lang="ja-JP" altLang="en-US" sz="1300">
              <a:effectLst/>
              <a:latin typeface="ＭＳ Ｐゴシック" panose="020B0600070205080204" pitchFamily="50" charset="-128"/>
              <a:ea typeface="ＭＳ Ｐゴシック" panose="020B0600070205080204" pitchFamily="50" charset="-128"/>
            </a:rPr>
            <a:t>年度は下水道事業に対する補助金が新たに加わったことにより増加している。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今後とも、組合分担金の精査、補助金の見直しを実施し、削減を図る必要がある。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26416</xdr:rowOff>
    </xdr:from>
    <xdr:to>
      <xdr:col>82</xdr:col>
      <xdr:colOff>107950</xdr:colOff>
      <xdr:row>36</xdr:row>
      <xdr:rowOff>76708</xdr:rowOff>
    </xdr:to>
    <xdr:cxnSp macro="">
      <xdr:nvCxnSpPr>
        <xdr:cNvPr id="307" name="直線コネクタ 306"/>
        <xdr:cNvCxnSpPr/>
      </xdr:nvCxnSpPr>
      <xdr:spPr>
        <a:xfrm>
          <a:off x="15671800" y="619861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08"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36</xdr:row>
      <xdr:rowOff>26416</xdr:rowOff>
    </xdr:to>
    <xdr:cxnSp macro="">
      <xdr:nvCxnSpPr>
        <xdr:cNvPr id="310" name="直線コネクタ 309"/>
        <xdr:cNvCxnSpPr/>
      </xdr:nvCxnSpPr>
      <xdr:spPr>
        <a:xfrm>
          <a:off x="14782800" y="61986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71137</xdr:rowOff>
    </xdr:from>
    <xdr:ext cx="736600" cy="259045"/>
    <xdr:sp macro="" textlink="">
      <xdr:nvSpPr>
        <xdr:cNvPr id="312" name="テキスト ボックス 311"/>
        <xdr:cNvSpPr txBox="1"/>
      </xdr:nvSpPr>
      <xdr:spPr>
        <a:xfrm>
          <a:off x="15290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xdr:rowOff>
    </xdr:from>
    <xdr:to>
      <xdr:col>73</xdr:col>
      <xdr:colOff>180975</xdr:colOff>
      <xdr:row>36</xdr:row>
      <xdr:rowOff>26416</xdr:rowOff>
    </xdr:to>
    <xdr:cxnSp macro="">
      <xdr:nvCxnSpPr>
        <xdr:cNvPr id="313" name="直線コネクタ 312"/>
        <xdr:cNvCxnSpPr/>
      </xdr:nvCxnSpPr>
      <xdr:spPr>
        <a:xfrm>
          <a:off x="13893800" y="61803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15" name="テキスト ボックス 314"/>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xdr:rowOff>
    </xdr:from>
    <xdr:to>
      <xdr:col>69</xdr:col>
      <xdr:colOff>92075</xdr:colOff>
      <xdr:row>36</xdr:row>
      <xdr:rowOff>17272</xdr:rowOff>
    </xdr:to>
    <xdr:cxnSp macro="">
      <xdr:nvCxnSpPr>
        <xdr:cNvPr id="316" name="直線コネクタ 315"/>
        <xdr:cNvCxnSpPr/>
      </xdr:nvCxnSpPr>
      <xdr:spPr>
        <a:xfrm flipV="1">
          <a:off x="13004800" y="61803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18" name="テキスト ボックス 317"/>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0" name="テキスト ボックス 319"/>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26" name="楕円 325"/>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42435</xdr:rowOff>
    </xdr:from>
    <xdr:ext cx="762000" cy="259045"/>
    <xdr:sp macro="" textlink="">
      <xdr:nvSpPr>
        <xdr:cNvPr id="327" name="補助費等該当値テキスト"/>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147066</xdr:rowOff>
    </xdr:from>
    <xdr:to>
      <xdr:col>78</xdr:col>
      <xdr:colOff>120650</xdr:colOff>
      <xdr:row>36</xdr:row>
      <xdr:rowOff>77216</xdr:rowOff>
    </xdr:to>
    <xdr:sp macro="" textlink="">
      <xdr:nvSpPr>
        <xdr:cNvPr id="328" name="楕円 327"/>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87393</xdr:rowOff>
    </xdr:from>
    <xdr:ext cx="736600" cy="259045"/>
    <xdr:sp macro="" textlink="">
      <xdr:nvSpPr>
        <xdr:cNvPr id="329" name="テキスト ボックス 328"/>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30" name="楕円 329"/>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61993</xdr:rowOff>
    </xdr:from>
    <xdr:ext cx="762000" cy="259045"/>
    <xdr:sp macro="" textlink="">
      <xdr:nvSpPr>
        <xdr:cNvPr id="331" name="テキスト ボックス 330"/>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128778</xdr:rowOff>
    </xdr:from>
    <xdr:to>
      <xdr:col>69</xdr:col>
      <xdr:colOff>142875</xdr:colOff>
      <xdr:row>36</xdr:row>
      <xdr:rowOff>58928</xdr:rowOff>
    </xdr:to>
    <xdr:sp macro="" textlink="">
      <xdr:nvSpPr>
        <xdr:cNvPr id="332" name="楕円 331"/>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43705</xdr:rowOff>
    </xdr:from>
    <xdr:ext cx="762000" cy="259045"/>
    <xdr:sp macro="" textlink="">
      <xdr:nvSpPr>
        <xdr:cNvPr id="333" name="テキスト ボックス 332"/>
        <xdr:cNvSpPr txBox="1"/>
      </xdr:nvSpPr>
      <xdr:spPr>
        <a:xfrm>
          <a:off x="13512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34" name="楕円 333"/>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52849</xdr:rowOff>
    </xdr:from>
    <xdr:ext cx="762000" cy="259045"/>
    <xdr:sp macro="" textlink="">
      <xdr:nvSpPr>
        <xdr:cNvPr id="335" name="テキスト ボックス 334"/>
        <xdr:cNvSpPr txBox="1"/>
      </xdr:nvSpPr>
      <xdr:spPr>
        <a:xfrm>
          <a:off x="12623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連続して減少傾向にあ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小中学校空調設備整備事業の償還開始により、増加に転じた。小中学校空調設備整備事業及びクリーンセンター基幹改良工事によってしばらくは高い水準が維持されると思われる。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171087</xdr:rowOff>
    </xdr:from>
    <xdr:to>
      <xdr:col>24</xdr:col>
      <xdr:colOff>25400</xdr:colOff>
      <xdr:row>76</xdr:row>
      <xdr:rowOff>58420</xdr:rowOff>
    </xdr:to>
    <xdr:cxnSp macro="">
      <xdr:nvCxnSpPr>
        <xdr:cNvPr id="370" name="直線コネクタ 369"/>
        <xdr:cNvCxnSpPr/>
      </xdr:nvCxnSpPr>
      <xdr:spPr>
        <a:xfrm>
          <a:off x="3987800" y="1302983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171087</xdr:rowOff>
    </xdr:from>
    <xdr:to>
      <xdr:col>19</xdr:col>
      <xdr:colOff>187325</xdr:colOff>
      <xdr:row>76</xdr:row>
      <xdr:rowOff>25763</xdr:rowOff>
    </xdr:to>
    <xdr:cxnSp macro="">
      <xdr:nvCxnSpPr>
        <xdr:cNvPr id="373" name="直線コネクタ 372"/>
        <xdr:cNvCxnSpPr/>
      </xdr:nvCxnSpPr>
      <xdr:spPr>
        <a:xfrm flipV="1">
          <a:off x="3098800" y="130298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5" name="テキスト ボックス 374"/>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25763</xdr:rowOff>
    </xdr:from>
    <xdr:to>
      <xdr:col>15</xdr:col>
      <xdr:colOff>98425</xdr:colOff>
      <xdr:row>76</xdr:row>
      <xdr:rowOff>51888</xdr:rowOff>
    </xdr:to>
    <xdr:cxnSp macro="">
      <xdr:nvCxnSpPr>
        <xdr:cNvPr id="376" name="直線コネクタ 375"/>
        <xdr:cNvCxnSpPr/>
      </xdr:nvCxnSpPr>
      <xdr:spPr>
        <a:xfrm flipV="1">
          <a:off x="2209800" y="130559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51888</xdr:rowOff>
    </xdr:from>
    <xdr:to>
      <xdr:col>11</xdr:col>
      <xdr:colOff>9525</xdr:colOff>
      <xdr:row>76</xdr:row>
      <xdr:rowOff>162923</xdr:rowOff>
    </xdr:to>
    <xdr:cxnSp macro="">
      <xdr:nvCxnSpPr>
        <xdr:cNvPr id="379" name="直線コネクタ 378"/>
        <xdr:cNvCxnSpPr/>
      </xdr:nvCxnSpPr>
      <xdr:spPr>
        <a:xfrm flipV="1">
          <a:off x="1320800" y="13082088"/>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1" name="テキスト ボックス 380"/>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157678</xdr:rowOff>
    </xdr:from>
    <xdr:ext cx="762000" cy="259045"/>
    <xdr:sp macro="" textlink="">
      <xdr:nvSpPr>
        <xdr:cNvPr id="383" name="テキスト ボックス 382"/>
        <xdr:cNvSpPr txBox="1"/>
      </xdr:nvSpPr>
      <xdr:spPr>
        <a:xfrm>
          <a:off x="939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89" name="楕円 388"/>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24147</xdr:rowOff>
    </xdr:from>
    <xdr:ext cx="762000" cy="259045"/>
    <xdr:sp macro="" textlink="">
      <xdr:nvSpPr>
        <xdr:cNvPr id="390" name="公債費該当値テキスト"/>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120287</xdr:rowOff>
    </xdr:from>
    <xdr:to>
      <xdr:col>20</xdr:col>
      <xdr:colOff>38100</xdr:colOff>
      <xdr:row>76</xdr:row>
      <xdr:rowOff>50437</xdr:rowOff>
    </xdr:to>
    <xdr:sp macro="" textlink="">
      <xdr:nvSpPr>
        <xdr:cNvPr id="391" name="楕円 390"/>
        <xdr:cNvSpPr/>
      </xdr:nvSpPr>
      <xdr:spPr>
        <a:xfrm>
          <a:off x="39370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60614</xdr:rowOff>
    </xdr:from>
    <xdr:ext cx="736600" cy="259045"/>
    <xdr:sp macro="" textlink="">
      <xdr:nvSpPr>
        <xdr:cNvPr id="392" name="テキスト ボックス 391"/>
        <xdr:cNvSpPr txBox="1"/>
      </xdr:nvSpPr>
      <xdr:spPr>
        <a:xfrm>
          <a:off x="3606800" y="1274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146413</xdr:rowOff>
    </xdr:from>
    <xdr:to>
      <xdr:col>15</xdr:col>
      <xdr:colOff>149225</xdr:colOff>
      <xdr:row>76</xdr:row>
      <xdr:rowOff>76563</xdr:rowOff>
    </xdr:to>
    <xdr:sp macro="" textlink="">
      <xdr:nvSpPr>
        <xdr:cNvPr id="393" name="楕円 392"/>
        <xdr:cNvSpPr/>
      </xdr:nvSpPr>
      <xdr:spPr>
        <a:xfrm>
          <a:off x="3048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86740</xdr:rowOff>
    </xdr:from>
    <xdr:ext cx="762000" cy="259045"/>
    <xdr:sp macro="" textlink="">
      <xdr:nvSpPr>
        <xdr:cNvPr id="394" name="テキスト ボックス 393"/>
        <xdr:cNvSpPr txBox="1"/>
      </xdr:nvSpPr>
      <xdr:spPr>
        <a:xfrm>
          <a:off x="2717800" y="1277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1088</xdr:rowOff>
    </xdr:from>
    <xdr:to>
      <xdr:col>11</xdr:col>
      <xdr:colOff>60325</xdr:colOff>
      <xdr:row>76</xdr:row>
      <xdr:rowOff>102688</xdr:rowOff>
    </xdr:to>
    <xdr:sp macro="" textlink="">
      <xdr:nvSpPr>
        <xdr:cNvPr id="395" name="楕円 394"/>
        <xdr:cNvSpPr/>
      </xdr:nvSpPr>
      <xdr:spPr>
        <a:xfrm>
          <a:off x="2159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112865</xdr:rowOff>
    </xdr:from>
    <xdr:ext cx="762000" cy="259045"/>
    <xdr:sp macro="" textlink="">
      <xdr:nvSpPr>
        <xdr:cNvPr id="396" name="テキスト ボックス 395"/>
        <xdr:cNvSpPr txBox="1"/>
      </xdr:nvSpPr>
      <xdr:spPr>
        <a:xfrm>
          <a:off x="1828800" y="1280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112123</xdr:rowOff>
    </xdr:from>
    <xdr:to>
      <xdr:col>6</xdr:col>
      <xdr:colOff>171450</xdr:colOff>
      <xdr:row>77</xdr:row>
      <xdr:rowOff>42273</xdr:rowOff>
    </xdr:to>
    <xdr:sp macro="" textlink="">
      <xdr:nvSpPr>
        <xdr:cNvPr id="397" name="楕円 396"/>
        <xdr:cNvSpPr/>
      </xdr:nvSpPr>
      <xdr:spPr>
        <a:xfrm>
          <a:off x="1270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52450</xdr:rowOff>
    </xdr:from>
    <xdr:ext cx="762000" cy="259045"/>
    <xdr:sp macro="" textlink="">
      <xdr:nvSpPr>
        <xdr:cNvPr id="398" name="テキスト ボックス 397"/>
        <xdr:cNvSpPr txBox="1"/>
      </xdr:nvSpPr>
      <xdr:spPr>
        <a:xfrm>
          <a:off x="939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人件費、扶助費、及び物件費が類似団体を上回っており、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伸びが高い。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今後とも事務事業の見直し等によりコスト削減に努める。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6" name="直線コネクタ 425"/>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7"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8" name="直線コネクタ 427"/>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29"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0" name="直線コネクタ 429"/>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5080</xdr:rowOff>
    </xdr:from>
    <xdr:to>
      <xdr:col>82</xdr:col>
      <xdr:colOff>107950</xdr:colOff>
      <xdr:row>80</xdr:row>
      <xdr:rowOff>66039</xdr:rowOff>
    </xdr:to>
    <xdr:cxnSp macro="">
      <xdr:nvCxnSpPr>
        <xdr:cNvPr id="431" name="直線コネクタ 430"/>
        <xdr:cNvCxnSpPr/>
      </xdr:nvCxnSpPr>
      <xdr:spPr>
        <a:xfrm flipV="1">
          <a:off x="15671800" y="137210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123207</xdr:rowOff>
    </xdr:from>
    <xdr:ext cx="762000" cy="259045"/>
    <xdr:sp macro="" textlink="">
      <xdr:nvSpPr>
        <xdr:cNvPr id="432"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フローチャート: 判断 432"/>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35561</xdr:rowOff>
    </xdr:from>
    <xdr:to>
      <xdr:col>78</xdr:col>
      <xdr:colOff>69850</xdr:colOff>
      <xdr:row>80</xdr:row>
      <xdr:rowOff>66039</xdr:rowOff>
    </xdr:to>
    <xdr:cxnSp macro="">
      <xdr:nvCxnSpPr>
        <xdr:cNvPr id="434" name="直線コネクタ 433"/>
        <xdr:cNvCxnSpPr/>
      </xdr:nvCxnSpPr>
      <xdr:spPr>
        <a:xfrm>
          <a:off x="14782800" y="137515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5" name="フローチャート: 判断 434"/>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100347</xdr:rowOff>
    </xdr:from>
    <xdr:ext cx="736600" cy="259045"/>
    <xdr:sp macro="" textlink="">
      <xdr:nvSpPr>
        <xdr:cNvPr id="436" name="テキスト ボックス 435"/>
        <xdr:cNvSpPr txBox="1"/>
      </xdr:nvSpPr>
      <xdr:spPr>
        <a:xfrm>
          <a:off x="15290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157480</xdr:rowOff>
    </xdr:from>
    <xdr:to>
      <xdr:col>73</xdr:col>
      <xdr:colOff>180975</xdr:colOff>
      <xdr:row>80</xdr:row>
      <xdr:rowOff>35561</xdr:rowOff>
    </xdr:to>
    <xdr:cxnSp macro="">
      <xdr:nvCxnSpPr>
        <xdr:cNvPr id="437" name="直線コネクタ 436"/>
        <xdr:cNvCxnSpPr/>
      </xdr:nvCxnSpPr>
      <xdr:spPr>
        <a:xfrm>
          <a:off x="13893800" y="13530580"/>
          <a:ext cx="8890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8" name="フローチャート: 判断 437"/>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47007</xdr:rowOff>
    </xdr:from>
    <xdr:ext cx="762000" cy="259045"/>
    <xdr:sp macro="" textlink="">
      <xdr:nvSpPr>
        <xdr:cNvPr id="439" name="テキスト ボックス 438"/>
        <xdr:cNvSpPr txBox="1"/>
      </xdr:nvSpPr>
      <xdr:spPr>
        <a:xfrm>
          <a:off x="14401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xdr:rowOff>
    </xdr:from>
    <xdr:to>
      <xdr:col>69</xdr:col>
      <xdr:colOff>92075</xdr:colOff>
      <xdr:row>78</xdr:row>
      <xdr:rowOff>157480</xdr:rowOff>
    </xdr:to>
    <xdr:cxnSp macro="">
      <xdr:nvCxnSpPr>
        <xdr:cNvPr id="440" name="直線コネクタ 439"/>
        <xdr:cNvCxnSpPr/>
      </xdr:nvCxnSpPr>
      <xdr:spPr>
        <a:xfrm>
          <a:off x="13004800" y="133858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1" name="フローチャート: 判断 440"/>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42" name="テキスト ボックス 441"/>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3" name="フローチャート: 判断 442"/>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88917</xdr:rowOff>
    </xdr:from>
    <xdr:ext cx="762000" cy="259045"/>
    <xdr:sp macro="" textlink="">
      <xdr:nvSpPr>
        <xdr:cNvPr id="444" name="テキスト ボックス 443"/>
        <xdr:cNvSpPr txBox="1"/>
      </xdr:nvSpPr>
      <xdr:spPr>
        <a:xfrm>
          <a:off x="12623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125730</xdr:rowOff>
    </xdr:from>
    <xdr:to>
      <xdr:col>82</xdr:col>
      <xdr:colOff>158750</xdr:colOff>
      <xdr:row>80</xdr:row>
      <xdr:rowOff>55880</xdr:rowOff>
    </xdr:to>
    <xdr:sp macro="" textlink="">
      <xdr:nvSpPr>
        <xdr:cNvPr id="450" name="楕円 449"/>
        <xdr:cNvSpPr/>
      </xdr:nvSpPr>
      <xdr:spPr>
        <a:xfrm>
          <a:off x="164592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97807</xdr:rowOff>
    </xdr:from>
    <xdr:ext cx="762000" cy="259045"/>
    <xdr:sp macro="" textlink="">
      <xdr:nvSpPr>
        <xdr:cNvPr id="451" name="公債費以外該当値テキスト"/>
        <xdr:cNvSpPr txBox="1"/>
      </xdr:nvSpPr>
      <xdr:spPr>
        <a:xfrm>
          <a:off x="165989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15239</xdr:rowOff>
    </xdr:from>
    <xdr:to>
      <xdr:col>78</xdr:col>
      <xdr:colOff>120650</xdr:colOff>
      <xdr:row>80</xdr:row>
      <xdr:rowOff>116839</xdr:rowOff>
    </xdr:to>
    <xdr:sp macro="" textlink="">
      <xdr:nvSpPr>
        <xdr:cNvPr id="452" name="楕円 451"/>
        <xdr:cNvSpPr/>
      </xdr:nvSpPr>
      <xdr:spPr>
        <a:xfrm>
          <a:off x="15621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101616</xdr:rowOff>
    </xdr:from>
    <xdr:ext cx="736600" cy="259045"/>
    <xdr:sp macro="" textlink="">
      <xdr:nvSpPr>
        <xdr:cNvPr id="453" name="テキスト ボックス 452"/>
        <xdr:cNvSpPr txBox="1"/>
      </xdr:nvSpPr>
      <xdr:spPr>
        <a:xfrm>
          <a:off x="15290800" y="13817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156211</xdr:rowOff>
    </xdr:from>
    <xdr:to>
      <xdr:col>74</xdr:col>
      <xdr:colOff>31750</xdr:colOff>
      <xdr:row>80</xdr:row>
      <xdr:rowOff>86361</xdr:rowOff>
    </xdr:to>
    <xdr:sp macro="" textlink="">
      <xdr:nvSpPr>
        <xdr:cNvPr id="454" name="楕円 453"/>
        <xdr:cNvSpPr/>
      </xdr:nvSpPr>
      <xdr:spPr>
        <a:xfrm>
          <a:off x="14732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71138</xdr:rowOff>
    </xdr:from>
    <xdr:ext cx="762000" cy="259045"/>
    <xdr:sp macro="" textlink="">
      <xdr:nvSpPr>
        <xdr:cNvPr id="455" name="テキスト ボックス 454"/>
        <xdr:cNvSpPr txBox="1"/>
      </xdr:nvSpPr>
      <xdr:spPr>
        <a:xfrm>
          <a:off x="14401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106680</xdr:rowOff>
    </xdr:from>
    <xdr:to>
      <xdr:col>69</xdr:col>
      <xdr:colOff>142875</xdr:colOff>
      <xdr:row>79</xdr:row>
      <xdr:rowOff>36830</xdr:rowOff>
    </xdr:to>
    <xdr:sp macro="" textlink="">
      <xdr:nvSpPr>
        <xdr:cNvPr id="456" name="楕円 455"/>
        <xdr:cNvSpPr/>
      </xdr:nvSpPr>
      <xdr:spPr>
        <a:xfrm>
          <a:off x="13843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21607</xdr:rowOff>
    </xdr:from>
    <xdr:ext cx="762000" cy="259045"/>
    <xdr:sp macro="" textlink="">
      <xdr:nvSpPr>
        <xdr:cNvPr id="457" name="テキスト ボックス 456"/>
        <xdr:cNvSpPr txBox="1"/>
      </xdr:nvSpPr>
      <xdr:spPr>
        <a:xfrm>
          <a:off x="13512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58" name="楕円 457"/>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59" name="テキスト ボックス 458"/>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千葉県八街市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131234</xdr:rowOff>
    </xdr:from>
    <xdr:to>
      <xdr:col>29</xdr:col>
      <xdr:colOff>127000</xdr:colOff>
      <xdr:row>17</xdr:row>
      <xdr:rowOff>160437</xdr:rowOff>
    </xdr:to>
    <xdr:cxnSp macro="">
      <xdr:nvCxnSpPr>
        <xdr:cNvPr id="54" name="直線コネクタ 53"/>
        <xdr:cNvCxnSpPr/>
      </xdr:nvCxnSpPr>
      <xdr:spPr bwMode="auto">
        <a:xfrm flipV="1">
          <a:off x="5003800" y="3093509"/>
          <a:ext cx="647700" cy="29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163826</xdr:rowOff>
    </xdr:from>
    <xdr:ext cx="762000" cy="259045"/>
    <xdr:sp macro="" textlink="">
      <xdr:nvSpPr>
        <xdr:cNvPr id="55" name="人口1人当たり決算額の推移平均値テキスト130"/>
        <xdr:cNvSpPr txBox="1"/>
      </xdr:nvSpPr>
      <xdr:spPr>
        <a:xfrm>
          <a:off x="5740400" y="2783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160437</xdr:rowOff>
    </xdr:from>
    <xdr:to>
      <xdr:col>26</xdr:col>
      <xdr:colOff>50800</xdr:colOff>
      <xdr:row>18</xdr:row>
      <xdr:rowOff>53210</xdr:rowOff>
    </xdr:to>
    <xdr:cxnSp macro="">
      <xdr:nvCxnSpPr>
        <xdr:cNvPr id="57" name="直線コネクタ 56"/>
        <xdr:cNvCxnSpPr/>
      </xdr:nvCxnSpPr>
      <xdr:spPr bwMode="auto">
        <a:xfrm flipV="1">
          <a:off x="4305300" y="3122712"/>
          <a:ext cx="698500" cy="64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121502</xdr:rowOff>
    </xdr:from>
    <xdr:ext cx="736600" cy="259045"/>
    <xdr:sp macro="" textlink="">
      <xdr:nvSpPr>
        <xdr:cNvPr id="59" name="テキスト ボックス 58"/>
        <xdr:cNvSpPr txBox="1"/>
      </xdr:nvSpPr>
      <xdr:spPr>
        <a:xfrm>
          <a:off x="4622800" y="274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53210</xdr:rowOff>
    </xdr:from>
    <xdr:to>
      <xdr:col>22</xdr:col>
      <xdr:colOff>114300</xdr:colOff>
      <xdr:row>18</xdr:row>
      <xdr:rowOff>94329</xdr:rowOff>
    </xdr:to>
    <xdr:cxnSp macro="">
      <xdr:nvCxnSpPr>
        <xdr:cNvPr id="60" name="直線コネクタ 59"/>
        <xdr:cNvCxnSpPr/>
      </xdr:nvCxnSpPr>
      <xdr:spPr bwMode="auto">
        <a:xfrm flipV="1">
          <a:off x="3606800" y="3186935"/>
          <a:ext cx="698500" cy="41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137733</xdr:rowOff>
    </xdr:from>
    <xdr:ext cx="762000" cy="259045"/>
    <xdr:sp macro="" textlink="">
      <xdr:nvSpPr>
        <xdr:cNvPr id="62" name="テキスト ボックス 61"/>
        <xdr:cNvSpPr txBox="1"/>
      </xdr:nvSpPr>
      <xdr:spPr>
        <a:xfrm>
          <a:off x="39243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94329</xdr:rowOff>
    </xdr:from>
    <xdr:to>
      <xdr:col>18</xdr:col>
      <xdr:colOff>177800</xdr:colOff>
      <xdr:row>18</xdr:row>
      <xdr:rowOff>125690</xdr:rowOff>
    </xdr:to>
    <xdr:cxnSp macro="">
      <xdr:nvCxnSpPr>
        <xdr:cNvPr id="63" name="直線コネクタ 62"/>
        <xdr:cNvCxnSpPr/>
      </xdr:nvCxnSpPr>
      <xdr:spPr bwMode="auto">
        <a:xfrm flipV="1">
          <a:off x="2908300" y="3228054"/>
          <a:ext cx="698500" cy="31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137075</xdr:rowOff>
    </xdr:from>
    <xdr:ext cx="762000" cy="259045"/>
    <xdr:sp macro="" textlink="">
      <xdr:nvSpPr>
        <xdr:cNvPr id="65" name="テキスト ボックス 64"/>
        <xdr:cNvSpPr txBox="1"/>
      </xdr:nvSpPr>
      <xdr:spPr>
        <a:xfrm>
          <a:off x="32258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151020</xdr:rowOff>
    </xdr:from>
    <xdr:ext cx="762000" cy="259045"/>
    <xdr:sp macro="" textlink="">
      <xdr:nvSpPr>
        <xdr:cNvPr id="67" name="テキスト ボックス 66"/>
        <xdr:cNvSpPr txBox="1"/>
      </xdr:nvSpPr>
      <xdr:spPr>
        <a:xfrm>
          <a:off x="2527300" y="277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80434</xdr:rowOff>
    </xdr:from>
    <xdr:to>
      <xdr:col>29</xdr:col>
      <xdr:colOff>177800</xdr:colOff>
      <xdr:row>18</xdr:row>
      <xdr:rowOff>10584</xdr:rowOff>
    </xdr:to>
    <xdr:sp macro="" textlink="">
      <xdr:nvSpPr>
        <xdr:cNvPr id="73" name="楕円 72"/>
        <xdr:cNvSpPr/>
      </xdr:nvSpPr>
      <xdr:spPr bwMode="auto">
        <a:xfrm>
          <a:off x="5600700" y="3042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52511</xdr:rowOff>
    </xdr:from>
    <xdr:ext cx="762000" cy="259045"/>
    <xdr:sp macro="" textlink="">
      <xdr:nvSpPr>
        <xdr:cNvPr id="74" name="人口1人当たり決算額の推移該当値テキスト130"/>
        <xdr:cNvSpPr txBox="1"/>
      </xdr:nvSpPr>
      <xdr:spPr>
        <a:xfrm>
          <a:off x="5740400" y="301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109637</xdr:rowOff>
    </xdr:from>
    <xdr:to>
      <xdr:col>26</xdr:col>
      <xdr:colOff>101600</xdr:colOff>
      <xdr:row>18</xdr:row>
      <xdr:rowOff>39787</xdr:rowOff>
    </xdr:to>
    <xdr:sp macro="" textlink="">
      <xdr:nvSpPr>
        <xdr:cNvPr id="75" name="楕円 74"/>
        <xdr:cNvSpPr/>
      </xdr:nvSpPr>
      <xdr:spPr bwMode="auto">
        <a:xfrm>
          <a:off x="4953000" y="3071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24564</xdr:rowOff>
    </xdr:from>
    <xdr:ext cx="736600" cy="259045"/>
    <xdr:sp macro="" textlink="">
      <xdr:nvSpPr>
        <xdr:cNvPr id="76" name="テキスト ボックス 75"/>
        <xdr:cNvSpPr txBox="1"/>
      </xdr:nvSpPr>
      <xdr:spPr>
        <a:xfrm>
          <a:off x="4622800" y="3158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2410</xdr:rowOff>
    </xdr:from>
    <xdr:to>
      <xdr:col>22</xdr:col>
      <xdr:colOff>165100</xdr:colOff>
      <xdr:row>18</xdr:row>
      <xdr:rowOff>104010</xdr:rowOff>
    </xdr:to>
    <xdr:sp macro="" textlink="">
      <xdr:nvSpPr>
        <xdr:cNvPr id="77" name="楕円 76"/>
        <xdr:cNvSpPr/>
      </xdr:nvSpPr>
      <xdr:spPr bwMode="auto">
        <a:xfrm>
          <a:off x="4254500" y="3136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88787</xdr:rowOff>
    </xdr:from>
    <xdr:ext cx="762000" cy="259045"/>
    <xdr:sp macro="" textlink="">
      <xdr:nvSpPr>
        <xdr:cNvPr id="78" name="テキスト ボックス 77"/>
        <xdr:cNvSpPr txBox="1"/>
      </xdr:nvSpPr>
      <xdr:spPr>
        <a:xfrm>
          <a:off x="3924300" y="322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43529</xdr:rowOff>
    </xdr:from>
    <xdr:to>
      <xdr:col>19</xdr:col>
      <xdr:colOff>38100</xdr:colOff>
      <xdr:row>18</xdr:row>
      <xdr:rowOff>145129</xdr:rowOff>
    </xdr:to>
    <xdr:sp macro="" textlink="">
      <xdr:nvSpPr>
        <xdr:cNvPr id="79" name="楕円 78"/>
        <xdr:cNvSpPr/>
      </xdr:nvSpPr>
      <xdr:spPr bwMode="auto">
        <a:xfrm>
          <a:off x="3556000" y="3177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129906</xdr:rowOff>
    </xdr:from>
    <xdr:ext cx="762000" cy="259045"/>
    <xdr:sp macro="" textlink="">
      <xdr:nvSpPr>
        <xdr:cNvPr id="80" name="テキスト ボックス 79"/>
        <xdr:cNvSpPr txBox="1"/>
      </xdr:nvSpPr>
      <xdr:spPr>
        <a:xfrm>
          <a:off x="3225800" y="326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74890</xdr:rowOff>
    </xdr:from>
    <xdr:to>
      <xdr:col>15</xdr:col>
      <xdr:colOff>101600</xdr:colOff>
      <xdr:row>19</xdr:row>
      <xdr:rowOff>5040</xdr:rowOff>
    </xdr:to>
    <xdr:sp macro="" textlink="">
      <xdr:nvSpPr>
        <xdr:cNvPr id="81" name="楕円 80"/>
        <xdr:cNvSpPr/>
      </xdr:nvSpPr>
      <xdr:spPr bwMode="auto">
        <a:xfrm>
          <a:off x="2857500" y="3208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161267</xdr:rowOff>
    </xdr:from>
    <xdr:ext cx="762000" cy="259045"/>
    <xdr:sp macro="" textlink="">
      <xdr:nvSpPr>
        <xdr:cNvPr id="82" name="テキスト ボックス 81"/>
        <xdr:cNvSpPr txBox="1"/>
      </xdr:nvSpPr>
      <xdr:spPr>
        <a:xfrm>
          <a:off x="2527300" y="3294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80627</xdr:rowOff>
    </xdr:from>
    <xdr:to>
      <xdr:col>29</xdr:col>
      <xdr:colOff>127000</xdr:colOff>
      <xdr:row>37</xdr:row>
      <xdr:rowOff>139050</xdr:rowOff>
    </xdr:to>
    <xdr:cxnSp macro="">
      <xdr:nvCxnSpPr>
        <xdr:cNvPr id="118" name="直線コネクタ 117"/>
        <xdr:cNvCxnSpPr/>
      </xdr:nvCxnSpPr>
      <xdr:spPr bwMode="auto">
        <a:xfrm flipV="1">
          <a:off x="5003800" y="7205327"/>
          <a:ext cx="647700" cy="58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223062</xdr:rowOff>
    </xdr:from>
    <xdr:ext cx="762000" cy="259045"/>
    <xdr:sp macro="" textlink="">
      <xdr:nvSpPr>
        <xdr:cNvPr id="119" name="人口1人当たり決算額の推移平均値テキスト445"/>
        <xdr:cNvSpPr txBox="1"/>
      </xdr:nvSpPr>
      <xdr:spPr>
        <a:xfrm>
          <a:off x="5740400" y="6833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139050</xdr:rowOff>
    </xdr:from>
    <xdr:to>
      <xdr:col>26</xdr:col>
      <xdr:colOff>50800</xdr:colOff>
      <xdr:row>37</xdr:row>
      <xdr:rowOff>169585</xdr:rowOff>
    </xdr:to>
    <xdr:cxnSp macro="">
      <xdr:nvCxnSpPr>
        <xdr:cNvPr id="121" name="直線コネクタ 120"/>
        <xdr:cNvCxnSpPr/>
      </xdr:nvCxnSpPr>
      <xdr:spPr bwMode="auto">
        <a:xfrm flipV="1">
          <a:off x="4305300" y="7263750"/>
          <a:ext cx="698500" cy="30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140395</xdr:rowOff>
    </xdr:from>
    <xdr:ext cx="736600" cy="259045"/>
    <xdr:sp macro="" textlink="">
      <xdr:nvSpPr>
        <xdr:cNvPr id="123" name="テキスト ボックス 122"/>
        <xdr:cNvSpPr txBox="1"/>
      </xdr:nvSpPr>
      <xdr:spPr>
        <a:xfrm>
          <a:off x="4622800" y="6750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166058</xdr:rowOff>
    </xdr:from>
    <xdr:to>
      <xdr:col>22</xdr:col>
      <xdr:colOff>114300</xdr:colOff>
      <xdr:row>37</xdr:row>
      <xdr:rowOff>169585</xdr:rowOff>
    </xdr:to>
    <xdr:cxnSp macro="">
      <xdr:nvCxnSpPr>
        <xdr:cNvPr id="124" name="直線コネクタ 123"/>
        <xdr:cNvCxnSpPr/>
      </xdr:nvCxnSpPr>
      <xdr:spPr bwMode="auto">
        <a:xfrm>
          <a:off x="3606800" y="7290758"/>
          <a:ext cx="698500" cy="3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155810</xdr:rowOff>
    </xdr:from>
    <xdr:ext cx="762000" cy="259045"/>
    <xdr:sp macro="" textlink="">
      <xdr:nvSpPr>
        <xdr:cNvPr id="126" name="テキスト ボックス 125"/>
        <xdr:cNvSpPr txBox="1"/>
      </xdr:nvSpPr>
      <xdr:spPr>
        <a:xfrm>
          <a:off x="39243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110410</xdr:rowOff>
    </xdr:from>
    <xdr:to>
      <xdr:col>18</xdr:col>
      <xdr:colOff>177800</xdr:colOff>
      <xdr:row>37</xdr:row>
      <xdr:rowOff>166058</xdr:rowOff>
    </xdr:to>
    <xdr:cxnSp macro="">
      <xdr:nvCxnSpPr>
        <xdr:cNvPr id="127" name="直線コネクタ 126"/>
        <xdr:cNvCxnSpPr/>
      </xdr:nvCxnSpPr>
      <xdr:spPr bwMode="auto">
        <a:xfrm>
          <a:off x="2908300" y="7235110"/>
          <a:ext cx="698500" cy="55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121520</xdr:rowOff>
    </xdr:from>
    <xdr:ext cx="762000" cy="259045"/>
    <xdr:sp macro="" textlink="">
      <xdr:nvSpPr>
        <xdr:cNvPr id="129" name="テキスト ボックス 128"/>
        <xdr:cNvSpPr txBox="1"/>
      </xdr:nvSpPr>
      <xdr:spPr>
        <a:xfrm>
          <a:off x="3225800" y="673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115543</xdr:rowOff>
    </xdr:from>
    <xdr:ext cx="762000" cy="259045"/>
    <xdr:sp macro="" textlink="">
      <xdr:nvSpPr>
        <xdr:cNvPr id="131" name="テキスト ボックス 130"/>
        <xdr:cNvSpPr txBox="1"/>
      </xdr:nvSpPr>
      <xdr:spPr>
        <a:xfrm>
          <a:off x="2527300" y="672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29827</xdr:rowOff>
    </xdr:from>
    <xdr:to>
      <xdr:col>29</xdr:col>
      <xdr:colOff>177800</xdr:colOff>
      <xdr:row>37</xdr:row>
      <xdr:rowOff>131427</xdr:rowOff>
    </xdr:to>
    <xdr:sp macro="" textlink="">
      <xdr:nvSpPr>
        <xdr:cNvPr id="137" name="楕円 136"/>
        <xdr:cNvSpPr/>
      </xdr:nvSpPr>
      <xdr:spPr bwMode="auto">
        <a:xfrm>
          <a:off x="5600700" y="7154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1904</xdr:rowOff>
    </xdr:from>
    <xdr:ext cx="762000" cy="259045"/>
    <xdr:sp macro="" textlink="">
      <xdr:nvSpPr>
        <xdr:cNvPr id="138" name="人口1人当たり決算額の推移該当値テキスト445"/>
        <xdr:cNvSpPr txBox="1"/>
      </xdr:nvSpPr>
      <xdr:spPr>
        <a:xfrm>
          <a:off x="5740400" y="712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88250</xdr:rowOff>
    </xdr:from>
    <xdr:to>
      <xdr:col>26</xdr:col>
      <xdr:colOff>101600</xdr:colOff>
      <xdr:row>37</xdr:row>
      <xdr:rowOff>189850</xdr:rowOff>
    </xdr:to>
    <xdr:sp macro="" textlink="">
      <xdr:nvSpPr>
        <xdr:cNvPr id="139" name="楕円 138"/>
        <xdr:cNvSpPr/>
      </xdr:nvSpPr>
      <xdr:spPr bwMode="auto">
        <a:xfrm>
          <a:off x="4953000" y="7212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174627</xdr:rowOff>
    </xdr:from>
    <xdr:ext cx="736600" cy="259045"/>
    <xdr:sp macro="" textlink="">
      <xdr:nvSpPr>
        <xdr:cNvPr id="140" name="テキスト ボックス 139"/>
        <xdr:cNvSpPr txBox="1"/>
      </xdr:nvSpPr>
      <xdr:spPr>
        <a:xfrm>
          <a:off x="4622800" y="7299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118785</xdr:rowOff>
    </xdr:from>
    <xdr:to>
      <xdr:col>22</xdr:col>
      <xdr:colOff>165100</xdr:colOff>
      <xdr:row>37</xdr:row>
      <xdr:rowOff>220385</xdr:rowOff>
    </xdr:to>
    <xdr:sp macro="" textlink="">
      <xdr:nvSpPr>
        <xdr:cNvPr id="141" name="楕円 140"/>
        <xdr:cNvSpPr/>
      </xdr:nvSpPr>
      <xdr:spPr bwMode="auto">
        <a:xfrm>
          <a:off x="4254500" y="7243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205162</xdr:rowOff>
    </xdr:from>
    <xdr:ext cx="762000" cy="259045"/>
    <xdr:sp macro="" textlink="">
      <xdr:nvSpPr>
        <xdr:cNvPr id="142" name="テキスト ボックス 141"/>
        <xdr:cNvSpPr txBox="1"/>
      </xdr:nvSpPr>
      <xdr:spPr>
        <a:xfrm>
          <a:off x="3924300" y="732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115258</xdr:rowOff>
    </xdr:from>
    <xdr:to>
      <xdr:col>19</xdr:col>
      <xdr:colOff>38100</xdr:colOff>
      <xdr:row>37</xdr:row>
      <xdr:rowOff>216858</xdr:rowOff>
    </xdr:to>
    <xdr:sp macro="" textlink="">
      <xdr:nvSpPr>
        <xdr:cNvPr id="143" name="楕円 142"/>
        <xdr:cNvSpPr/>
      </xdr:nvSpPr>
      <xdr:spPr bwMode="auto">
        <a:xfrm>
          <a:off x="3556000" y="7239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201635</xdr:rowOff>
    </xdr:from>
    <xdr:ext cx="762000" cy="259045"/>
    <xdr:sp macro="" textlink="">
      <xdr:nvSpPr>
        <xdr:cNvPr id="144" name="テキスト ボックス 143"/>
        <xdr:cNvSpPr txBox="1"/>
      </xdr:nvSpPr>
      <xdr:spPr>
        <a:xfrm>
          <a:off x="3225800" y="7326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59610</xdr:rowOff>
    </xdr:from>
    <xdr:to>
      <xdr:col>15</xdr:col>
      <xdr:colOff>101600</xdr:colOff>
      <xdr:row>37</xdr:row>
      <xdr:rowOff>161210</xdr:rowOff>
    </xdr:to>
    <xdr:sp macro="" textlink="">
      <xdr:nvSpPr>
        <xdr:cNvPr id="145" name="楕円 144"/>
        <xdr:cNvSpPr/>
      </xdr:nvSpPr>
      <xdr:spPr bwMode="auto">
        <a:xfrm>
          <a:off x="2857500" y="7184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145987</xdr:rowOff>
    </xdr:from>
    <xdr:ext cx="762000" cy="259045"/>
    <xdr:sp macro="" textlink="">
      <xdr:nvSpPr>
        <xdr:cNvPr id="146" name="テキスト ボックス 145"/>
        <xdr:cNvSpPr txBox="1"/>
      </xdr:nvSpPr>
      <xdr:spPr>
        <a:xfrm>
          <a:off x="2527300" y="727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68,888
66,089
74.94
32,189,297
30,969,390
1,057,205
13,661,057
18,113,319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26957</xdr:rowOff>
    </xdr:from>
    <xdr:to>
      <xdr:col>24</xdr:col>
      <xdr:colOff>63500</xdr:colOff>
      <xdr:row>38</xdr:row>
      <xdr:rowOff>85865</xdr:rowOff>
    </xdr:to>
    <xdr:cxnSp macro="">
      <xdr:nvCxnSpPr>
        <xdr:cNvPr id="65" name="直線コネクタ 64"/>
        <xdr:cNvCxnSpPr/>
      </xdr:nvCxnSpPr>
      <xdr:spPr>
        <a:xfrm flipV="1">
          <a:off x="3797300" y="6542057"/>
          <a:ext cx="838200" cy="5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37511</xdr:rowOff>
    </xdr:from>
    <xdr:ext cx="534377" cy="259045"/>
    <xdr:sp macro="" textlink="">
      <xdr:nvSpPr>
        <xdr:cNvPr id="66" name="人件費平均値テキスト"/>
        <xdr:cNvSpPr txBox="1"/>
      </xdr:nvSpPr>
      <xdr:spPr>
        <a:xfrm>
          <a:off x="4686300" y="603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84336</xdr:rowOff>
    </xdr:from>
    <xdr:to>
      <xdr:col>19</xdr:col>
      <xdr:colOff>177800</xdr:colOff>
      <xdr:row>38</xdr:row>
      <xdr:rowOff>85865</xdr:rowOff>
    </xdr:to>
    <xdr:cxnSp macro="">
      <xdr:nvCxnSpPr>
        <xdr:cNvPr id="68" name="直線コネクタ 67"/>
        <xdr:cNvCxnSpPr/>
      </xdr:nvCxnSpPr>
      <xdr:spPr>
        <a:xfrm>
          <a:off x="2908300" y="6599436"/>
          <a:ext cx="889000" cy="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76768</xdr:rowOff>
    </xdr:from>
    <xdr:ext cx="534377" cy="259045"/>
    <xdr:sp macro="" textlink="">
      <xdr:nvSpPr>
        <xdr:cNvPr id="70" name="テキスト ボックス 69"/>
        <xdr:cNvSpPr txBox="1"/>
      </xdr:nvSpPr>
      <xdr:spPr>
        <a:xfrm>
          <a:off x="3530111" y="607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84336</xdr:rowOff>
    </xdr:from>
    <xdr:to>
      <xdr:col>15</xdr:col>
      <xdr:colOff>50800</xdr:colOff>
      <xdr:row>38</xdr:row>
      <xdr:rowOff>115539</xdr:rowOff>
    </xdr:to>
    <xdr:cxnSp macro="">
      <xdr:nvCxnSpPr>
        <xdr:cNvPr id="71" name="直線コネクタ 70"/>
        <xdr:cNvCxnSpPr/>
      </xdr:nvCxnSpPr>
      <xdr:spPr>
        <a:xfrm flipV="1">
          <a:off x="2019300" y="6599436"/>
          <a:ext cx="889000" cy="3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80554</xdr:rowOff>
    </xdr:from>
    <xdr:ext cx="534377" cy="259045"/>
    <xdr:sp macro="" textlink="">
      <xdr:nvSpPr>
        <xdr:cNvPr id="73" name="テキスト ボックス 72"/>
        <xdr:cNvSpPr txBox="1"/>
      </xdr:nvSpPr>
      <xdr:spPr>
        <a:xfrm>
          <a:off x="2641111" y="608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115539</xdr:rowOff>
    </xdr:from>
    <xdr:to>
      <xdr:col>10</xdr:col>
      <xdr:colOff>114300</xdr:colOff>
      <xdr:row>38</xdr:row>
      <xdr:rowOff>141772</xdr:rowOff>
    </xdr:to>
    <xdr:cxnSp macro="">
      <xdr:nvCxnSpPr>
        <xdr:cNvPr id="74" name="直線コネクタ 73"/>
        <xdr:cNvCxnSpPr/>
      </xdr:nvCxnSpPr>
      <xdr:spPr>
        <a:xfrm flipV="1">
          <a:off x="1130300" y="6630639"/>
          <a:ext cx="889000" cy="2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80897</xdr:rowOff>
    </xdr:from>
    <xdr:ext cx="534377" cy="259045"/>
    <xdr:sp macro="" textlink="">
      <xdr:nvSpPr>
        <xdr:cNvPr id="76" name="テキスト ボックス 75"/>
        <xdr:cNvSpPr txBox="1"/>
      </xdr:nvSpPr>
      <xdr:spPr>
        <a:xfrm>
          <a:off x="1752111" y="608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86541</xdr:rowOff>
    </xdr:from>
    <xdr:ext cx="534377" cy="259045"/>
    <xdr:sp macro="" textlink="">
      <xdr:nvSpPr>
        <xdr:cNvPr id="78" name="テキスト ボックス 77"/>
        <xdr:cNvSpPr txBox="1"/>
      </xdr:nvSpPr>
      <xdr:spPr>
        <a:xfrm>
          <a:off x="863111" y="608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147607</xdr:rowOff>
    </xdr:from>
    <xdr:to>
      <xdr:col>24</xdr:col>
      <xdr:colOff>114300</xdr:colOff>
      <xdr:row>38</xdr:row>
      <xdr:rowOff>77757</xdr:rowOff>
    </xdr:to>
    <xdr:sp macro="" textlink="">
      <xdr:nvSpPr>
        <xdr:cNvPr id="84" name="楕円 83"/>
        <xdr:cNvSpPr/>
      </xdr:nvSpPr>
      <xdr:spPr>
        <a:xfrm>
          <a:off x="4584700" y="649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126034</xdr:rowOff>
    </xdr:from>
    <xdr:ext cx="534377" cy="259045"/>
    <xdr:sp macro="" textlink="">
      <xdr:nvSpPr>
        <xdr:cNvPr id="85" name="人件費該当値テキスト"/>
        <xdr:cNvSpPr txBox="1"/>
      </xdr:nvSpPr>
      <xdr:spPr>
        <a:xfrm>
          <a:off x="4686300" y="646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35065</xdr:rowOff>
    </xdr:from>
    <xdr:to>
      <xdr:col>20</xdr:col>
      <xdr:colOff>38100</xdr:colOff>
      <xdr:row>38</xdr:row>
      <xdr:rowOff>136665</xdr:rowOff>
    </xdr:to>
    <xdr:sp macro="" textlink="">
      <xdr:nvSpPr>
        <xdr:cNvPr id="86" name="楕円 85"/>
        <xdr:cNvSpPr/>
      </xdr:nvSpPr>
      <xdr:spPr>
        <a:xfrm>
          <a:off x="3746500" y="65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127792</xdr:rowOff>
    </xdr:from>
    <xdr:ext cx="534377" cy="259045"/>
    <xdr:sp macro="" textlink="">
      <xdr:nvSpPr>
        <xdr:cNvPr id="87" name="テキスト ボックス 86"/>
        <xdr:cNvSpPr txBox="1"/>
      </xdr:nvSpPr>
      <xdr:spPr>
        <a:xfrm>
          <a:off x="3530111" y="66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33536</xdr:rowOff>
    </xdr:from>
    <xdr:to>
      <xdr:col>15</xdr:col>
      <xdr:colOff>101600</xdr:colOff>
      <xdr:row>38</xdr:row>
      <xdr:rowOff>135136</xdr:rowOff>
    </xdr:to>
    <xdr:sp macro="" textlink="">
      <xdr:nvSpPr>
        <xdr:cNvPr id="88" name="楕円 87"/>
        <xdr:cNvSpPr/>
      </xdr:nvSpPr>
      <xdr:spPr>
        <a:xfrm>
          <a:off x="2857500" y="654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126263</xdr:rowOff>
    </xdr:from>
    <xdr:ext cx="534377" cy="259045"/>
    <xdr:sp macro="" textlink="">
      <xdr:nvSpPr>
        <xdr:cNvPr id="89" name="テキスト ボックス 88"/>
        <xdr:cNvSpPr txBox="1"/>
      </xdr:nvSpPr>
      <xdr:spPr>
        <a:xfrm>
          <a:off x="2641111" y="664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64739</xdr:rowOff>
    </xdr:from>
    <xdr:to>
      <xdr:col>10</xdr:col>
      <xdr:colOff>165100</xdr:colOff>
      <xdr:row>38</xdr:row>
      <xdr:rowOff>166339</xdr:rowOff>
    </xdr:to>
    <xdr:sp macro="" textlink="">
      <xdr:nvSpPr>
        <xdr:cNvPr id="90" name="楕円 89"/>
        <xdr:cNvSpPr/>
      </xdr:nvSpPr>
      <xdr:spPr>
        <a:xfrm>
          <a:off x="1968500" y="657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157466</xdr:rowOff>
    </xdr:from>
    <xdr:ext cx="534377" cy="259045"/>
    <xdr:sp macro="" textlink="">
      <xdr:nvSpPr>
        <xdr:cNvPr id="91" name="テキスト ボックス 90"/>
        <xdr:cNvSpPr txBox="1"/>
      </xdr:nvSpPr>
      <xdr:spPr>
        <a:xfrm>
          <a:off x="1752111" y="66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90972</xdr:rowOff>
    </xdr:from>
    <xdr:to>
      <xdr:col>6</xdr:col>
      <xdr:colOff>38100</xdr:colOff>
      <xdr:row>39</xdr:row>
      <xdr:rowOff>21122</xdr:rowOff>
    </xdr:to>
    <xdr:sp macro="" textlink="">
      <xdr:nvSpPr>
        <xdr:cNvPr id="92" name="楕円 91"/>
        <xdr:cNvSpPr/>
      </xdr:nvSpPr>
      <xdr:spPr>
        <a:xfrm>
          <a:off x="1079500" y="660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12249</xdr:rowOff>
    </xdr:from>
    <xdr:ext cx="534377" cy="259045"/>
    <xdr:sp macro="" textlink="">
      <xdr:nvSpPr>
        <xdr:cNvPr id="93" name="テキスト ボックス 92"/>
        <xdr:cNvSpPr txBox="1"/>
      </xdr:nvSpPr>
      <xdr:spPr>
        <a:xfrm>
          <a:off x="863111" y="669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40781</xdr:rowOff>
    </xdr:from>
    <xdr:to>
      <xdr:col>24</xdr:col>
      <xdr:colOff>63500</xdr:colOff>
      <xdr:row>58</xdr:row>
      <xdr:rowOff>137447</xdr:rowOff>
    </xdr:to>
    <xdr:cxnSp macro="">
      <xdr:nvCxnSpPr>
        <xdr:cNvPr id="125" name="直線コネクタ 124"/>
        <xdr:cNvCxnSpPr/>
      </xdr:nvCxnSpPr>
      <xdr:spPr>
        <a:xfrm flipV="1">
          <a:off x="3797300" y="9984881"/>
          <a:ext cx="838200" cy="9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72327</xdr:rowOff>
    </xdr:from>
    <xdr:ext cx="534377" cy="259045"/>
    <xdr:sp macro="" textlink="">
      <xdr:nvSpPr>
        <xdr:cNvPr id="126" name="物件費平均値テキスト"/>
        <xdr:cNvSpPr txBox="1"/>
      </xdr:nvSpPr>
      <xdr:spPr>
        <a:xfrm>
          <a:off x="4686300" y="9502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137447</xdr:rowOff>
    </xdr:from>
    <xdr:to>
      <xdr:col>19</xdr:col>
      <xdr:colOff>177800</xdr:colOff>
      <xdr:row>59</xdr:row>
      <xdr:rowOff>77880</xdr:rowOff>
    </xdr:to>
    <xdr:cxnSp macro="">
      <xdr:nvCxnSpPr>
        <xdr:cNvPr id="128" name="直線コネクタ 127"/>
        <xdr:cNvCxnSpPr/>
      </xdr:nvCxnSpPr>
      <xdr:spPr>
        <a:xfrm flipV="1">
          <a:off x="2908300" y="10081547"/>
          <a:ext cx="889000" cy="11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43578</xdr:rowOff>
    </xdr:from>
    <xdr:ext cx="534377" cy="259045"/>
    <xdr:sp macro="" textlink="">
      <xdr:nvSpPr>
        <xdr:cNvPr id="130" name="テキスト ボックス 129"/>
        <xdr:cNvSpPr txBox="1"/>
      </xdr:nvSpPr>
      <xdr:spPr>
        <a:xfrm>
          <a:off x="3530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77880</xdr:rowOff>
    </xdr:from>
    <xdr:to>
      <xdr:col>15</xdr:col>
      <xdr:colOff>50800</xdr:colOff>
      <xdr:row>59</xdr:row>
      <xdr:rowOff>106014</xdr:rowOff>
    </xdr:to>
    <xdr:cxnSp macro="">
      <xdr:nvCxnSpPr>
        <xdr:cNvPr id="131" name="直線コネクタ 130"/>
        <xdr:cNvCxnSpPr/>
      </xdr:nvCxnSpPr>
      <xdr:spPr>
        <a:xfrm flipV="1">
          <a:off x="2019300" y="10193430"/>
          <a:ext cx="889000" cy="2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117987</xdr:rowOff>
    </xdr:from>
    <xdr:ext cx="534377" cy="259045"/>
    <xdr:sp macro="" textlink="">
      <xdr:nvSpPr>
        <xdr:cNvPr id="133" name="テキスト ボックス 132"/>
        <xdr:cNvSpPr txBox="1"/>
      </xdr:nvSpPr>
      <xdr:spPr>
        <a:xfrm>
          <a:off x="2641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103826</xdr:rowOff>
    </xdr:from>
    <xdr:to>
      <xdr:col>10</xdr:col>
      <xdr:colOff>114300</xdr:colOff>
      <xdr:row>59</xdr:row>
      <xdr:rowOff>106014</xdr:rowOff>
    </xdr:to>
    <xdr:cxnSp macro="">
      <xdr:nvCxnSpPr>
        <xdr:cNvPr id="134" name="直線コネクタ 133"/>
        <xdr:cNvCxnSpPr/>
      </xdr:nvCxnSpPr>
      <xdr:spPr>
        <a:xfrm>
          <a:off x="1130300" y="10219376"/>
          <a:ext cx="8890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143476</xdr:rowOff>
    </xdr:from>
    <xdr:ext cx="534377" cy="259045"/>
    <xdr:sp macro="" textlink="">
      <xdr:nvSpPr>
        <xdr:cNvPr id="136" name="テキスト ボックス 135"/>
        <xdr:cNvSpPr txBox="1"/>
      </xdr:nvSpPr>
      <xdr:spPr>
        <a:xfrm>
          <a:off x="1752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2250</xdr:rowOff>
    </xdr:from>
    <xdr:ext cx="534377" cy="259045"/>
    <xdr:sp macro="" textlink="">
      <xdr:nvSpPr>
        <xdr:cNvPr id="138" name="テキスト ボックス 137"/>
        <xdr:cNvSpPr txBox="1"/>
      </xdr:nvSpPr>
      <xdr:spPr>
        <a:xfrm>
          <a:off x="863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161431</xdr:rowOff>
    </xdr:from>
    <xdr:to>
      <xdr:col>24</xdr:col>
      <xdr:colOff>114300</xdr:colOff>
      <xdr:row>58</xdr:row>
      <xdr:rowOff>91581</xdr:rowOff>
    </xdr:to>
    <xdr:sp macro="" textlink="">
      <xdr:nvSpPr>
        <xdr:cNvPr id="144" name="楕円 143"/>
        <xdr:cNvSpPr/>
      </xdr:nvSpPr>
      <xdr:spPr>
        <a:xfrm>
          <a:off x="4584700" y="993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139858</xdr:rowOff>
    </xdr:from>
    <xdr:ext cx="534377" cy="259045"/>
    <xdr:sp macro="" textlink="">
      <xdr:nvSpPr>
        <xdr:cNvPr id="145" name="物件費該当値テキスト"/>
        <xdr:cNvSpPr txBox="1"/>
      </xdr:nvSpPr>
      <xdr:spPr>
        <a:xfrm>
          <a:off x="4686300" y="991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86647</xdr:rowOff>
    </xdr:from>
    <xdr:to>
      <xdr:col>20</xdr:col>
      <xdr:colOff>38100</xdr:colOff>
      <xdr:row>59</xdr:row>
      <xdr:rowOff>16797</xdr:rowOff>
    </xdr:to>
    <xdr:sp macro="" textlink="">
      <xdr:nvSpPr>
        <xdr:cNvPr id="146" name="楕円 145"/>
        <xdr:cNvSpPr/>
      </xdr:nvSpPr>
      <xdr:spPr>
        <a:xfrm>
          <a:off x="3746500" y="1003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7924</xdr:rowOff>
    </xdr:from>
    <xdr:ext cx="534377" cy="259045"/>
    <xdr:sp macro="" textlink="">
      <xdr:nvSpPr>
        <xdr:cNvPr id="147" name="テキスト ボックス 146"/>
        <xdr:cNvSpPr txBox="1"/>
      </xdr:nvSpPr>
      <xdr:spPr>
        <a:xfrm>
          <a:off x="3530111" y="1012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27080</xdr:rowOff>
    </xdr:from>
    <xdr:to>
      <xdr:col>15</xdr:col>
      <xdr:colOff>101600</xdr:colOff>
      <xdr:row>59</xdr:row>
      <xdr:rowOff>128680</xdr:rowOff>
    </xdr:to>
    <xdr:sp macro="" textlink="">
      <xdr:nvSpPr>
        <xdr:cNvPr id="148" name="楕円 147"/>
        <xdr:cNvSpPr/>
      </xdr:nvSpPr>
      <xdr:spPr>
        <a:xfrm>
          <a:off x="2857500" y="1014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119807</xdr:rowOff>
    </xdr:from>
    <xdr:ext cx="534377" cy="259045"/>
    <xdr:sp macro="" textlink="">
      <xdr:nvSpPr>
        <xdr:cNvPr id="149" name="テキスト ボックス 148"/>
        <xdr:cNvSpPr txBox="1"/>
      </xdr:nvSpPr>
      <xdr:spPr>
        <a:xfrm>
          <a:off x="2641111" y="1023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55214</xdr:rowOff>
    </xdr:from>
    <xdr:to>
      <xdr:col>10</xdr:col>
      <xdr:colOff>165100</xdr:colOff>
      <xdr:row>59</xdr:row>
      <xdr:rowOff>156814</xdr:rowOff>
    </xdr:to>
    <xdr:sp macro="" textlink="">
      <xdr:nvSpPr>
        <xdr:cNvPr id="150" name="楕円 149"/>
        <xdr:cNvSpPr/>
      </xdr:nvSpPr>
      <xdr:spPr>
        <a:xfrm>
          <a:off x="1968500" y="1017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147941</xdr:rowOff>
    </xdr:from>
    <xdr:ext cx="534377" cy="259045"/>
    <xdr:sp macro="" textlink="">
      <xdr:nvSpPr>
        <xdr:cNvPr id="151" name="テキスト ボックス 150"/>
        <xdr:cNvSpPr txBox="1"/>
      </xdr:nvSpPr>
      <xdr:spPr>
        <a:xfrm>
          <a:off x="1752111" y="1026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53026</xdr:rowOff>
    </xdr:from>
    <xdr:to>
      <xdr:col>6</xdr:col>
      <xdr:colOff>38100</xdr:colOff>
      <xdr:row>59</xdr:row>
      <xdr:rowOff>154626</xdr:rowOff>
    </xdr:to>
    <xdr:sp macro="" textlink="">
      <xdr:nvSpPr>
        <xdr:cNvPr id="152" name="楕円 151"/>
        <xdr:cNvSpPr/>
      </xdr:nvSpPr>
      <xdr:spPr>
        <a:xfrm>
          <a:off x="1079500" y="1016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145753</xdr:rowOff>
    </xdr:from>
    <xdr:ext cx="534377" cy="259045"/>
    <xdr:sp macro="" textlink="">
      <xdr:nvSpPr>
        <xdr:cNvPr id="153" name="テキスト ボックス 152"/>
        <xdr:cNvSpPr txBox="1"/>
      </xdr:nvSpPr>
      <xdr:spPr>
        <a:xfrm>
          <a:off x="863111" y="1026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147968</xdr:rowOff>
    </xdr:from>
    <xdr:to>
      <xdr:col>24</xdr:col>
      <xdr:colOff>63500</xdr:colOff>
      <xdr:row>78</xdr:row>
      <xdr:rowOff>156426</xdr:rowOff>
    </xdr:to>
    <xdr:cxnSp macro="">
      <xdr:nvCxnSpPr>
        <xdr:cNvPr id="182" name="直線コネクタ 181"/>
        <xdr:cNvCxnSpPr/>
      </xdr:nvCxnSpPr>
      <xdr:spPr>
        <a:xfrm>
          <a:off x="3797300" y="13521068"/>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55884</xdr:rowOff>
    </xdr:from>
    <xdr:ext cx="469744" cy="259045"/>
    <xdr:sp macro="" textlink="">
      <xdr:nvSpPr>
        <xdr:cNvPr id="183" name="維持補修費平均値テキスト"/>
        <xdr:cNvSpPr txBox="1"/>
      </xdr:nvSpPr>
      <xdr:spPr>
        <a:xfrm>
          <a:off x="4686300" y="13086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126555</xdr:rowOff>
    </xdr:from>
    <xdr:to>
      <xdr:col>19</xdr:col>
      <xdr:colOff>177800</xdr:colOff>
      <xdr:row>78</xdr:row>
      <xdr:rowOff>147968</xdr:rowOff>
    </xdr:to>
    <xdr:cxnSp macro="">
      <xdr:nvCxnSpPr>
        <xdr:cNvPr id="185" name="直線コネクタ 184"/>
        <xdr:cNvCxnSpPr/>
      </xdr:nvCxnSpPr>
      <xdr:spPr>
        <a:xfrm>
          <a:off x="2908300" y="13499655"/>
          <a:ext cx="8890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54475</xdr:rowOff>
    </xdr:from>
    <xdr:ext cx="469744" cy="259045"/>
    <xdr:sp macro="" textlink="">
      <xdr:nvSpPr>
        <xdr:cNvPr id="187" name="テキスト ボックス 186"/>
        <xdr:cNvSpPr txBox="1"/>
      </xdr:nvSpPr>
      <xdr:spPr>
        <a:xfrm>
          <a:off x="3562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98589</xdr:rowOff>
    </xdr:from>
    <xdr:to>
      <xdr:col>15</xdr:col>
      <xdr:colOff>50800</xdr:colOff>
      <xdr:row>78</xdr:row>
      <xdr:rowOff>126555</xdr:rowOff>
    </xdr:to>
    <xdr:cxnSp macro="">
      <xdr:nvCxnSpPr>
        <xdr:cNvPr id="188" name="直線コネクタ 187"/>
        <xdr:cNvCxnSpPr/>
      </xdr:nvCxnSpPr>
      <xdr:spPr>
        <a:xfrm>
          <a:off x="2019300" y="13471689"/>
          <a:ext cx="8890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17136</xdr:rowOff>
    </xdr:from>
    <xdr:ext cx="469744" cy="259045"/>
    <xdr:sp macro="" textlink="">
      <xdr:nvSpPr>
        <xdr:cNvPr id="190" name="テキスト ボックス 189"/>
        <xdr:cNvSpPr txBox="1"/>
      </xdr:nvSpPr>
      <xdr:spPr>
        <a:xfrm>
          <a:off x="2673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98589</xdr:rowOff>
    </xdr:from>
    <xdr:to>
      <xdr:col>10</xdr:col>
      <xdr:colOff>114300</xdr:colOff>
      <xdr:row>78</xdr:row>
      <xdr:rowOff>154939</xdr:rowOff>
    </xdr:to>
    <xdr:cxnSp macro="">
      <xdr:nvCxnSpPr>
        <xdr:cNvPr id="191" name="直線コネクタ 190"/>
        <xdr:cNvCxnSpPr/>
      </xdr:nvCxnSpPr>
      <xdr:spPr>
        <a:xfrm flipV="1">
          <a:off x="1130300" y="13471689"/>
          <a:ext cx="889000" cy="5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149801</xdr:rowOff>
    </xdr:from>
    <xdr:ext cx="469744" cy="259045"/>
    <xdr:sp macro="" textlink="">
      <xdr:nvSpPr>
        <xdr:cNvPr id="193" name="テキスト ボックス 192"/>
        <xdr:cNvSpPr txBox="1"/>
      </xdr:nvSpPr>
      <xdr:spPr>
        <a:xfrm>
          <a:off x="1784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26928</xdr:rowOff>
    </xdr:from>
    <xdr:ext cx="469744" cy="259045"/>
    <xdr:sp macro="" textlink="">
      <xdr:nvSpPr>
        <xdr:cNvPr id="195" name="テキスト ボックス 194"/>
        <xdr:cNvSpPr txBox="1"/>
      </xdr:nvSpPr>
      <xdr:spPr>
        <a:xfrm>
          <a:off x="895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105626</xdr:rowOff>
    </xdr:from>
    <xdr:to>
      <xdr:col>24</xdr:col>
      <xdr:colOff>114300</xdr:colOff>
      <xdr:row>79</xdr:row>
      <xdr:rowOff>35776</xdr:rowOff>
    </xdr:to>
    <xdr:sp macro="" textlink="">
      <xdr:nvSpPr>
        <xdr:cNvPr id="201" name="楕円 200"/>
        <xdr:cNvSpPr/>
      </xdr:nvSpPr>
      <xdr:spPr>
        <a:xfrm>
          <a:off x="4584700" y="1347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20553</xdr:rowOff>
    </xdr:from>
    <xdr:ext cx="469744" cy="259045"/>
    <xdr:sp macro="" textlink="">
      <xdr:nvSpPr>
        <xdr:cNvPr id="202" name="維持補修費該当値テキスト"/>
        <xdr:cNvSpPr txBox="1"/>
      </xdr:nvSpPr>
      <xdr:spPr>
        <a:xfrm>
          <a:off x="4686300" y="1339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97168</xdr:rowOff>
    </xdr:from>
    <xdr:to>
      <xdr:col>20</xdr:col>
      <xdr:colOff>38100</xdr:colOff>
      <xdr:row>79</xdr:row>
      <xdr:rowOff>27318</xdr:rowOff>
    </xdr:to>
    <xdr:sp macro="" textlink="">
      <xdr:nvSpPr>
        <xdr:cNvPr id="203" name="楕円 202"/>
        <xdr:cNvSpPr/>
      </xdr:nvSpPr>
      <xdr:spPr>
        <a:xfrm>
          <a:off x="3746500" y="134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18445</xdr:rowOff>
    </xdr:from>
    <xdr:ext cx="469744" cy="259045"/>
    <xdr:sp macro="" textlink="">
      <xdr:nvSpPr>
        <xdr:cNvPr id="204" name="テキスト ボックス 203"/>
        <xdr:cNvSpPr txBox="1"/>
      </xdr:nvSpPr>
      <xdr:spPr>
        <a:xfrm>
          <a:off x="3562428" y="135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75755</xdr:rowOff>
    </xdr:from>
    <xdr:to>
      <xdr:col>15</xdr:col>
      <xdr:colOff>101600</xdr:colOff>
      <xdr:row>79</xdr:row>
      <xdr:rowOff>5905</xdr:rowOff>
    </xdr:to>
    <xdr:sp macro="" textlink="">
      <xdr:nvSpPr>
        <xdr:cNvPr id="205" name="楕円 204"/>
        <xdr:cNvSpPr/>
      </xdr:nvSpPr>
      <xdr:spPr>
        <a:xfrm>
          <a:off x="2857500" y="134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168482</xdr:rowOff>
    </xdr:from>
    <xdr:ext cx="469744" cy="259045"/>
    <xdr:sp macro="" textlink="">
      <xdr:nvSpPr>
        <xdr:cNvPr id="206" name="テキスト ボックス 205"/>
        <xdr:cNvSpPr txBox="1"/>
      </xdr:nvSpPr>
      <xdr:spPr>
        <a:xfrm>
          <a:off x="2673428" y="1354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47789</xdr:rowOff>
    </xdr:from>
    <xdr:to>
      <xdr:col>10</xdr:col>
      <xdr:colOff>165100</xdr:colOff>
      <xdr:row>78</xdr:row>
      <xdr:rowOff>149389</xdr:rowOff>
    </xdr:to>
    <xdr:sp macro="" textlink="">
      <xdr:nvSpPr>
        <xdr:cNvPr id="207" name="楕円 206"/>
        <xdr:cNvSpPr/>
      </xdr:nvSpPr>
      <xdr:spPr>
        <a:xfrm>
          <a:off x="1968500" y="1342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140516</xdr:rowOff>
    </xdr:from>
    <xdr:ext cx="469744" cy="259045"/>
    <xdr:sp macro="" textlink="">
      <xdr:nvSpPr>
        <xdr:cNvPr id="208" name="テキスト ボックス 207"/>
        <xdr:cNvSpPr txBox="1"/>
      </xdr:nvSpPr>
      <xdr:spPr>
        <a:xfrm>
          <a:off x="1784428" y="1351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104139</xdr:rowOff>
    </xdr:from>
    <xdr:to>
      <xdr:col>6</xdr:col>
      <xdr:colOff>38100</xdr:colOff>
      <xdr:row>79</xdr:row>
      <xdr:rowOff>34289</xdr:rowOff>
    </xdr:to>
    <xdr:sp macro="" textlink="">
      <xdr:nvSpPr>
        <xdr:cNvPr id="209" name="楕円 208"/>
        <xdr:cNvSpPr/>
      </xdr:nvSpPr>
      <xdr:spPr>
        <a:xfrm>
          <a:off x="1079500" y="1347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25416</xdr:rowOff>
    </xdr:from>
    <xdr:ext cx="469744" cy="259045"/>
    <xdr:sp macro="" textlink="">
      <xdr:nvSpPr>
        <xdr:cNvPr id="210" name="テキスト ボックス 209"/>
        <xdr:cNvSpPr txBox="1"/>
      </xdr:nvSpPr>
      <xdr:spPr>
        <a:xfrm>
          <a:off x="895428" y="1356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87021</xdr:rowOff>
    </xdr:from>
    <xdr:to>
      <xdr:col>24</xdr:col>
      <xdr:colOff>63500</xdr:colOff>
      <xdr:row>97</xdr:row>
      <xdr:rowOff>88925</xdr:rowOff>
    </xdr:to>
    <xdr:cxnSp macro="">
      <xdr:nvCxnSpPr>
        <xdr:cNvPr id="240" name="直線コネクタ 239"/>
        <xdr:cNvCxnSpPr/>
      </xdr:nvCxnSpPr>
      <xdr:spPr>
        <a:xfrm flipV="1">
          <a:off x="3797300" y="16717671"/>
          <a:ext cx="8382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148074</xdr:rowOff>
    </xdr:from>
    <xdr:ext cx="599010" cy="259045"/>
    <xdr:sp macro="" textlink="">
      <xdr:nvSpPr>
        <xdr:cNvPr id="241" name="扶助費平均値テキスト"/>
        <xdr:cNvSpPr txBox="1"/>
      </xdr:nvSpPr>
      <xdr:spPr>
        <a:xfrm>
          <a:off x="4686300" y="16264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88925</xdr:rowOff>
    </xdr:from>
    <xdr:to>
      <xdr:col>19</xdr:col>
      <xdr:colOff>177800</xdr:colOff>
      <xdr:row>97</xdr:row>
      <xdr:rowOff>144450</xdr:rowOff>
    </xdr:to>
    <xdr:cxnSp macro="">
      <xdr:nvCxnSpPr>
        <xdr:cNvPr id="243" name="直線コネクタ 242"/>
        <xdr:cNvCxnSpPr/>
      </xdr:nvCxnSpPr>
      <xdr:spPr>
        <a:xfrm flipV="1">
          <a:off x="2908300" y="16719575"/>
          <a:ext cx="889000" cy="5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109427</xdr:rowOff>
    </xdr:from>
    <xdr:ext cx="599010" cy="259045"/>
    <xdr:sp macro="" textlink="">
      <xdr:nvSpPr>
        <xdr:cNvPr id="245" name="テキスト ボックス 244"/>
        <xdr:cNvSpPr txBox="1"/>
      </xdr:nvSpPr>
      <xdr:spPr>
        <a:xfrm>
          <a:off x="3497795" y="1622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144450</xdr:rowOff>
    </xdr:from>
    <xdr:to>
      <xdr:col>15</xdr:col>
      <xdr:colOff>50800</xdr:colOff>
      <xdr:row>97</xdr:row>
      <xdr:rowOff>152794</xdr:rowOff>
    </xdr:to>
    <xdr:cxnSp macro="">
      <xdr:nvCxnSpPr>
        <xdr:cNvPr id="246" name="直線コネクタ 245"/>
        <xdr:cNvCxnSpPr/>
      </xdr:nvCxnSpPr>
      <xdr:spPr>
        <a:xfrm flipV="1">
          <a:off x="2019300" y="16775100"/>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160024</xdr:rowOff>
    </xdr:from>
    <xdr:ext cx="534377" cy="259045"/>
    <xdr:sp macro="" textlink="">
      <xdr:nvSpPr>
        <xdr:cNvPr id="248" name="テキスト ボックス 247"/>
        <xdr:cNvSpPr txBox="1"/>
      </xdr:nvSpPr>
      <xdr:spPr>
        <a:xfrm>
          <a:off x="2641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152794</xdr:rowOff>
    </xdr:from>
    <xdr:to>
      <xdr:col>10</xdr:col>
      <xdr:colOff>114300</xdr:colOff>
      <xdr:row>98</xdr:row>
      <xdr:rowOff>9652</xdr:rowOff>
    </xdr:to>
    <xdr:cxnSp macro="">
      <xdr:nvCxnSpPr>
        <xdr:cNvPr id="249" name="直線コネクタ 248"/>
        <xdr:cNvCxnSpPr/>
      </xdr:nvCxnSpPr>
      <xdr:spPr>
        <a:xfrm flipV="1">
          <a:off x="1130300" y="16783444"/>
          <a:ext cx="889000" cy="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162196</xdr:rowOff>
    </xdr:from>
    <xdr:ext cx="534377" cy="259045"/>
    <xdr:sp macro="" textlink="">
      <xdr:nvSpPr>
        <xdr:cNvPr id="251" name="テキスト ボックス 250"/>
        <xdr:cNvSpPr txBox="1"/>
      </xdr:nvSpPr>
      <xdr:spPr>
        <a:xfrm>
          <a:off x="1752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24719</xdr:rowOff>
    </xdr:from>
    <xdr:ext cx="534377" cy="259045"/>
    <xdr:sp macro="" textlink="">
      <xdr:nvSpPr>
        <xdr:cNvPr id="253" name="テキスト ボックス 252"/>
        <xdr:cNvSpPr txBox="1"/>
      </xdr:nvSpPr>
      <xdr:spPr>
        <a:xfrm>
          <a:off x="863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36221</xdr:rowOff>
    </xdr:from>
    <xdr:to>
      <xdr:col>24</xdr:col>
      <xdr:colOff>114300</xdr:colOff>
      <xdr:row>97</xdr:row>
      <xdr:rowOff>137821</xdr:rowOff>
    </xdr:to>
    <xdr:sp macro="" textlink="">
      <xdr:nvSpPr>
        <xdr:cNvPr id="259" name="楕円 258"/>
        <xdr:cNvSpPr/>
      </xdr:nvSpPr>
      <xdr:spPr>
        <a:xfrm>
          <a:off x="4584700" y="1666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14648</xdr:rowOff>
    </xdr:from>
    <xdr:ext cx="534377" cy="259045"/>
    <xdr:sp macro="" textlink="">
      <xdr:nvSpPr>
        <xdr:cNvPr id="260" name="扶助費該当値テキスト"/>
        <xdr:cNvSpPr txBox="1"/>
      </xdr:nvSpPr>
      <xdr:spPr>
        <a:xfrm>
          <a:off x="4686300" y="1664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38125</xdr:rowOff>
    </xdr:from>
    <xdr:to>
      <xdr:col>20</xdr:col>
      <xdr:colOff>38100</xdr:colOff>
      <xdr:row>97</xdr:row>
      <xdr:rowOff>139725</xdr:rowOff>
    </xdr:to>
    <xdr:sp macro="" textlink="">
      <xdr:nvSpPr>
        <xdr:cNvPr id="261" name="楕円 260"/>
        <xdr:cNvSpPr/>
      </xdr:nvSpPr>
      <xdr:spPr>
        <a:xfrm>
          <a:off x="3746500" y="1666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130852</xdr:rowOff>
    </xdr:from>
    <xdr:ext cx="534377" cy="259045"/>
    <xdr:sp macro="" textlink="">
      <xdr:nvSpPr>
        <xdr:cNvPr id="262" name="テキスト ボックス 261"/>
        <xdr:cNvSpPr txBox="1"/>
      </xdr:nvSpPr>
      <xdr:spPr>
        <a:xfrm>
          <a:off x="3530111" y="1676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93650</xdr:rowOff>
    </xdr:from>
    <xdr:to>
      <xdr:col>15</xdr:col>
      <xdr:colOff>101600</xdr:colOff>
      <xdr:row>98</xdr:row>
      <xdr:rowOff>23800</xdr:rowOff>
    </xdr:to>
    <xdr:sp macro="" textlink="">
      <xdr:nvSpPr>
        <xdr:cNvPr id="263" name="楕円 262"/>
        <xdr:cNvSpPr/>
      </xdr:nvSpPr>
      <xdr:spPr>
        <a:xfrm>
          <a:off x="2857500" y="167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14927</xdr:rowOff>
    </xdr:from>
    <xdr:ext cx="534377" cy="259045"/>
    <xdr:sp macro="" textlink="">
      <xdr:nvSpPr>
        <xdr:cNvPr id="264" name="テキスト ボックス 263"/>
        <xdr:cNvSpPr txBox="1"/>
      </xdr:nvSpPr>
      <xdr:spPr>
        <a:xfrm>
          <a:off x="2641111" y="1681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101994</xdr:rowOff>
    </xdr:from>
    <xdr:to>
      <xdr:col>10</xdr:col>
      <xdr:colOff>165100</xdr:colOff>
      <xdr:row>98</xdr:row>
      <xdr:rowOff>32144</xdr:rowOff>
    </xdr:to>
    <xdr:sp macro="" textlink="">
      <xdr:nvSpPr>
        <xdr:cNvPr id="265" name="楕円 264"/>
        <xdr:cNvSpPr/>
      </xdr:nvSpPr>
      <xdr:spPr>
        <a:xfrm>
          <a:off x="1968500" y="167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23271</xdr:rowOff>
    </xdr:from>
    <xdr:ext cx="534377" cy="259045"/>
    <xdr:sp macro="" textlink="">
      <xdr:nvSpPr>
        <xdr:cNvPr id="266" name="テキスト ボックス 265"/>
        <xdr:cNvSpPr txBox="1"/>
      </xdr:nvSpPr>
      <xdr:spPr>
        <a:xfrm>
          <a:off x="1752111" y="1682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130302</xdr:rowOff>
    </xdr:from>
    <xdr:to>
      <xdr:col>6</xdr:col>
      <xdr:colOff>38100</xdr:colOff>
      <xdr:row>98</xdr:row>
      <xdr:rowOff>60452</xdr:rowOff>
    </xdr:to>
    <xdr:sp macro="" textlink="">
      <xdr:nvSpPr>
        <xdr:cNvPr id="267" name="楕円 266"/>
        <xdr:cNvSpPr/>
      </xdr:nvSpPr>
      <xdr:spPr>
        <a:xfrm>
          <a:off x="1079500" y="1676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51579</xdr:rowOff>
    </xdr:from>
    <xdr:ext cx="534377" cy="259045"/>
    <xdr:sp macro="" textlink="">
      <xdr:nvSpPr>
        <xdr:cNvPr id="268" name="テキスト ボックス 267"/>
        <xdr:cNvSpPr txBox="1"/>
      </xdr:nvSpPr>
      <xdr:spPr>
        <a:xfrm>
          <a:off x="863111" y="1685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122477</xdr:rowOff>
    </xdr:from>
    <xdr:to>
      <xdr:col>55</xdr:col>
      <xdr:colOff>0</xdr:colOff>
      <xdr:row>37</xdr:row>
      <xdr:rowOff>167232</xdr:rowOff>
    </xdr:to>
    <xdr:cxnSp macro="">
      <xdr:nvCxnSpPr>
        <xdr:cNvPr id="295" name="直線コネクタ 294"/>
        <xdr:cNvCxnSpPr/>
      </xdr:nvCxnSpPr>
      <xdr:spPr>
        <a:xfrm flipV="1">
          <a:off x="9639300" y="5951777"/>
          <a:ext cx="838200" cy="55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170797</xdr:rowOff>
    </xdr:from>
    <xdr:ext cx="599010" cy="259045"/>
    <xdr:sp macro="" textlink="">
      <xdr:nvSpPr>
        <xdr:cNvPr id="296" name="補助費等平均値テキスト"/>
        <xdr:cNvSpPr txBox="1"/>
      </xdr:nvSpPr>
      <xdr:spPr>
        <a:xfrm>
          <a:off x="10528300" y="5657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167232</xdr:rowOff>
    </xdr:from>
    <xdr:to>
      <xdr:col>50</xdr:col>
      <xdr:colOff>114300</xdr:colOff>
      <xdr:row>38</xdr:row>
      <xdr:rowOff>3907</xdr:rowOff>
    </xdr:to>
    <xdr:cxnSp macro="">
      <xdr:nvCxnSpPr>
        <xdr:cNvPr id="298" name="直線コネクタ 297"/>
        <xdr:cNvCxnSpPr/>
      </xdr:nvCxnSpPr>
      <xdr:spPr>
        <a:xfrm flipV="1">
          <a:off x="8750300" y="6510882"/>
          <a:ext cx="889000" cy="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128896</xdr:rowOff>
    </xdr:from>
    <xdr:ext cx="534377" cy="259045"/>
    <xdr:sp macro="" textlink="">
      <xdr:nvSpPr>
        <xdr:cNvPr id="300" name="テキスト ボックス 299"/>
        <xdr:cNvSpPr txBox="1"/>
      </xdr:nvSpPr>
      <xdr:spPr>
        <a:xfrm>
          <a:off x="9372111" y="61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3907</xdr:rowOff>
    </xdr:from>
    <xdr:to>
      <xdr:col>45</xdr:col>
      <xdr:colOff>177800</xdr:colOff>
      <xdr:row>38</xdr:row>
      <xdr:rowOff>12233</xdr:rowOff>
    </xdr:to>
    <xdr:cxnSp macro="">
      <xdr:nvCxnSpPr>
        <xdr:cNvPr id="301" name="直線コネクタ 300"/>
        <xdr:cNvCxnSpPr/>
      </xdr:nvCxnSpPr>
      <xdr:spPr>
        <a:xfrm flipV="1">
          <a:off x="7861300" y="6519007"/>
          <a:ext cx="889000" cy="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146219</xdr:rowOff>
    </xdr:from>
    <xdr:ext cx="534377" cy="259045"/>
    <xdr:sp macro="" textlink="">
      <xdr:nvSpPr>
        <xdr:cNvPr id="303" name="テキスト ボックス 302"/>
        <xdr:cNvSpPr txBox="1"/>
      </xdr:nvSpPr>
      <xdr:spPr>
        <a:xfrm>
          <a:off x="8483111" y="61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12233</xdr:rowOff>
    </xdr:from>
    <xdr:to>
      <xdr:col>41</xdr:col>
      <xdr:colOff>50800</xdr:colOff>
      <xdr:row>38</xdr:row>
      <xdr:rowOff>13119</xdr:rowOff>
    </xdr:to>
    <xdr:cxnSp macro="">
      <xdr:nvCxnSpPr>
        <xdr:cNvPr id="304" name="直線コネクタ 303"/>
        <xdr:cNvCxnSpPr/>
      </xdr:nvCxnSpPr>
      <xdr:spPr>
        <a:xfrm flipV="1">
          <a:off x="6972300" y="6527333"/>
          <a:ext cx="889000" cy="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150266</xdr:rowOff>
    </xdr:from>
    <xdr:ext cx="534377" cy="259045"/>
    <xdr:sp macro="" textlink="">
      <xdr:nvSpPr>
        <xdr:cNvPr id="306" name="テキスト ボックス 305"/>
        <xdr:cNvSpPr txBox="1"/>
      </xdr:nvSpPr>
      <xdr:spPr>
        <a:xfrm>
          <a:off x="7594111" y="615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152273</xdr:rowOff>
    </xdr:from>
    <xdr:ext cx="534377" cy="259045"/>
    <xdr:sp macro="" textlink="">
      <xdr:nvSpPr>
        <xdr:cNvPr id="308" name="テキスト ボックス 307"/>
        <xdr:cNvSpPr txBox="1"/>
      </xdr:nvSpPr>
      <xdr:spPr>
        <a:xfrm>
          <a:off x="6705111" y="615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71677</xdr:rowOff>
    </xdr:from>
    <xdr:to>
      <xdr:col>55</xdr:col>
      <xdr:colOff>50800</xdr:colOff>
      <xdr:row>35</xdr:row>
      <xdr:rowOff>1827</xdr:rowOff>
    </xdr:to>
    <xdr:sp macro="" textlink="">
      <xdr:nvSpPr>
        <xdr:cNvPr id="314" name="楕円 313"/>
        <xdr:cNvSpPr/>
      </xdr:nvSpPr>
      <xdr:spPr>
        <a:xfrm>
          <a:off x="10426700" y="590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158054</xdr:rowOff>
    </xdr:from>
    <xdr:ext cx="599010" cy="259045"/>
    <xdr:sp macro="" textlink="">
      <xdr:nvSpPr>
        <xdr:cNvPr id="315" name="補助費等該当値テキスト"/>
        <xdr:cNvSpPr txBox="1"/>
      </xdr:nvSpPr>
      <xdr:spPr>
        <a:xfrm>
          <a:off x="10528300" y="5815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116432</xdr:rowOff>
    </xdr:from>
    <xdr:to>
      <xdr:col>50</xdr:col>
      <xdr:colOff>165100</xdr:colOff>
      <xdr:row>38</xdr:row>
      <xdr:rowOff>46582</xdr:rowOff>
    </xdr:to>
    <xdr:sp macro="" textlink="">
      <xdr:nvSpPr>
        <xdr:cNvPr id="316" name="楕円 315"/>
        <xdr:cNvSpPr/>
      </xdr:nvSpPr>
      <xdr:spPr>
        <a:xfrm>
          <a:off x="9588500" y="646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37709</xdr:rowOff>
    </xdr:from>
    <xdr:ext cx="534377" cy="259045"/>
    <xdr:sp macro="" textlink="">
      <xdr:nvSpPr>
        <xdr:cNvPr id="317" name="テキスト ボックス 316"/>
        <xdr:cNvSpPr txBox="1"/>
      </xdr:nvSpPr>
      <xdr:spPr>
        <a:xfrm>
          <a:off x="9372111" y="655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124557</xdr:rowOff>
    </xdr:from>
    <xdr:to>
      <xdr:col>46</xdr:col>
      <xdr:colOff>38100</xdr:colOff>
      <xdr:row>38</xdr:row>
      <xdr:rowOff>54707</xdr:rowOff>
    </xdr:to>
    <xdr:sp macro="" textlink="">
      <xdr:nvSpPr>
        <xdr:cNvPr id="318" name="楕円 317"/>
        <xdr:cNvSpPr/>
      </xdr:nvSpPr>
      <xdr:spPr>
        <a:xfrm>
          <a:off x="8699500" y="646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45834</xdr:rowOff>
    </xdr:from>
    <xdr:ext cx="534377" cy="259045"/>
    <xdr:sp macro="" textlink="">
      <xdr:nvSpPr>
        <xdr:cNvPr id="319" name="テキスト ボックス 318"/>
        <xdr:cNvSpPr txBox="1"/>
      </xdr:nvSpPr>
      <xdr:spPr>
        <a:xfrm>
          <a:off x="8483111" y="656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132883</xdr:rowOff>
    </xdr:from>
    <xdr:to>
      <xdr:col>41</xdr:col>
      <xdr:colOff>101600</xdr:colOff>
      <xdr:row>38</xdr:row>
      <xdr:rowOff>63033</xdr:rowOff>
    </xdr:to>
    <xdr:sp macro="" textlink="">
      <xdr:nvSpPr>
        <xdr:cNvPr id="320" name="楕円 319"/>
        <xdr:cNvSpPr/>
      </xdr:nvSpPr>
      <xdr:spPr>
        <a:xfrm>
          <a:off x="7810500" y="647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54160</xdr:rowOff>
    </xdr:from>
    <xdr:ext cx="534377" cy="259045"/>
    <xdr:sp macro="" textlink="">
      <xdr:nvSpPr>
        <xdr:cNvPr id="321" name="テキスト ボックス 320"/>
        <xdr:cNvSpPr txBox="1"/>
      </xdr:nvSpPr>
      <xdr:spPr>
        <a:xfrm>
          <a:off x="7594111" y="656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133770</xdr:rowOff>
    </xdr:from>
    <xdr:to>
      <xdr:col>36</xdr:col>
      <xdr:colOff>165100</xdr:colOff>
      <xdr:row>38</xdr:row>
      <xdr:rowOff>63920</xdr:rowOff>
    </xdr:to>
    <xdr:sp macro="" textlink="">
      <xdr:nvSpPr>
        <xdr:cNvPr id="322" name="楕円 321"/>
        <xdr:cNvSpPr/>
      </xdr:nvSpPr>
      <xdr:spPr>
        <a:xfrm>
          <a:off x="6921500" y="647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55046</xdr:rowOff>
    </xdr:from>
    <xdr:ext cx="534377" cy="259045"/>
    <xdr:sp macro="" textlink="">
      <xdr:nvSpPr>
        <xdr:cNvPr id="323" name="テキスト ボックス 322"/>
        <xdr:cNvSpPr txBox="1"/>
      </xdr:nvSpPr>
      <xdr:spPr>
        <a:xfrm>
          <a:off x="6705111" y="657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155442</xdr:rowOff>
    </xdr:from>
    <xdr:to>
      <xdr:col>55</xdr:col>
      <xdr:colOff>0</xdr:colOff>
      <xdr:row>57</xdr:row>
      <xdr:rowOff>164494</xdr:rowOff>
    </xdr:to>
    <xdr:cxnSp macro="">
      <xdr:nvCxnSpPr>
        <xdr:cNvPr id="350" name="直線コネクタ 349"/>
        <xdr:cNvCxnSpPr/>
      </xdr:nvCxnSpPr>
      <xdr:spPr>
        <a:xfrm>
          <a:off x="9639300" y="9928092"/>
          <a:ext cx="838200" cy="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133133</xdr:rowOff>
    </xdr:from>
    <xdr:ext cx="534377" cy="259045"/>
    <xdr:sp macro="" textlink="">
      <xdr:nvSpPr>
        <xdr:cNvPr id="351" name="普通建設事業費平均値テキスト"/>
        <xdr:cNvSpPr txBox="1"/>
      </xdr:nvSpPr>
      <xdr:spPr>
        <a:xfrm>
          <a:off x="10528300" y="9562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151130</xdr:rowOff>
    </xdr:from>
    <xdr:to>
      <xdr:col>50</xdr:col>
      <xdr:colOff>114300</xdr:colOff>
      <xdr:row>57</xdr:row>
      <xdr:rowOff>155442</xdr:rowOff>
    </xdr:to>
    <xdr:cxnSp macro="">
      <xdr:nvCxnSpPr>
        <xdr:cNvPr id="353" name="直線コネクタ 352"/>
        <xdr:cNvCxnSpPr/>
      </xdr:nvCxnSpPr>
      <xdr:spPr>
        <a:xfrm>
          <a:off x="8750300" y="9923780"/>
          <a:ext cx="889000" cy="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57678</xdr:rowOff>
    </xdr:from>
    <xdr:ext cx="534377" cy="259045"/>
    <xdr:sp macro="" textlink="">
      <xdr:nvSpPr>
        <xdr:cNvPr id="355" name="テキスト ボックス 354"/>
        <xdr:cNvSpPr txBox="1"/>
      </xdr:nvSpPr>
      <xdr:spPr>
        <a:xfrm>
          <a:off x="9372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151130</xdr:rowOff>
    </xdr:from>
    <xdr:to>
      <xdr:col>45</xdr:col>
      <xdr:colOff>177800</xdr:colOff>
      <xdr:row>58</xdr:row>
      <xdr:rowOff>45965</xdr:rowOff>
    </xdr:to>
    <xdr:cxnSp macro="">
      <xdr:nvCxnSpPr>
        <xdr:cNvPr id="356" name="直線コネクタ 355"/>
        <xdr:cNvCxnSpPr/>
      </xdr:nvCxnSpPr>
      <xdr:spPr>
        <a:xfrm flipV="1">
          <a:off x="7861300" y="9923780"/>
          <a:ext cx="889000" cy="6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62163</xdr:rowOff>
    </xdr:from>
    <xdr:ext cx="534377" cy="259045"/>
    <xdr:sp macro="" textlink="">
      <xdr:nvSpPr>
        <xdr:cNvPr id="358" name="テキスト ボックス 357"/>
        <xdr:cNvSpPr txBox="1"/>
      </xdr:nvSpPr>
      <xdr:spPr>
        <a:xfrm>
          <a:off x="8483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45965</xdr:rowOff>
    </xdr:from>
    <xdr:to>
      <xdr:col>41</xdr:col>
      <xdr:colOff>50800</xdr:colOff>
      <xdr:row>58</xdr:row>
      <xdr:rowOff>63224</xdr:rowOff>
    </xdr:to>
    <xdr:cxnSp macro="">
      <xdr:nvCxnSpPr>
        <xdr:cNvPr id="359" name="直線コネクタ 358"/>
        <xdr:cNvCxnSpPr/>
      </xdr:nvCxnSpPr>
      <xdr:spPr>
        <a:xfrm flipV="1">
          <a:off x="6972300" y="9990065"/>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55625</xdr:rowOff>
    </xdr:from>
    <xdr:ext cx="534377" cy="259045"/>
    <xdr:sp macro="" textlink="">
      <xdr:nvSpPr>
        <xdr:cNvPr id="361" name="テキスト ボックス 360"/>
        <xdr:cNvSpPr txBox="1"/>
      </xdr:nvSpPr>
      <xdr:spPr>
        <a:xfrm>
          <a:off x="7594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70694</xdr:rowOff>
    </xdr:from>
    <xdr:ext cx="534377" cy="259045"/>
    <xdr:sp macro="" textlink="">
      <xdr:nvSpPr>
        <xdr:cNvPr id="363" name="テキスト ボックス 362"/>
        <xdr:cNvSpPr txBox="1"/>
      </xdr:nvSpPr>
      <xdr:spPr>
        <a:xfrm>
          <a:off x="6705111" y="950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113694</xdr:rowOff>
    </xdr:from>
    <xdr:to>
      <xdr:col>55</xdr:col>
      <xdr:colOff>50800</xdr:colOff>
      <xdr:row>58</xdr:row>
      <xdr:rowOff>43844</xdr:rowOff>
    </xdr:to>
    <xdr:sp macro="" textlink="">
      <xdr:nvSpPr>
        <xdr:cNvPr id="369" name="楕円 368"/>
        <xdr:cNvSpPr/>
      </xdr:nvSpPr>
      <xdr:spPr>
        <a:xfrm>
          <a:off x="10426700" y="988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28621</xdr:rowOff>
    </xdr:from>
    <xdr:ext cx="534377" cy="259045"/>
    <xdr:sp macro="" textlink="">
      <xdr:nvSpPr>
        <xdr:cNvPr id="370" name="普通建設事業費該当値テキスト"/>
        <xdr:cNvSpPr txBox="1"/>
      </xdr:nvSpPr>
      <xdr:spPr>
        <a:xfrm>
          <a:off x="10528300" y="980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104642</xdr:rowOff>
    </xdr:from>
    <xdr:to>
      <xdr:col>50</xdr:col>
      <xdr:colOff>165100</xdr:colOff>
      <xdr:row>58</xdr:row>
      <xdr:rowOff>34792</xdr:rowOff>
    </xdr:to>
    <xdr:sp macro="" textlink="">
      <xdr:nvSpPr>
        <xdr:cNvPr id="371" name="楕円 370"/>
        <xdr:cNvSpPr/>
      </xdr:nvSpPr>
      <xdr:spPr>
        <a:xfrm>
          <a:off x="9588500" y="987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25919</xdr:rowOff>
    </xdr:from>
    <xdr:ext cx="534377" cy="259045"/>
    <xdr:sp macro="" textlink="">
      <xdr:nvSpPr>
        <xdr:cNvPr id="372" name="テキスト ボックス 371"/>
        <xdr:cNvSpPr txBox="1"/>
      </xdr:nvSpPr>
      <xdr:spPr>
        <a:xfrm>
          <a:off x="9372111" y="99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100330</xdr:rowOff>
    </xdr:from>
    <xdr:to>
      <xdr:col>46</xdr:col>
      <xdr:colOff>38100</xdr:colOff>
      <xdr:row>58</xdr:row>
      <xdr:rowOff>30480</xdr:rowOff>
    </xdr:to>
    <xdr:sp macro="" textlink="">
      <xdr:nvSpPr>
        <xdr:cNvPr id="373" name="楕円 372"/>
        <xdr:cNvSpPr/>
      </xdr:nvSpPr>
      <xdr:spPr>
        <a:xfrm>
          <a:off x="8699500" y="987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21607</xdr:rowOff>
    </xdr:from>
    <xdr:ext cx="534377" cy="259045"/>
    <xdr:sp macro="" textlink="">
      <xdr:nvSpPr>
        <xdr:cNvPr id="374" name="テキスト ボックス 373"/>
        <xdr:cNvSpPr txBox="1"/>
      </xdr:nvSpPr>
      <xdr:spPr>
        <a:xfrm>
          <a:off x="8483111" y="996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166615</xdr:rowOff>
    </xdr:from>
    <xdr:to>
      <xdr:col>41</xdr:col>
      <xdr:colOff>101600</xdr:colOff>
      <xdr:row>58</xdr:row>
      <xdr:rowOff>96765</xdr:rowOff>
    </xdr:to>
    <xdr:sp macro="" textlink="">
      <xdr:nvSpPr>
        <xdr:cNvPr id="375" name="楕円 374"/>
        <xdr:cNvSpPr/>
      </xdr:nvSpPr>
      <xdr:spPr>
        <a:xfrm>
          <a:off x="7810500" y="993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87892</xdr:rowOff>
    </xdr:from>
    <xdr:ext cx="534377" cy="259045"/>
    <xdr:sp macro="" textlink="">
      <xdr:nvSpPr>
        <xdr:cNvPr id="376" name="テキスト ボックス 375"/>
        <xdr:cNvSpPr txBox="1"/>
      </xdr:nvSpPr>
      <xdr:spPr>
        <a:xfrm>
          <a:off x="7594111" y="1003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12424</xdr:rowOff>
    </xdr:from>
    <xdr:to>
      <xdr:col>36</xdr:col>
      <xdr:colOff>165100</xdr:colOff>
      <xdr:row>58</xdr:row>
      <xdr:rowOff>114024</xdr:rowOff>
    </xdr:to>
    <xdr:sp macro="" textlink="">
      <xdr:nvSpPr>
        <xdr:cNvPr id="377" name="楕円 376"/>
        <xdr:cNvSpPr/>
      </xdr:nvSpPr>
      <xdr:spPr>
        <a:xfrm>
          <a:off x="6921500" y="995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105151</xdr:rowOff>
    </xdr:from>
    <xdr:ext cx="534377" cy="259045"/>
    <xdr:sp macro="" textlink="">
      <xdr:nvSpPr>
        <xdr:cNvPr id="378" name="テキスト ボックス 377"/>
        <xdr:cNvSpPr txBox="1"/>
      </xdr:nvSpPr>
      <xdr:spPr>
        <a:xfrm>
          <a:off x="6705111" y="1004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14602</xdr:rowOff>
    </xdr:from>
    <xdr:to>
      <xdr:col>55</xdr:col>
      <xdr:colOff>0</xdr:colOff>
      <xdr:row>79</xdr:row>
      <xdr:rowOff>38391</xdr:rowOff>
    </xdr:to>
    <xdr:cxnSp macro="">
      <xdr:nvCxnSpPr>
        <xdr:cNvPr id="407" name="直線コネクタ 406"/>
        <xdr:cNvCxnSpPr/>
      </xdr:nvCxnSpPr>
      <xdr:spPr>
        <a:xfrm flipV="1">
          <a:off x="9639300" y="13559152"/>
          <a:ext cx="838200" cy="2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50444</xdr:rowOff>
    </xdr:from>
    <xdr:ext cx="534377" cy="259045"/>
    <xdr:sp macro="" textlink="">
      <xdr:nvSpPr>
        <xdr:cNvPr id="408" name="普通建設事業費 （ うち新規整備　）平均値テキスト"/>
        <xdr:cNvSpPr txBox="1"/>
      </xdr:nvSpPr>
      <xdr:spPr>
        <a:xfrm>
          <a:off x="10528300" y="13252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95611</xdr:rowOff>
    </xdr:from>
    <xdr:to>
      <xdr:col>50</xdr:col>
      <xdr:colOff>114300</xdr:colOff>
      <xdr:row>79</xdr:row>
      <xdr:rowOff>38391</xdr:rowOff>
    </xdr:to>
    <xdr:cxnSp macro="">
      <xdr:nvCxnSpPr>
        <xdr:cNvPr id="410" name="直線コネクタ 409"/>
        <xdr:cNvCxnSpPr/>
      </xdr:nvCxnSpPr>
      <xdr:spPr>
        <a:xfrm>
          <a:off x="8750300" y="13468711"/>
          <a:ext cx="889000" cy="11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154464</xdr:rowOff>
    </xdr:from>
    <xdr:ext cx="534377" cy="259045"/>
    <xdr:sp macro="" textlink="">
      <xdr:nvSpPr>
        <xdr:cNvPr id="412" name="テキスト ボックス 411"/>
        <xdr:cNvSpPr txBox="1"/>
      </xdr:nvSpPr>
      <xdr:spPr>
        <a:xfrm>
          <a:off x="9372111" y="1318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95611</xdr:rowOff>
    </xdr:from>
    <xdr:to>
      <xdr:col>45</xdr:col>
      <xdr:colOff>177800</xdr:colOff>
      <xdr:row>78</xdr:row>
      <xdr:rowOff>164281</xdr:rowOff>
    </xdr:to>
    <xdr:cxnSp macro="">
      <xdr:nvCxnSpPr>
        <xdr:cNvPr id="413" name="直線コネクタ 412"/>
        <xdr:cNvCxnSpPr/>
      </xdr:nvCxnSpPr>
      <xdr:spPr>
        <a:xfrm flipV="1">
          <a:off x="7861300" y="13468711"/>
          <a:ext cx="889000" cy="6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126964</xdr:rowOff>
    </xdr:from>
    <xdr:ext cx="534377" cy="259045"/>
    <xdr:sp macro="" textlink="">
      <xdr:nvSpPr>
        <xdr:cNvPr id="415" name="テキスト ボックス 414"/>
        <xdr:cNvSpPr txBox="1"/>
      </xdr:nvSpPr>
      <xdr:spPr>
        <a:xfrm>
          <a:off x="8483111" y="1315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164281</xdr:rowOff>
    </xdr:from>
    <xdr:to>
      <xdr:col>41</xdr:col>
      <xdr:colOff>50800</xdr:colOff>
      <xdr:row>79</xdr:row>
      <xdr:rowOff>21850</xdr:rowOff>
    </xdr:to>
    <xdr:cxnSp macro="">
      <xdr:nvCxnSpPr>
        <xdr:cNvPr id="416" name="直線コネクタ 415"/>
        <xdr:cNvCxnSpPr/>
      </xdr:nvCxnSpPr>
      <xdr:spPr>
        <a:xfrm flipV="1">
          <a:off x="6972300" y="13537381"/>
          <a:ext cx="889000" cy="2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146463</xdr:rowOff>
    </xdr:from>
    <xdr:ext cx="534377" cy="259045"/>
    <xdr:sp macro="" textlink="">
      <xdr:nvSpPr>
        <xdr:cNvPr id="418" name="テキスト ボックス 417"/>
        <xdr:cNvSpPr txBox="1"/>
      </xdr:nvSpPr>
      <xdr:spPr>
        <a:xfrm>
          <a:off x="7594111" y="131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125706</xdr:rowOff>
    </xdr:from>
    <xdr:ext cx="534377" cy="259045"/>
    <xdr:sp macro="" textlink="">
      <xdr:nvSpPr>
        <xdr:cNvPr id="420" name="テキスト ボックス 419"/>
        <xdr:cNvSpPr txBox="1"/>
      </xdr:nvSpPr>
      <xdr:spPr>
        <a:xfrm>
          <a:off x="6705111" y="1315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135252</xdr:rowOff>
    </xdr:from>
    <xdr:to>
      <xdr:col>55</xdr:col>
      <xdr:colOff>50800</xdr:colOff>
      <xdr:row>79</xdr:row>
      <xdr:rowOff>65402</xdr:rowOff>
    </xdr:to>
    <xdr:sp macro="" textlink="">
      <xdr:nvSpPr>
        <xdr:cNvPr id="426" name="楕円 425"/>
        <xdr:cNvSpPr/>
      </xdr:nvSpPr>
      <xdr:spPr>
        <a:xfrm>
          <a:off x="10426700" y="1350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50179</xdr:rowOff>
    </xdr:from>
    <xdr:ext cx="469744" cy="259045"/>
    <xdr:sp macro="" textlink="">
      <xdr:nvSpPr>
        <xdr:cNvPr id="427" name="普通建設事業費 （ うち新規整備　）該当値テキスト"/>
        <xdr:cNvSpPr txBox="1"/>
      </xdr:nvSpPr>
      <xdr:spPr>
        <a:xfrm>
          <a:off x="10528300" y="1342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159041</xdr:rowOff>
    </xdr:from>
    <xdr:to>
      <xdr:col>50</xdr:col>
      <xdr:colOff>165100</xdr:colOff>
      <xdr:row>79</xdr:row>
      <xdr:rowOff>89191</xdr:rowOff>
    </xdr:to>
    <xdr:sp macro="" textlink="">
      <xdr:nvSpPr>
        <xdr:cNvPr id="428" name="楕円 427"/>
        <xdr:cNvSpPr/>
      </xdr:nvSpPr>
      <xdr:spPr>
        <a:xfrm>
          <a:off x="9588500" y="1353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80318</xdr:rowOff>
    </xdr:from>
    <xdr:ext cx="378565" cy="259045"/>
    <xdr:sp macro="" textlink="">
      <xdr:nvSpPr>
        <xdr:cNvPr id="429" name="テキスト ボックス 428"/>
        <xdr:cNvSpPr txBox="1"/>
      </xdr:nvSpPr>
      <xdr:spPr>
        <a:xfrm>
          <a:off x="9450017" y="13624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44811</xdr:rowOff>
    </xdr:from>
    <xdr:to>
      <xdr:col>46</xdr:col>
      <xdr:colOff>38100</xdr:colOff>
      <xdr:row>78</xdr:row>
      <xdr:rowOff>146411</xdr:rowOff>
    </xdr:to>
    <xdr:sp macro="" textlink="">
      <xdr:nvSpPr>
        <xdr:cNvPr id="430" name="楕円 429"/>
        <xdr:cNvSpPr/>
      </xdr:nvSpPr>
      <xdr:spPr>
        <a:xfrm>
          <a:off x="8699500" y="1341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137538</xdr:rowOff>
    </xdr:from>
    <xdr:ext cx="534377" cy="259045"/>
    <xdr:sp macro="" textlink="">
      <xdr:nvSpPr>
        <xdr:cNvPr id="431" name="テキスト ボックス 430"/>
        <xdr:cNvSpPr txBox="1"/>
      </xdr:nvSpPr>
      <xdr:spPr>
        <a:xfrm>
          <a:off x="8483111" y="1351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113481</xdr:rowOff>
    </xdr:from>
    <xdr:to>
      <xdr:col>41</xdr:col>
      <xdr:colOff>101600</xdr:colOff>
      <xdr:row>79</xdr:row>
      <xdr:rowOff>43631</xdr:rowOff>
    </xdr:to>
    <xdr:sp macro="" textlink="">
      <xdr:nvSpPr>
        <xdr:cNvPr id="432" name="楕円 431"/>
        <xdr:cNvSpPr/>
      </xdr:nvSpPr>
      <xdr:spPr>
        <a:xfrm>
          <a:off x="7810500" y="1348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34758</xdr:rowOff>
    </xdr:from>
    <xdr:ext cx="469744" cy="259045"/>
    <xdr:sp macro="" textlink="">
      <xdr:nvSpPr>
        <xdr:cNvPr id="433" name="テキスト ボックス 432"/>
        <xdr:cNvSpPr txBox="1"/>
      </xdr:nvSpPr>
      <xdr:spPr>
        <a:xfrm>
          <a:off x="7626428" y="1357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142500</xdr:rowOff>
    </xdr:from>
    <xdr:to>
      <xdr:col>36</xdr:col>
      <xdr:colOff>165100</xdr:colOff>
      <xdr:row>79</xdr:row>
      <xdr:rowOff>72650</xdr:rowOff>
    </xdr:to>
    <xdr:sp macro="" textlink="">
      <xdr:nvSpPr>
        <xdr:cNvPr id="434" name="楕円 433"/>
        <xdr:cNvSpPr/>
      </xdr:nvSpPr>
      <xdr:spPr>
        <a:xfrm>
          <a:off x="6921500" y="13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63777</xdr:rowOff>
    </xdr:from>
    <xdr:ext cx="469744" cy="259045"/>
    <xdr:sp macro="" textlink="">
      <xdr:nvSpPr>
        <xdr:cNvPr id="435" name="テキスト ボックス 434"/>
        <xdr:cNvSpPr txBox="1"/>
      </xdr:nvSpPr>
      <xdr:spPr>
        <a:xfrm>
          <a:off x="6737428" y="1360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110080</xdr:rowOff>
    </xdr:from>
    <xdr:to>
      <xdr:col>55</xdr:col>
      <xdr:colOff>0</xdr:colOff>
      <xdr:row>97</xdr:row>
      <xdr:rowOff>92853</xdr:rowOff>
    </xdr:to>
    <xdr:cxnSp macro="">
      <xdr:nvCxnSpPr>
        <xdr:cNvPr id="466" name="直線コネクタ 465"/>
        <xdr:cNvCxnSpPr/>
      </xdr:nvCxnSpPr>
      <xdr:spPr>
        <a:xfrm>
          <a:off x="9639300" y="16569280"/>
          <a:ext cx="838200" cy="15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91318</xdr:rowOff>
    </xdr:from>
    <xdr:ext cx="534377" cy="259045"/>
    <xdr:sp macro="" textlink="">
      <xdr:nvSpPr>
        <xdr:cNvPr id="467" name="普通建設事業費 （ うち更新整備　）平均値テキスト"/>
        <xdr:cNvSpPr txBox="1"/>
      </xdr:nvSpPr>
      <xdr:spPr>
        <a:xfrm>
          <a:off x="10528300" y="16207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110080</xdr:rowOff>
    </xdr:from>
    <xdr:to>
      <xdr:col>50</xdr:col>
      <xdr:colOff>114300</xdr:colOff>
      <xdr:row>97</xdr:row>
      <xdr:rowOff>142722</xdr:rowOff>
    </xdr:to>
    <xdr:cxnSp macro="">
      <xdr:nvCxnSpPr>
        <xdr:cNvPr id="469" name="直線コネクタ 468"/>
        <xdr:cNvCxnSpPr/>
      </xdr:nvCxnSpPr>
      <xdr:spPr>
        <a:xfrm flipV="1">
          <a:off x="8750300" y="16569280"/>
          <a:ext cx="889000" cy="20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23314</xdr:rowOff>
    </xdr:from>
    <xdr:ext cx="534377" cy="259045"/>
    <xdr:sp macro="" textlink="">
      <xdr:nvSpPr>
        <xdr:cNvPr id="471" name="テキスト ボックス 470"/>
        <xdr:cNvSpPr txBox="1"/>
      </xdr:nvSpPr>
      <xdr:spPr>
        <a:xfrm>
          <a:off x="9372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142722</xdr:rowOff>
    </xdr:from>
    <xdr:to>
      <xdr:col>45</xdr:col>
      <xdr:colOff>177800</xdr:colOff>
      <xdr:row>98</xdr:row>
      <xdr:rowOff>149285</xdr:rowOff>
    </xdr:to>
    <xdr:cxnSp macro="">
      <xdr:nvCxnSpPr>
        <xdr:cNvPr id="472" name="直線コネクタ 471"/>
        <xdr:cNvCxnSpPr/>
      </xdr:nvCxnSpPr>
      <xdr:spPr>
        <a:xfrm flipV="1">
          <a:off x="7861300" y="16773372"/>
          <a:ext cx="889000" cy="17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78946</xdr:rowOff>
    </xdr:from>
    <xdr:ext cx="534377" cy="259045"/>
    <xdr:sp macro="" textlink="">
      <xdr:nvSpPr>
        <xdr:cNvPr id="474" name="テキスト ボックス 473"/>
        <xdr:cNvSpPr txBox="1"/>
      </xdr:nvSpPr>
      <xdr:spPr>
        <a:xfrm>
          <a:off x="8483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60457</xdr:rowOff>
    </xdr:from>
    <xdr:to>
      <xdr:col>41</xdr:col>
      <xdr:colOff>50800</xdr:colOff>
      <xdr:row>98</xdr:row>
      <xdr:rowOff>149285</xdr:rowOff>
    </xdr:to>
    <xdr:cxnSp macro="">
      <xdr:nvCxnSpPr>
        <xdr:cNvPr id="475" name="直線コネクタ 474"/>
        <xdr:cNvCxnSpPr/>
      </xdr:nvCxnSpPr>
      <xdr:spPr>
        <a:xfrm>
          <a:off x="6972300" y="16862557"/>
          <a:ext cx="889000" cy="8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44983</xdr:rowOff>
    </xdr:from>
    <xdr:ext cx="534377" cy="259045"/>
    <xdr:sp macro="" textlink="">
      <xdr:nvSpPr>
        <xdr:cNvPr id="477" name="テキスト ボックス 476"/>
        <xdr:cNvSpPr txBox="1"/>
      </xdr:nvSpPr>
      <xdr:spPr>
        <a:xfrm>
          <a:off x="7594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111456</xdr:rowOff>
    </xdr:from>
    <xdr:ext cx="534377" cy="259045"/>
    <xdr:sp macro="" textlink="">
      <xdr:nvSpPr>
        <xdr:cNvPr id="479" name="テキスト ボックス 478"/>
        <xdr:cNvSpPr txBox="1"/>
      </xdr:nvSpPr>
      <xdr:spPr>
        <a:xfrm>
          <a:off x="6705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42053</xdr:rowOff>
    </xdr:from>
    <xdr:to>
      <xdr:col>55</xdr:col>
      <xdr:colOff>50800</xdr:colOff>
      <xdr:row>97</xdr:row>
      <xdr:rowOff>143653</xdr:rowOff>
    </xdr:to>
    <xdr:sp macro="" textlink="">
      <xdr:nvSpPr>
        <xdr:cNvPr id="485" name="楕円 484"/>
        <xdr:cNvSpPr/>
      </xdr:nvSpPr>
      <xdr:spPr>
        <a:xfrm>
          <a:off x="10426700" y="1667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20480</xdr:rowOff>
    </xdr:from>
    <xdr:ext cx="534377" cy="259045"/>
    <xdr:sp macro="" textlink="">
      <xdr:nvSpPr>
        <xdr:cNvPr id="486" name="普通建設事業費 （ うち更新整備　）該当値テキスト"/>
        <xdr:cNvSpPr txBox="1"/>
      </xdr:nvSpPr>
      <xdr:spPr>
        <a:xfrm>
          <a:off x="10528300" y="1665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59280</xdr:rowOff>
    </xdr:from>
    <xdr:to>
      <xdr:col>50</xdr:col>
      <xdr:colOff>165100</xdr:colOff>
      <xdr:row>96</xdr:row>
      <xdr:rowOff>160880</xdr:rowOff>
    </xdr:to>
    <xdr:sp macro="" textlink="">
      <xdr:nvSpPr>
        <xdr:cNvPr id="487" name="楕円 486"/>
        <xdr:cNvSpPr/>
      </xdr:nvSpPr>
      <xdr:spPr>
        <a:xfrm>
          <a:off x="9588500" y="1651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152007</xdr:rowOff>
    </xdr:from>
    <xdr:ext cx="534377" cy="259045"/>
    <xdr:sp macro="" textlink="">
      <xdr:nvSpPr>
        <xdr:cNvPr id="488" name="テキスト ボックス 487"/>
        <xdr:cNvSpPr txBox="1"/>
      </xdr:nvSpPr>
      <xdr:spPr>
        <a:xfrm>
          <a:off x="9372111" y="166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91922</xdr:rowOff>
    </xdr:from>
    <xdr:to>
      <xdr:col>46</xdr:col>
      <xdr:colOff>38100</xdr:colOff>
      <xdr:row>98</xdr:row>
      <xdr:rowOff>22072</xdr:rowOff>
    </xdr:to>
    <xdr:sp macro="" textlink="">
      <xdr:nvSpPr>
        <xdr:cNvPr id="489" name="楕円 488"/>
        <xdr:cNvSpPr/>
      </xdr:nvSpPr>
      <xdr:spPr>
        <a:xfrm>
          <a:off x="8699500" y="1672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13199</xdr:rowOff>
    </xdr:from>
    <xdr:ext cx="534377" cy="259045"/>
    <xdr:sp macro="" textlink="">
      <xdr:nvSpPr>
        <xdr:cNvPr id="490" name="テキスト ボックス 489"/>
        <xdr:cNvSpPr txBox="1"/>
      </xdr:nvSpPr>
      <xdr:spPr>
        <a:xfrm>
          <a:off x="8483111" y="1681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98485</xdr:rowOff>
    </xdr:from>
    <xdr:to>
      <xdr:col>41</xdr:col>
      <xdr:colOff>101600</xdr:colOff>
      <xdr:row>99</xdr:row>
      <xdr:rowOff>28635</xdr:rowOff>
    </xdr:to>
    <xdr:sp macro="" textlink="">
      <xdr:nvSpPr>
        <xdr:cNvPr id="491" name="楕円 490"/>
        <xdr:cNvSpPr/>
      </xdr:nvSpPr>
      <xdr:spPr>
        <a:xfrm>
          <a:off x="7810500" y="1690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19762</xdr:rowOff>
    </xdr:from>
    <xdr:ext cx="469744" cy="259045"/>
    <xdr:sp macro="" textlink="">
      <xdr:nvSpPr>
        <xdr:cNvPr id="492" name="テキスト ボックス 491"/>
        <xdr:cNvSpPr txBox="1"/>
      </xdr:nvSpPr>
      <xdr:spPr>
        <a:xfrm>
          <a:off x="7626428" y="169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9657</xdr:rowOff>
    </xdr:from>
    <xdr:to>
      <xdr:col>36</xdr:col>
      <xdr:colOff>165100</xdr:colOff>
      <xdr:row>98</xdr:row>
      <xdr:rowOff>111257</xdr:rowOff>
    </xdr:to>
    <xdr:sp macro="" textlink="">
      <xdr:nvSpPr>
        <xdr:cNvPr id="493" name="楕円 492"/>
        <xdr:cNvSpPr/>
      </xdr:nvSpPr>
      <xdr:spPr>
        <a:xfrm>
          <a:off x="6921500" y="168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102384</xdr:rowOff>
    </xdr:from>
    <xdr:ext cx="534377" cy="259045"/>
    <xdr:sp macro="" textlink="">
      <xdr:nvSpPr>
        <xdr:cNvPr id="494" name="テキスト ボックス 493"/>
        <xdr:cNvSpPr txBox="1"/>
      </xdr:nvSpPr>
      <xdr:spPr>
        <a:xfrm>
          <a:off x="6705111" y="1690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18224</xdr:rowOff>
    </xdr:from>
    <xdr:to>
      <xdr:col>85</xdr:col>
      <xdr:colOff>127000</xdr:colOff>
      <xdr:row>39</xdr:row>
      <xdr:rowOff>34277</xdr:rowOff>
    </xdr:to>
    <xdr:cxnSp macro="">
      <xdr:nvCxnSpPr>
        <xdr:cNvPr id="523" name="直線コネクタ 522"/>
        <xdr:cNvCxnSpPr/>
      </xdr:nvCxnSpPr>
      <xdr:spPr>
        <a:xfrm>
          <a:off x="15481300" y="6704774"/>
          <a:ext cx="838200" cy="1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89031</xdr:rowOff>
    </xdr:from>
    <xdr:ext cx="469744" cy="259045"/>
    <xdr:sp macro="" textlink="">
      <xdr:nvSpPr>
        <xdr:cNvPr id="524" name="災害復旧事業費平均値テキスト"/>
        <xdr:cNvSpPr txBox="1"/>
      </xdr:nvSpPr>
      <xdr:spPr>
        <a:xfrm>
          <a:off x="16370300" y="6432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18224</xdr:rowOff>
    </xdr:from>
    <xdr:to>
      <xdr:col>81</xdr:col>
      <xdr:colOff>50800</xdr:colOff>
      <xdr:row>39</xdr:row>
      <xdr:rowOff>44450</xdr:rowOff>
    </xdr:to>
    <xdr:cxnSp macro="">
      <xdr:nvCxnSpPr>
        <xdr:cNvPr id="526" name="直線コネクタ 525"/>
        <xdr:cNvCxnSpPr/>
      </xdr:nvCxnSpPr>
      <xdr:spPr>
        <a:xfrm flipV="1">
          <a:off x="14592300" y="6704774"/>
          <a:ext cx="889000" cy="2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13238</xdr:rowOff>
    </xdr:from>
    <xdr:ext cx="469744" cy="259045"/>
    <xdr:sp macro="" textlink="">
      <xdr:nvSpPr>
        <xdr:cNvPr id="528" name="テキスト ボックス 527"/>
        <xdr:cNvSpPr txBox="1"/>
      </xdr:nvSpPr>
      <xdr:spPr>
        <a:xfrm>
          <a:off x="15246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9" name="直線コネクタ 52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36999</xdr:rowOff>
    </xdr:from>
    <xdr:ext cx="469744" cy="259045"/>
    <xdr:sp macro="" textlink="">
      <xdr:nvSpPr>
        <xdr:cNvPr id="531" name="テキスト ボックス 530"/>
        <xdr:cNvSpPr txBox="1"/>
      </xdr:nvSpPr>
      <xdr:spPr>
        <a:xfrm>
          <a:off x="14357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41478</xdr:rowOff>
    </xdr:from>
    <xdr:to>
      <xdr:col>71</xdr:col>
      <xdr:colOff>177800</xdr:colOff>
      <xdr:row>39</xdr:row>
      <xdr:rowOff>44450</xdr:rowOff>
    </xdr:to>
    <xdr:cxnSp macro="">
      <xdr:nvCxnSpPr>
        <xdr:cNvPr id="532" name="直線コネクタ 531"/>
        <xdr:cNvCxnSpPr/>
      </xdr:nvCxnSpPr>
      <xdr:spPr>
        <a:xfrm>
          <a:off x="12814300" y="672802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64927</xdr:rowOff>
    </xdr:from>
    <xdr:ext cx="469744" cy="259045"/>
    <xdr:sp macro="" textlink="">
      <xdr:nvSpPr>
        <xdr:cNvPr id="534" name="テキスト ボックス 533"/>
        <xdr:cNvSpPr txBox="1"/>
      </xdr:nvSpPr>
      <xdr:spPr>
        <a:xfrm>
          <a:off x="13468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6" name="テキスト ボックス 535"/>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154927</xdr:rowOff>
    </xdr:from>
    <xdr:to>
      <xdr:col>85</xdr:col>
      <xdr:colOff>177800</xdr:colOff>
      <xdr:row>39</xdr:row>
      <xdr:rowOff>85077</xdr:rowOff>
    </xdr:to>
    <xdr:sp macro="" textlink="">
      <xdr:nvSpPr>
        <xdr:cNvPr id="542" name="楕円 541"/>
        <xdr:cNvSpPr/>
      </xdr:nvSpPr>
      <xdr:spPr>
        <a:xfrm>
          <a:off x="16268700" y="667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69854</xdr:rowOff>
    </xdr:from>
    <xdr:ext cx="378565" cy="259045"/>
    <xdr:sp macro="" textlink="">
      <xdr:nvSpPr>
        <xdr:cNvPr id="543" name="災害復旧事業費該当値テキスト"/>
        <xdr:cNvSpPr txBox="1"/>
      </xdr:nvSpPr>
      <xdr:spPr>
        <a:xfrm>
          <a:off x="16370300" y="6584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138874</xdr:rowOff>
    </xdr:from>
    <xdr:to>
      <xdr:col>81</xdr:col>
      <xdr:colOff>101600</xdr:colOff>
      <xdr:row>39</xdr:row>
      <xdr:rowOff>69024</xdr:rowOff>
    </xdr:to>
    <xdr:sp macro="" textlink="">
      <xdr:nvSpPr>
        <xdr:cNvPr id="544" name="楕円 543"/>
        <xdr:cNvSpPr/>
      </xdr:nvSpPr>
      <xdr:spPr>
        <a:xfrm>
          <a:off x="15430500" y="665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60151</xdr:rowOff>
    </xdr:from>
    <xdr:ext cx="469744" cy="259045"/>
    <xdr:sp macro="" textlink="">
      <xdr:nvSpPr>
        <xdr:cNvPr id="545" name="テキスト ボックス 544"/>
        <xdr:cNvSpPr txBox="1"/>
      </xdr:nvSpPr>
      <xdr:spPr>
        <a:xfrm>
          <a:off x="15246428" y="674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6" name="楕円 54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7" name="テキスト ボックス 54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162128</xdr:rowOff>
    </xdr:from>
    <xdr:to>
      <xdr:col>67</xdr:col>
      <xdr:colOff>101600</xdr:colOff>
      <xdr:row>39</xdr:row>
      <xdr:rowOff>92278</xdr:rowOff>
    </xdr:to>
    <xdr:sp macro="" textlink="">
      <xdr:nvSpPr>
        <xdr:cNvPr id="550" name="楕円 549"/>
        <xdr:cNvSpPr/>
      </xdr:nvSpPr>
      <xdr:spPr>
        <a:xfrm>
          <a:off x="12763500" y="667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83405</xdr:rowOff>
    </xdr:from>
    <xdr:ext cx="378565" cy="259045"/>
    <xdr:sp macro="" textlink="">
      <xdr:nvSpPr>
        <xdr:cNvPr id="551" name="テキスト ボックス 550"/>
        <xdr:cNvSpPr txBox="1"/>
      </xdr:nvSpPr>
      <xdr:spPr>
        <a:xfrm>
          <a:off x="12625017" y="6769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16611</xdr:rowOff>
    </xdr:from>
    <xdr:to>
      <xdr:col>85</xdr:col>
      <xdr:colOff>127000</xdr:colOff>
      <xdr:row>77</xdr:row>
      <xdr:rowOff>45568</xdr:rowOff>
    </xdr:to>
    <xdr:cxnSp macro="">
      <xdr:nvCxnSpPr>
        <xdr:cNvPr id="629" name="直線コネクタ 628"/>
        <xdr:cNvCxnSpPr/>
      </xdr:nvCxnSpPr>
      <xdr:spPr>
        <a:xfrm flipV="1">
          <a:off x="15481300" y="13218261"/>
          <a:ext cx="8382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5707</xdr:rowOff>
    </xdr:from>
    <xdr:ext cx="534377" cy="259045"/>
    <xdr:sp macro="" textlink="">
      <xdr:nvSpPr>
        <xdr:cNvPr id="630" name="公債費平均値テキスト"/>
        <xdr:cNvSpPr txBox="1"/>
      </xdr:nvSpPr>
      <xdr:spPr>
        <a:xfrm>
          <a:off x="16370300" y="12693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45568</xdr:rowOff>
    </xdr:from>
    <xdr:to>
      <xdr:col>81</xdr:col>
      <xdr:colOff>50800</xdr:colOff>
      <xdr:row>77</xdr:row>
      <xdr:rowOff>47664</xdr:rowOff>
    </xdr:to>
    <xdr:cxnSp macro="">
      <xdr:nvCxnSpPr>
        <xdr:cNvPr id="632" name="直線コネクタ 631"/>
        <xdr:cNvCxnSpPr/>
      </xdr:nvCxnSpPr>
      <xdr:spPr>
        <a:xfrm flipV="1">
          <a:off x="14592300" y="13247218"/>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104767</xdr:rowOff>
    </xdr:from>
    <xdr:ext cx="534377" cy="259045"/>
    <xdr:sp macro="" textlink="">
      <xdr:nvSpPr>
        <xdr:cNvPr id="634" name="テキスト ボックス 633"/>
        <xdr:cNvSpPr txBox="1"/>
      </xdr:nvSpPr>
      <xdr:spPr>
        <a:xfrm>
          <a:off x="15214111" y="126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41593</xdr:rowOff>
    </xdr:from>
    <xdr:to>
      <xdr:col>76</xdr:col>
      <xdr:colOff>114300</xdr:colOff>
      <xdr:row>77</xdr:row>
      <xdr:rowOff>47664</xdr:rowOff>
    </xdr:to>
    <xdr:cxnSp macro="">
      <xdr:nvCxnSpPr>
        <xdr:cNvPr id="635" name="直線コネクタ 634"/>
        <xdr:cNvCxnSpPr/>
      </xdr:nvCxnSpPr>
      <xdr:spPr>
        <a:xfrm>
          <a:off x="13703300" y="13243243"/>
          <a:ext cx="8890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109021</xdr:rowOff>
    </xdr:from>
    <xdr:ext cx="534377" cy="259045"/>
    <xdr:sp macro="" textlink="">
      <xdr:nvSpPr>
        <xdr:cNvPr id="637" name="テキスト ボックス 636"/>
        <xdr:cNvSpPr txBox="1"/>
      </xdr:nvSpPr>
      <xdr:spPr>
        <a:xfrm>
          <a:off x="14325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10579</xdr:rowOff>
    </xdr:from>
    <xdr:to>
      <xdr:col>71</xdr:col>
      <xdr:colOff>177800</xdr:colOff>
      <xdr:row>77</xdr:row>
      <xdr:rowOff>41593</xdr:rowOff>
    </xdr:to>
    <xdr:cxnSp macro="">
      <xdr:nvCxnSpPr>
        <xdr:cNvPr id="638" name="直線コネクタ 637"/>
        <xdr:cNvCxnSpPr/>
      </xdr:nvCxnSpPr>
      <xdr:spPr>
        <a:xfrm>
          <a:off x="12814300" y="13212229"/>
          <a:ext cx="889000" cy="3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96537</xdr:rowOff>
    </xdr:from>
    <xdr:ext cx="534377" cy="259045"/>
    <xdr:sp macro="" textlink="">
      <xdr:nvSpPr>
        <xdr:cNvPr id="640" name="テキスト ボックス 639"/>
        <xdr:cNvSpPr txBox="1"/>
      </xdr:nvSpPr>
      <xdr:spPr>
        <a:xfrm>
          <a:off x="13436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94111</xdr:rowOff>
    </xdr:from>
    <xdr:ext cx="534377" cy="259045"/>
    <xdr:sp macro="" textlink="">
      <xdr:nvSpPr>
        <xdr:cNvPr id="642" name="テキスト ボックス 641"/>
        <xdr:cNvSpPr txBox="1"/>
      </xdr:nvSpPr>
      <xdr:spPr>
        <a:xfrm>
          <a:off x="12547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137261</xdr:rowOff>
    </xdr:from>
    <xdr:to>
      <xdr:col>85</xdr:col>
      <xdr:colOff>177800</xdr:colOff>
      <xdr:row>77</xdr:row>
      <xdr:rowOff>67411</xdr:rowOff>
    </xdr:to>
    <xdr:sp macro="" textlink="">
      <xdr:nvSpPr>
        <xdr:cNvPr id="648" name="楕円 647"/>
        <xdr:cNvSpPr/>
      </xdr:nvSpPr>
      <xdr:spPr>
        <a:xfrm>
          <a:off x="16268700" y="131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115688</xdr:rowOff>
    </xdr:from>
    <xdr:ext cx="534377" cy="259045"/>
    <xdr:sp macro="" textlink="">
      <xdr:nvSpPr>
        <xdr:cNvPr id="649" name="公債費該当値テキスト"/>
        <xdr:cNvSpPr txBox="1"/>
      </xdr:nvSpPr>
      <xdr:spPr>
        <a:xfrm>
          <a:off x="16370300" y="1314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166218</xdr:rowOff>
    </xdr:from>
    <xdr:to>
      <xdr:col>81</xdr:col>
      <xdr:colOff>101600</xdr:colOff>
      <xdr:row>77</xdr:row>
      <xdr:rowOff>96368</xdr:rowOff>
    </xdr:to>
    <xdr:sp macro="" textlink="">
      <xdr:nvSpPr>
        <xdr:cNvPr id="650" name="楕円 649"/>
        <xdr:cNvSpPr/>
      </xdr:nvSpPr>
      <xdr:spPr>
        <a:xfrm>
          <a:off x="15430500" y="1319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87495</xdr:rowOff>
    </xdr:from>
    <xdr:ext cx="534377" cy="259045"/>
    <xdr:sp macro="" textlink="">
      <xdr:nvSpPr>
        <xdr:cNvPr id="651" name="テキスト ボックス 650"/>
        <xdr:cNvSpPr txBox="1"/>
      </xdr:nvSpPr>
      <xdr:spPr>
        <a:xfrm>
          <a:off x="15214111" y="1328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168314</xdr:rowOff>
    </xdr:from>
    <xdr:to>
      <xdr:col>76</xdr:col>
      <xdr:colOff>165100</xdr:colOff>
      <xdr:row>77</xdr:row>
      <xdr:rowOff>98464</xdr:rowOff>
    </xdr:to>
    <xdr:sp macro="" textlink="">
      <xdr:nvSpPr>
        <xdr:cNvPr id="652" name="楕円 651"/>
        <xdr:cNvSpPr/>
      </xdr:nvSpPr>
      <xdr:spPr>
        <a:xfrm>
          <a:off x="14541500" y="131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89591</xdr:rowOff>
    </xdr:from>
    <xdr:ext cx="534377" cy="259045"/>
    <xdr:sp macro="" textlink="">
      <xdr:nvSpPr>
        <xdr:cNvPr id="653" name="テキスト ボックス 652"/>
        <xdr:cNvSpPr txBox="1"/>
      </xdr:nvSpPr>
      <xdr:spPr>
        <a:xfrm>
          <a:off x="14325111" y="1329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162243</xdr:rowOff>
    </xdr:from>
    <xdr:to>
      <xdr:col>72</xdr:col>
      <xdr:colOff>38100</xdr:colOff>
      <xdr:row>77</xdr:row>
      <xdr:rowOff>92393</xdr:rowOff>
    </xdr:to>
    <xdr:sp macro="" textlink="">
      <xdr:nvSpPr>
        <xdr:cNvPr id="654" name="楕円 653"/>
        <xdr:cNvSpPr/>
      </xdr:nvSpPr>
      <xdr:spPr>
        <a:xfrm>
          <a:off x="13652500" y="131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83520</xdr:rowOff>
    </xdr:from>
    <xdr:ext cx="534377" cy="259045"/>
    <xdr:sp macro="" textlink="">
      <xdr:nvSpPr>
        <xdr:cNvPr id="655" name="テキスト ボックス 654"/>
        <xdr:cNvSpPr txBox="1"/>
      </xdr:nvSpPr>
      <xdr:spPr>
        <a:xfrm>
          <a:off x="13436111" y="1328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131229</xdr:rowOff>
    </xdr:from>
    <xdr:to>
      <xdr:col>67</xdr:col>
      <xdr:colOff>101600</xdr:colOff>
      <xdr:row>77</xdr:row>
      <xdr:rowOff>61379</xdr:rowOff>
    </xdr:to>
    <xdr:sp macro="" textlink="">
      <xdr:nvSpPr>
        <xdr:cNvPr id="656" name="楕円 655"/>
        <xdr:cNvSpPr/>
      </xdr:nvSpPr>
      <xdr:spPr>
        <a:xfrm>
          <a:off x="12763500" y="1316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52506</xdr:rowOff>
    </xdr:from>
    <xdr:ext cx="534377" cy="259045"/>
    <xdr:sp macro="" textlink="">
      <xdr:nvSpPr>
        <xdr:cNvPr id="657" name="テキスト ボックス 656"/>
        <xdr:cNvSpPr txBox="1"/>
      </xdr:nvSpPr>
      <xdr:spPr>
        <a:xfrm>
          <a:off x="12547111" y="1325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103513</xdr:rowOff>
    </xdr:from>
    <xdr:to>
      <xdr:col>85</xdr:col>
      <xdr:colOff>127000</xdr:colOff>
      <xdr:row>98</xdr:row>
      <xdr:rowOff>114554</xdr:rowOff>
    </xdr:to>
    <xdr:cxnSp macro="">
      <xdr:nvCxnSpPr>
        <xdr:cNvPr id="684" name="直線コネクタ 683"/>
        <xdr:cNvCxnSpPr/>
      </xdr:nvCxnSpPr>
      <xdr:spPr>
        <a:xfrm>
          <a:off x="15481300" y="16905613"/>
          <a:ext cx="8382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92918</xdr:rowOff>
    </xdr:from>
    <xdr:ext cx="534377" cy="259045"/>
    <xdr:sp macro="" textlink="">
      <xdr:nvSpPr>
        <xdr:cNvPr id="685" name="積立金平均値テキスト"/>
        <xdr:cNvSpPr txBox="1"/>
      </xdr:nvSpPr>
      <xdr:spPr>
        <a:xfrm>
          <a:off x="16370300" y="1638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103513</xdr:rowOff>
    </xdr:from>
    <xdr:to>
      <xdr:col>81</xdr:col>
      <xdr:colOff>50800</xdr:colOff>
      <xdr:row>98</xdr:row>
      <xdr:rowOff>124315</xdr:rowOff>
    </xdr:to>
    <xdr:cxnSp macro="">
      <xdr:nvCxnSpPr>
        <xdr:cNvPr id="687" name="直線コネクタ 686"/>
        <xdr:cNvCxnSpPr/>
      </xdr:nvCxnSpPr>
      <xdr:spPr>
        <a:xfrm flipV="1">
          <a:off x="14592300" y="16905613"/>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46116</xdr:rowOff>
    </xdr:from>
    <xdr:ext cx="534377" cy="259045"/>
    <xdr:sp macro="" textlink="">
      <xdr:nvSpPr>
        <xdr:cNvPr id="689" name="テキスト ボックス 688"/>
        <xdr:cNvSpPr txBox="1"/>
      </xdr:nvSpPr>
      <xdr:spPr>
        <a:xfrm>
          <a:off x="15214111" y="1633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124315</xdr:rowOff>
    </xdr:from>
    <xdr:to>
      <xdr:col>76</xdr:col>
      <xdr:colOff>114300</xdr:colOff>
      <xdr:row>98</xdr:row>
      <xdr:rowOff>128155</xdr:rowOff>
    </xdr:to>
    <xdr:cxnSp macro="">
      <xdr:nvCxnSpPr>
        <xdr:cNvPr id="690" name="直線コネクタ 689"/>
        <xdr:cNvCxnSpPr/>
      </xdr:nvCxnSpPr>
      <xdr:spPr>
        <a:xfrm flipV="1">
          <a:off x="13703300" y="16926415"/>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38800</xdr:rowOff>
    </xdr:from>
    <xdr:ext cx="534377" cy="259045"/>
    <xdr:sp macro="" textlink="">
      <xdr:nvSpPr>
        <xdr:cNvPr id="692" name="テキスト ボックス 691"/>
        <xdr:cNvSpPr txBox="1"/>
      </xdr:nvSpPr>
      <xdr:spPr>
        <a:xfrm>
          <a:off x="14325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128155</xdr:rowOff>
    </xdr:from>
    <xdr:to>
      <xdr:col>71</xdr:col>
      <xdr:colOff>177800</xdr:colOff>
      <xdr:row>98</xdr:row>
      <xdr:rowOff>135196</xdr:rowOff>
    </xdr:to>
    <xdr:cxnSp macro="">
      <xdr:nvCxnSpPr>
        <xdr:cNvPr id="693" name="直線コネクタ 692"/>
        <xdr:cNvCxnSpPr/>
      </xdr:nvCxnSpPr>
      <xdr:spPr>
        <a:xfrm flipV="1">
          <a:off x="12814300" y="16930255"/>
          <a:ext cx="8890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3162</xdr:rowOff>
    </xdr:from>
    <xdr:ext cx="534377" cy="259045"/>
    <xdr:sp macro="" textlink="">
      <xdr:nvSpPr>
        <xdr:cNvPr id="695" name="テキスト ボックス 694"/>
        <xdr:cNvSpPr txBox="1"/>
      </xdr:nvSpPr>
      <xdr:spPr>
        <a:xfrm>
          <a:off x="13436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28901</xdr:rowOff>
    </xdr:from>
    <xdr:ext cx="534377" cy="259045"/>
    <xdr:sp macro="" textlink="">
      <xdr:nvSpPr>
        <xdr:cNvPr id="697" name="テキスト ボックス 696"/>
        <xdr:cNvSpPr txBox="1"/>
      </xdr:nvSpPr>
      <xdr:spPr>
        <a:xfrm>
          <a:off x="12547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63754</xdr:rowOff>
    </xdr:from>
    <xdr:to>
      <xdr:col>85</xdr:col>
      <xdr:colOff>177800</xdr:colOff>
      <xdr:row>98</xdr:row>
      <xdr:rowOff>165354</xdr:rowOff>
    </xdr:to>
    <xdr:sp macro="" textlink="">
      <xdr:nvSpPr>
        <xdr:cNvPr id="703" name="楕円 702"/>
        <xdr:cNvSpPr/>
      </xdr:nvSpPr>
      <xdr:spPr>
        <a:xfrm>
          <a:off x="16268700" y="1686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150131</xdr:rowOff>
    </xdr:from>
    <xdr:ext cx="469744" cy="259045"/>
    <xdr:sp macro="" textlink="">
      <xdr:nvSpPr>
        <xdr:cNvPr id="704" name="積立金該当値テキスト"/>
        <xdr:cNvSpPr txBox="1"/>
      </xdr:nvSpPr>
      <xdr:spPr>
        <a:xfrm>
          <a:off x="16370300" y="16780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52713</xdr:rowOff>
    </xdr:from>
    <xdr:to>
      <xdr:col>81</xdr:col>
      <xdr:colOff>101600</xdr:colOff>
      <xdr:row>98</xdr:row>
      <xdr:rowOff>154313</xdr:rowOff>
    </xdr:to>
    <xdr:sp macro="" textlink="">
      <xdr:nvSpPr>
        <xdr:cNvPr id="705" name="楕円 704"/>
        <xdr:cNvSpPr/>
      </xdr:nvSpPr>
      <xdr:spPr>
        <a:xfrm>
          <a:off x="15430500" y="1685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145440</xdr:rowOff>
    </xdr:from>
    <xdr:ext cx="469744" cy="259045"/>
    <xdr:sp macro="" textlink="">
      <xdr:nvSpPr>
        <xdr:cNvPr id="706" name="テキスト ボックス 705"/>
        <xdr:cNvSpPr txBox="1"/>
      </xdr:nvSpPr>
      <xdr:spPr>
        <a:xfrm>
          <a:off x="15246428" y="1694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73515</xdr:rowOff>
    </xdr:from>
    <xdr:to>
      <xdr:col>76</xdr:col>
      <xdr:colOff>165100</xdr:colOff>
      <xdr:row>99</xdr:row>
      <xdr:rowOff>3665</xdr:rowOff>
    </xdr:to>
    <xdr:sp macro="" textlink="">
      <xdr:nvSpPr>
        <xdr:cNvPr id="707" name="楕円 706"/>
        <xdr:cNvSpPr/>
      </xdr:nvSpPr>
      <xdr:spPr>
        <a:xfrm>
          <a:off x="14541500" y="1687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166242</xdr:rowOff>
    </xdr:from>
    <xdr:ext cx="378565" cy="259045"/>
    <xdr:sp macro="" textlink="">
      <xdr:nvSpPr>
        <xdr:cNvPr id="708" name="テキスト ボックス 707"/>
        <xdr:cNvSpPr txBox="1"/>
      </xdr:nvSpPr>
      <xdr:spPr>
        <a:xfrm>
          <a:off x="14403017" y="16968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77355</xdr:rowOff>
    </xdr:from>
    <xdr:to>
      <xdr:col>72</xdr:col>
      <xdr:colOff>38100</xdr:colOff>
      <xdr:row>99</xdr:row>
      <xdr:rowOff>7505</xdr:rowOff>
    </xdr:to>
    <xdr:sp macro="" textlink="">
      <xdr:nvSpPr>
        <xdr:cNvPr id="709" name="楕円 708"/>
        <xdr:cNvSpPr/>
      </xdr:nvSpPr>
      <xdr:spPr>
        <a:xfrm>
          <a:off x="13652500" y="1687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170082</xdr:rowOff>
    </xdr:from>
    <xdr:ext cx="378565" cy="259045"/>
    <xdr:sp macro="" textlink="">
      <xdr:nvSpPr>
        <xdr:cNvPr id="710" name="テキスト ボックス 709"/>
        <xdr:cNvSpPr txBox="1"/>
      </xdr:nvSpPr>
      <xdr:spPr>
        <a:xfrm>
          <a:off x="13514017" y="1697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84396</xdr:rowOff>
    </xdr:from>
    <xdr:to>
      <xdr:col>67</xdr:col>
      <xdr:colOff>101600</xdr:colOff>
      <xdr:row>99</xdr:row>
      <xdr:rowOff>14546</xdr:rowOff>
    </xdr:to>
    <xdr:sp macro="" textlink="">
      <xdr:nvSpPr>
        <xdr:cNvPr id="711" name="楕円 710"/>
        <xdr:cNvSpPr/>
      </xdr:nvSpPr>
      <xdr:spPr>
        <a:xfrm>
          <a:off x="12763500" y="1688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5673</xdr:rowOff>
    </xdr:from>
    <xdr:ext cx="378565" cy="259045"/>
    <xdr:sp macro="" textlink="">
      <xdr:nvSpPr>
        <xdr:cNvPr id="712" name="テキスト ボックス 711"/>
        <xdr:cNvSpPr txBox="1"/>
      </xdr:nvSpPr>
      <xdr:spPr>
        <a:xfrm>
          <a:off x="12625017" y="16979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132248</xdr:rowOff>
    </xdr:from>
    <xdr:to>
      <xdr:col>116</xdr:col>
      <xdr:colOff>63500</xdr:colOff>
      <xdr:row>38</xdr:row>
      <xdr:rowOff>139426</xdr:rowOff>
    </xdr:to>
    <xdr:cxnSp macro="">
      <xdr:nvCxnSpPr>
        <xdr:cNvPr id="739" name="直線コネクタ 738"/>
        <xdr:cNvCxnSpPr/>
      </xdr:nvCxnSpPr>
      <xdr:spPr>
        <a:xfrm>
          <a:off x="21323300" y="6647348"/>
          <a:ext cx="8382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99615</xdr:rowOff>
    </xdr:from>
    <xdr:ext cx="469744" cy="259045"/>
    <xdr:sp macro="" textlink="">
      <xdr:nvSpPr>
        <xdr:cNvPr id="740" name="投資及び出資金平均値テキスト"/>
        <xdr:cNvSpPr txBox="1"/>
      </xdr:nvSpPr>
      <xdr:spPr>
        <a:xfrm>
          <a:off x="22212300" y="6271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114737</xdr:rowOff>
    </xdr:from>
    <xdr:to>
      <xdr:col>111</xdr:col>
      <xdr:colOff>177800</xdr:colOff>
      <xdr:row>38</xdr:row>
      <xdr:rowOff>132248</xdr:rowOff>
    </xdr:to>
    <xdr:cxnSp macro="">
      <xdr:nvCxnSpPr>
        <xdr:cNvPr id="742" name="直線コネクタ 741"/>
        <xdr:cNvCxnSpPr/>
      </xdr:nvCxnSpPr>
      <xdr:spPr>
        <a:xfrm>
          <a:off x="20434300" y="6629837"/>
          <a:ext cx="889000" cy="1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98442</xdr:rowOff>
    </xdr:from>
    <xdr:ext cx="469744" cy="259045"/>
    <xdr:sp macro="" textlink="">
      <xdr:nvSpPr>
        <xdr:cNvPr id="744" name="テキスト ボックス 743"/>
        <xdr:cNvSpPr txBox="1"/>
      </xdr:nvSpPr>
      <xdr:spPr>
        <a:xfrm>
          <a:off x="21088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110942</xdr:rowOff>
    </xdr:from>
    <xdr:to>
      <xdr:col>107</xdr:col>
      <xdr:colOff>50800</xdr:colOff>
      <xdr:row>38</xdr:row>
      <xdr:rowOff>114737</xdr:rowOff>
    </xdr:to>
    <xdr:cxnSp macro="">
      <xdr:nvCxnSpPr>
        <xdr:cNvPr id="745" name="直線コネクタ 744"/>
        <xdr:cNvCxnSpPr/>
      </xdr:nvCxnSpPr>
      <xdr:spPr>
        <a:xfrm>
          <a:off x="19545300" y="6626042"/>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112889</xdr:rowOff>
    </xdr:from>
    <xdr:ext cx="469744" cy="259045"/>
    <xdr:sp macro="" textlink="">
      <xdr:nvSpPr>
        <xdr:cNvPr id="747" name="テキスト ボックス 746"/>
        <xdr:cNvSpPr txBox="1"/>
      </xdr:nvSpPr>
      <xdr:spPr>
        <a:xfrm>
          <a:off x="20199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110942</xdr:rowOff>
    </xdr:from>
    <xdr:to>
      <xdr:col>102</xdr:col>
      <xdr:colOff>114300</xdr:colOff>
      <xdr:row>38</xdr:row>
      <xdr:rowOff>111308</xdr:rowOff>
    </xdr:to>
    <xdr:cxnSp macro="">
      <xdr:nvCxnSpPr>
        <xdr:cNvPr id="748" name="直線コネクタ 747"/>
        <xdr:cNvCxnSpPr/>
      </xdr:nvCxnSpPr>
      <xdr:spPr>
        <a:xfrm flipV="1">
          <a:off x="18656300" y="6626042"/>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124503</xdr:rowOff>
    </xdr:from>
    <xdr:ext cx="469744" cy="259045"/>
    <xdr:sp macro="" textlink="">
      <xdr:nvSpPr>
        <xdr:cNvPr id="750" name="テキスト ボックス 749"/>
        <xdr:cNvSpPr txBox="1"/>
      </xdr:nvSpPr>
      <xdr:spPr>
        <a:xfrm>
          <a:off x="19310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128389</xdr:rowOff>
    </xdr:from>
    <xdr:ext cx="469744" cy="259045"/>
    <xdr:sp macro="" textlink="">
      <xdr:nvSpPr>
        <xdr:cNvPr id="752" name="テキスト ボックス 751"/>
        <xdr:cNvSpPr txBox="1"/>
      </xdr:nvSpPr>
      <xdr:spPr>
        <a:xfrm>
          <a:off x="18421428" y="63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88626</xdr:rowOff>
    </xdr:from>
    <xdr:to>
      <xdr:col>116</xdr:col>
      <xdr:colOff>114300</xdr:colOff>
      <xdr:row>39</xdr:row>
      <xdr:rowOff>18776</xdr:rowOff>
    </xdr:to>
    <xdr:sp macro="" textlink="">
      <xdr:nvSpPr>
        <xdr:cNvPr id="758" name="楕円 757"/>
        <xdr:cNvSpPr/>
      </xdr:nvSpPr>
      <xdr:spPr>
        <a:xfrm>
          <a:off x="22110700" y="66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3553</xdr:rowOff>
    </xdr:from>
    <xdr:ext cx="249299" cy="259045"/>
    <xdr:sp macro="" textlink="">
      <xdr:nvSpPr>
        <xdr:cNvPr id="759" name="投資及び出資金該当値テキスト"/>
        <xdr:cNvSpPr txBox="1"/>
      </xdr:nvSpPr>
      <xdr:spPr>
        <a:xfrm>
          <a:off x="22212300" y="65186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81448</xdr:rowOff>
    </xdr:from>
    <xdr:to>
      <xdr:col>112</xdr:col>
      <xdr:colOff>38100</xdr:colOff>
      <xdr:row>39</xdr:row>
      <xdr:rowOff>11598</xdr:rowOff>
    </xdr:to>
    <xdr:sp macro="" textlink="">
      <xdr:nvSpPr>
        <xdr:cNvPr id="760" name="楕円 759"/>
        <xdr:cNvSpPr/>
      </xdr:nvSpPr>
      <xdr:spPr>
        <a:xfrm>
          <a:off x="21272500" y="659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2725</xdr:rowOff>
    </xdr:from>
    <xdr:ext cx="378565" cy="259045"/>
    <xdr:sp macro="" textlink="">
      <xdr:nvSpPr>
        <xdr:cNvPr id="761" name="テキスト ボックス 760"/>
        <xdr:cNvSpPr txBox="1"/>
      </xdr:nvSpPr>
      <xdr:spPr>
        <a:xfrm>
          <a:off x="21134017" y="668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63937</xdr:rowOff>
    </xdr:from>
    <xdr:to>
      <xdr:col>107</xdr:col>
      <xdr:colOff>101600</xdr:colOff>
      <xdr:row>38</xdr:row>
      <xdr:rowOff>165537</xdr:rowOff>
    </xdr:to>
    <xdr:sp macro="" textlink="">
      <xdr:nvSpPr>
        <xdr:cNvPr id="762" name="楕円 761"/>
        <xdr:cNvSpPr/>
      </xdr:nvSpPr>
      <xdr:spPr>
        <a:xfrm>
          <a:off x="20383500" y="65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156664</xdr:rowOff>
    </xdr:from>
    <xdr:ext cx="378565" cy="259045"/>
    <xdr:sp macro="" textlink="">
      <xdr:nvSpPr>
        <xdr:cNvPr id="763" name="テキスト ボックス 762"/>
        <xdr:cNvSpPr txBox="1"/>
      </xdr:nvSpPr>
      <xdr:spPr>
        <a:xfrm>
          <a:off x="20245017" y="667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60142</xdr:rowOff>
    </xdr:from>
    <xdr:to>
      <xdr:col>102</xdr:col>
      <xdr:colOff>165100</xdr:colOff>
      <xdr:row>38</xdr:row>
      <xdr:rowOff>161742</xdr:rowOff>
    </xdr:to>
    <xdr:sp macro="" textlink="">
      <xdr:nvSpPr>
        <xdr:cNvPr id="764" name="楕円 763"/>
        <xdr:cNvSpPr/>
      </xdr:nvSpPr>
      <xdr:spPr>
        <a:xfrm>
          <a:off x="19494500" y="657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152869</xdr:rowOff>
    </xdr:from>
    <xdr:ext cx="378565" cy="259045"/>
    <xdr:sp macro="" textlink="">
      <xdr:nvSpPr>
        <xdr:cNvPr id="765" name="テキスト ボックス 764"/>
        <xdr:cNvSpPr txBox="1"/>
      </xdr:nvSpPr>
      <xdr:spPr>
        <a:xfrm>
          <a:off x="19356017" y="666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60508</xdr:rowOff>
    </xdr:from>
    <xdr:to>
      <xdr:col>98</xdr:col>
      <xdr:colOff>38100</xdr:colOff>
      <xdr:row>38</xdr:row>
      <xdr:rowOff>162108</xdr:rowOff>
    </xdr:to>
    <xdr:sp macro="" textlink="">
      <xdr:nvSpPr>
        <xdr:cNvPr id="766" name="楕円 765"/>
        <xdr:cNvSpPr/>
      </xdr:nvSpPr>
      <xdr:spPr>
        <a:xfrm>
          <a:off x="18605500" y="657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153235</xdr:rowOff>
    </xdr:from>
    <xdr:ext cx="378565" cy="259045"/>
    <xdr:sp macro="" textlink="">
      <xdr:nvSpPr>
        <xdr:cNvPr id="767" name="テキスト ボックス 766"/>
        <xdr:cNvSpPr txBox="1"/>
      </xdr:nvSpPr>
      <xdr:spPr>
        <a:xfrm>
          <a:off x="18467017" y="6668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25095</xdr:rowOff>
    </xdr:from>
    <xdr:to>
      <xdr:col>116</xdr:col>
      <xdr:colOff>63500</xdr:colOff>
      <xdr:row>59</xdr:row>
      <xdr:rowOff>25247</xdr:rowOff>
    </xdr:to>
    <xdr:cxnSp macro="">
      <xdr:nvCxnSpPr>
        <xdr:cNvPr id="796" name="直線コネクタ 795"/>
        <xdr:cNvCxnSpPr/>
      </xdr:nvCxnSpPr>
      <xdr:spPr>
        <a:xfrm flipV="1">
          <a:off x="21323300" y="10140645"/>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148048</xdr:rowOff>
    </xdr:from>
    <xdr:ext cx="469744" cy="259045"/>
    <xdr:sp macro="" textlink="">
      <xdr:nvSpPr>
        <xdr:cNvPr id="797" name="貸付金平均値テキスト"/>
        <xdr:cNvSpPr txBox="1"/>
      </xdr:nvSpPr>
      <xdr:spPr>
        <a:xfrm>
          <a:off x="22212300" y="9749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25247</xdr:rowOff>
    </xdr:from>
    <xdr:to>
      <xdr:col>111</xdr:col>
      <xdr:colOff>177800</xdr:colOff>
      <xdr:row>59</xdr:row>
      <xdr:rowOff>25476</xdr:rowOff>
    </xdr:to>
    <xdr:cxnSp macro="">
      <xdr:nvCxnSpPr>
        <xdr:cNvPr id="799" name="直線コネクタ 798"/>
        <xdr:cNvCxnSpPr/>
      </xdr:nvCxnSpPr>
      <xdr:spPr>
        <a:xfrm flipV="1">
          <a:off x="20434300" y="1014079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80725</xdr:rowOff>
    </xdr:from>
    <xdr:ext cx="469744" cy="259045"/>
    <xdr:sp macro="" textlink="">
      <xdr:nvSpPr>
        <xdr:cNvPr id="801" name="テキスト ボックス 800"/>
        <xdr:cNvSpPr txBox="1"/>
      </xdr:nvSpPr>
      <xdr:spPr>
        <a:xfrm>
          <a:off x="21088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25476</xdr:rowOff>
    </xdr:from>
    <xdr:to>
      <xdr:col>107</xdr:col>
      <xdr:colOff>50800</xdr:colOff>
      <xdr:row>59</xdr:row>
      <xdr:rowOff>25743</xdr:rowOff>
    </xdr:to>
    <xdr:cxnSp macro="">
      <xdr:nvCxnSpPr>
        <xdr:cNvPr id="802" name="直線コネクタ 801"/>
        <xdr:cNvCxnSpPr/>
      </xdr:nvCxnSpPr>
      <xdr:spPr>
        <a:xfrm flipV="1">
          <a:off x="19545300" y="10141026"/>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75620</xdr:rowOff>
    </xdr:from>
    <xdr:ext cx="469744" cy="259045"/>
    <xdr:sp macro="" textlink="">
      <xdr:nvSpPr>
        <xdr:cNvPr id="804" name="テキスト ボックス 803"/>
        <xdr:cNvSpPr txBox="1"/>
      </xdr:nvSpPr>
      <xdr:spPr>
        <a:xfrm>
          <a:off x="20199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25743</xdr:rowOff>
    </xdr:from>
    <xdr:to>
      <xdr:col>102</xdr:col>
      <xdr:colOff>114300</xdr:colOff>
      <xdr:row>59</xdr:row>
      <xdr:rowOff>25933</xdr:rowOff>
    </xdr:to>
    <xdr:cxnSp macro="">
      <xdr:nvCxnSpPr>
        <xdr:cNvPr id="805" name="直線コネクタ 804"/>
        <xdr:cNvCxnSpPr/>
      </xdr:nvCxnSpPr>
      <xdr:spPr>
        <a:xfrm flipV="1">
          <a:off x="18656300" y="10141293"/>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67695</xdr:rowOff>
    </xdr:from>
    <xdr:ext cx="469744" cy="259045"/>
    <xdr:sp macro="" textlink="">
      <xdr:nvSpPr>
        <xdr:cNvPr id="807" name="テキスト ボックス 806"/>
        <xdr:cNvSpPr txBox="1"/>
      </xdr:nvSpPr>
      <xdr:spPr>
        <a:xfrm>
          <a:off x="19310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55046</xdr:rowOff>
    </xdr:from>
    <xdr:ext cx="469744" cy="259045"/>
    <xdr:sp macro="" textlink="">
      <xdr:nvSpPr>
        <xdr:cNvPr id="809" name="テキスト ボックス 808"/>
        <xdr:cNvSpPr txBox="1"/>
      </xdr:nvSpPr>
      <xdr:spPr>
        <a:xfrm>
          <a:off x="18421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145745</xdr:rowOff>
    </xdr:from>
    <xdr:to>
      <xdr:col>116</xdr:col>
      <xdr:colOff>114300</xdr:colOff>
      <xdr:row>59</xdr:row>
      <xdr:rowOff>75895</xdr:rowOff>
    </xdr:to>
    <xdr:sp macro="" textlink="">
      <xdr:nvSpPr>
        <xdr:cNvPr id="815" name="楕円 814"/>
        <xdr:cNvSpPr/>
      </xdr:nvSpPr>
      <xdr:spPr>
        <a:xfrm>
          <a:off x="22110700" y="1008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60672</xdr:rowOff>
    </xdr:from>
    <xdr:ext cx="378565" cy="259045"/>
    <xdr:sp macro="" textlink="">
      <xdr:nvSpPr>
        <xdr:cNvPr id="816" name="貸付金該当値テキスト"/>
        <xdr:cNvSpPr txBox="1"/>
      </xdr:nvSpPr>
      <xdr:spPr>
        <a:xfrm>
          <a:off x="22212300" y="10004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145897</xdr:rowOff>
    </xdr:from>
    <xdr:to>
      <xdr:col>112</xdr:col>
      <xdr:colOff>38100</xdr:colOff>
      <xdr:row>59</xdr:row>
      <xdr:rowOff>76047</xdr:rowOff>
    </xdr:to>
    <xdr:sp macro="" textlink="">
      <xdr:nvSpPr>
        <xdr:cNvPr id="817" name="楕円 816"/>
        <xdr:cNvSpPr/>
      </xdr:nvSpPr>
      <xdr:spPr>
        <a:xfrm>
          <a:off x="21272500" y="1008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67174</xdr:rowOff>
    </xdr:from>
    <xdr:ext cx="378565" cy="259045"/>
    <xdr:sp macro="" textlink="">
      <xdr:nvSpPr>
        <xdr:cNvPr id="818" name="テキスト ボックス 817"/>
        <xdr:cNvSpPr txBox="1"/>
      </xdr:nvSpPr>
      <xdr:spPr>
        <a:xfrm>
          <a:off x="21134017" y="10182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146126</xdr:rowOff>
    </xdr:from>
    <xdr:to>
      <xdr:col>107</xdr:col>
      <xdr:colOff>101600</xdr:colOff>
      <xdr:row>59</xdr:row>
      <xdr:rowOff>76276</xdr:rowOff>
    </xdr:to>
    <xdr:sp macro="" textlink="">
      <xdr:nvSpPr>
        <xdr:cNvPr id="819" name="楕円 818"/>
        <xdr:cNvSpPr/>
      </xdr:nvSpPr>
      <xdr:spPr>
        <a:xfrm>
          <a:off x="20383500" y="1009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67403</xdr:rowOff>
    </xdr:from>
    <xdr:ext cx="378565" cy="259045"/>
    <xdr:sp macro="" textlink="">
      <xdr:nvSpPr>
        <xdr:cNvPr id="820" name="テキスト ボックス 819"/>
        <xdr:cNvSpPr txBox="1"/>
      </xdr:nvSpPr>
      <xdr:spPr>
        <a:xfrm>
          <a:off x="20245017" y="10182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146393</xdr:rowOff>
    </xdr:from>
    <xdr:to>
      <xdr:col>102</xdr:col>
      <xdr:colOff>165100</xdr:colOff>
      <xdr:row>59</xdr:row>
      <xdr:rowOff>76543</xdr:rowOff>
    </xdr:to>
    <xdr:sp macro="" textlink="">
      <xdr:nvSpPr>
        <xdr:cNvPr id="821" name="楕円 820"/>
        <xdr:cNvSpPr/>
      </xdr:nvSpPr>
      <xdr:spPr>
        <a:xfrm>
          <a:off x="19494500" y="1009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67670</xdr:rowOff>
    </xdr:from>
    <xdr:ext cx="378565" cy="259045"/>
    <xdr:sp macro="" textlink="">
      <xdr:nvSpPr>
        <xdr:cNvPr id="822" name="テキスト ボックス 821"/>
        <xdr:cNvSpPr txBox="1"/>
      </xdr:nvSpPr>
      <xdr:spPr>
        <a:xfrm>
          <a:off x="19356017" y="10183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146583</xdr:rowOff>
    </xdr:from>
    <xdr:to>
      <xdr:col>98</xdr:col>
      <xdr:colOff>38100</xdr:colOff>
      <xdr:row>59</xdr:row>
      <xdr:rowOff>76733</xdr:rowOff>
    </xdr:to>
    <xdr:sp macro="" textlink="">
      <xdr:nvSpPr>
        <xdr:cNvPr id="823" name="楕円 822"/>
        <xdr:cNvSpPr/>
      </xdr:nvSpPr>
      <xdr:spPr>
        <a:xfrm>
          <a:off x="18605500" y="1009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67860</xdr:rowOff>
    </xdr:from>
    <xdr:ext cx="378565" cy="259045"/>
    <xdr:sp macro="" textlink="">
      <xdr:nvSpPr>
        <xdr:cNvPr id="824" name="テキスト ボックス 823"/>
        <xdr:cNvSpPr txBox="1"/>
      </xdr:nvSpPr>
      <xdr:spPr>
        <a:xfrm>
          <a:off x="18467017" y="10183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49" name="直線コネクタ 848"/>
        <xdr:cNvCxnSpPr/>
      </xdr:nvCxnSpPr>
      <xdr:spPr>
        <a:xfrm flipV="1">
          <a:off x="22159595" y="11981904"/>
          <a:ext cx="1269" cy="145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50" name="繰出金最小値テキスト"/>
        <xdr:cNvSpPr txBox="1"/>
      </xdr:nvSpPr>
      <xdr:spPr>
        <a:xfrm>
          <a:off x="22212300"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51" name="直線コネクタ 850"/>
        <xdr:cNvCxnSpPr/>
      </xdr:nvCxnSpPr>
      <xdr:spPr>
        <a:xfrm>
          <a:off x="22072600" y="1344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52" name="繰出金最大値テキスト"/>
        <xdr:cNvSpPr txBox="1"/>
      </xdr:nvSpPr>
      <xdr:spPr>
        <a:xfrm>
          <a:off x="22212300" y="117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53" name="直線コネクタ 852"/>
        <xdr:cNvCxnSpPr/>
      </xdr:nvCxnSpPr>
      <xdr:spPr>
        <a:xfrm>
          <a:off x="22072600" y="119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11151</xdr:rowOff>
    </xdr:from>
    <xdr:to>
      <xdr:col>116</xdr:col>
      <xdr:colOff>63500</xdr:colOff>
      <xdr:row>76</xdr:row>
      <xdr:rowOff>65329</xdr:rowOff>
    </xdr:to>
    <xdr:cxnSp macro="">
      <xdr:nvCxnSpPr>
        <xdr:cNvPr id="854" name="直線コネクタ 853"/>
        <xdr:cNvCxnSpPr/>
      </xdr:nvCxnSpPr>
      <xdr:spPr>
        <a:xfrm>
          <a:off x="21323300" y="13041351"/>
          <a:ext cx="8382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9974</xdr:rowOff>
    </xdr:from>
    <xdr:ext cx="534377" cy="259045"/>
    <xdr:sp macro="" textlink="">
      <xdr:nvSpPr>
        <xdr:cNvPr id="855" name="繰出金平均値テキスト"/>
        <xdr:cNvSpPr txBox="1"/>
      </xdr:nvSpPr>
      <xdr:spPr>
        <a:xfrm>
          <a:off x="22212300" y="1252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6" name="フローチャート: 判断 855"/>
        <xdr:cNvSpPr/>
      </xdr:nvSpPr>
      <xdr:spPr>
        <a:xfrm>
          <a:off x="22110700" y="1267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11151</xdr:rowOff>
    </xdr:from>
    <xdr:to>
      <xdr:col>111</xdr:col>
      <xdr:colOff>177800</xdr:colOff>
      <xdr:row>76</xdr:row>
      <xdr:rowOff>67348</xdr:rowOff>
    </xdr:to>
    <xdr:cxnSp macro="">
      <xdr:nvCxnSpPr>
        <xdr:cNvPr id="857" name="直線コネクタ 856"/>
        <xdr:cNvCxnSpPr/>
      </xdr:nvCxnSpPr>
      <xdr:spPr>
        <a:xfrm flipV="1">
          <a:off x="20434300" y="13041351"/>
          <a:ext cx="889000" cy="5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105664</xdr:rowOff>
    </xdr:from>
    <xdr:to>
      <xdr:col>112</xdr:col>
      <xdr:colOff>38100</xdr:colOff>
      <xdr:row>73</xdr:row>
      <xdr:rowOff>35814</xdr:rowOff>
    </xdr:to>
    <xdr:sp macro="" textlink="">
      <xdr:nvSpPr>
        <xdr:cNvPr id="858" name="フローチャート: 判断 857"/>
        <xdr:cNvSpPr/>
      </xdr:nvSpPr>
      <xdr:spPr>
        <a:xfrm>
          <a:off x="21272500" y="124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52341</xdr:rowOff>
    </xdr:from>
    <xdr:ext cx="534377" cy="259045"/>
    <xdr:sp macro="" textlink="">
      <xdr:nvSpPr>
        <xdr:cNvPr id="859" name="テキスト ボックス 858"/>
        <xdr:cNvSpPr txBox="1"/>
      </xdr:nvSpPr>
      <xdr:spPr>
        <a:xfrm>
          <a:off x="21056111" y="1222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67348</xdr:rowOff>
    </xdr:from>
    <xdr:to>
      <xdr:col>107</xdr:col>
      <xdr:colOff>50800</xdr:colOff>
      <xdr:row>76</xdr:row>
      <xdr:rowOff>104342</xdr:rowOff>
    </xdr:to>
    <xdr:cxnSp macro="">
      <xdr:nvCxnSpPr>
        <xdr:cNvPr id="860" name="直線コネクタ 859"/>
        <xdr:cNvCxnSpPr/>
      </xdr:nvCxnSpPr>
      <xdr:spPr>
        <a:xfrm flipV="1">
          <a:off x="19545300" y="13097548"/>
          <a:ext cx="889000" cy="3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100864</xdr:rowOff>
    </xdr:from>
    <xdr:to>
      <xdr:col>107</xdr:col>
      <xdr:colOff>101600</xdr:colOff>
      <xdr:row>73</xdr:row>
      <xdr:rowOff>31014</xdr:rowOff>
    </xdr:to>
    <xdr:sp macro="" textlink="">
      <xdr:nvSpPr>
        <xdr:cNvPr id="861" name="フローチャート: 判断 860"/>
        <xdr:cNvSpPr/>
      </xdr:nvSpPr>
      <xdr:spPr>
        <a:xfrm>
          <a:off x="20383500" y="124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47541</xdr:rowOff>
    </xdr:from>
    <xdr:ext cx="534377" cy="259045"/>
    <xdr:sp macro="" textlink="">
      <xdr:nvSpPr>
        <xdr:cNvPr id="862" name="テキスト ボックス 861"/>
        <xdr:cNvSpPr txBox="1"/>
      </xdr:nvSpPr>
      <xdr:spPr>
        <a:xfrm>
          <a:off x="20167111" y="1222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83807</xdr:rowOff>
    </xdr:from>
    <xdr:to>
      <xdr:col>102</xdr:col>
      <xdr:colOff>114300</xdr:colOff>
      <xdr:row>76</xdr:row>
      <xdr:rowOff>104342</xdr:rowOff>
    </xdr:to>
    <xdr:cxnSp macro="">
      <xdr:nvCxnSpPr>
        <xdr:cNvPr id="863" name="直線コネクタ 862"/>
        <xdr:cNvCxnSpPr/>
      </xdr:nvCxnSpPr>
      <xdr:spPr>
        <a:xfrm>
          <a:off x="18656300" y="13114007"/>
          <a:ext cx="889000" cy="2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45238</xdr:rowOff>
    </xdr:from>
    <xdr:to>
      <xdr:col>102</xdr:col>
      <xdr:colOff>165100</xdr:colOff>
      <xdr:row>72</xdr:row>
      <xdr:rowOff>146838</xdr:rowOff>
    </xdr:to>
    <xdr:sp macro="" textlink="">
      <xdr:nvSpPr>
        <xdr:cNvPr id="864" name="フローチャート: 判断 863"/>
        <xdr:cNvSpPr/>
      </xdr:nvSpPr>
      <xdr:spPr>
        <a:xfrm>
          <a:off x="19494500" y="123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163365</xdr:rowOff>
    </xdr:from>
    <xdr:ext cx="534377" cy="259045"/>
    <xdr:sp macro="" textlink="">
      <xdr:nvSpPr>
        <xdr:cNvPr id="865" name="テキスト ボックス 864"/>
        <xdr:cNvSpPr txBox="1"/>
      </xdr:nvSpPr>
      <xdr:spPr>
        <a:xfrm>
          <a:off x="19278111" y="1216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24359</xdr:rowOff>
    </xdr:from>
    <xdr:to>
      <xdr:col>98</xdr:col>
      <xdr:colOff>38100</xdr:colOff>
      <xdr:row>72</xdr:row>
      <xdr:rowOff>125959</xdr:rowOff>
    </xdr:to>
    <xdr:sp macro="" textlink="">
      <xdr:nvSpPr>
        <xdr:cNvPr id="866" name="フローチャート: 判断 865"/>
        <xdr:cNvSpPr/>
      </xdr:nvSpPr>
      <xdr:spPr>
        <a:xfrm>
          <a:off x="18605500" y="1236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142486</xdr:rowOff>
    </xdr:from>
    <xdr:ext cx="534377" cy="259045"/>
    <xdr:sp macro="" textlink="">
      <xdr:nvSpPr>
        <xdr:cNvPr id="867" name="テキスト ボックス 866"/>
        <xdr:cNvSpPr txBox="1"/>
      </xdr:nvSpPr>
      <xdr:spPr>
        <a:xfrm>
          <a:off x="18389111" y="1214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14529</xdr:rowOff>
    </xdr:from>
    <xdr:to>
      <xdr:col>116</xdr:col>
      <xdr:colOff>114300</xdr:colOff>
      <xdr:row>76</xdr:row>
      <xdr:rowOff>116129</xdr:rowOff>
    </xdr:to>
    <xdr:sp macro="" textlink="">
      <xdr:nvSpPr>
        <xdr:cNvPr id="873" name="楕円 872"/>
        <xdr:cNvSpPr/>
      </xdr:nvSpPr>
      <xdr:spPr>
        <a:xfrm>
          <a:off x="22110700" y="1304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164406</xdr:rowOff>
    </xdr:from>
    <xdr:ext cx="534377" cy="259045"/>
    <xdr:sp macro="" textlink="">
      <xdr:nvSpPr>
        <xdr:cNvPr id="874" name="繰出金該当値テキスト"/>
        <xdr:cNvSpPr txBox="1"/>
      </xdr:nvSpPr>
      <xdr:spPr>
        <a:xfrm>
          <a:off x="22212300" y="1302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131800</xdr:rowOff>
    </xdr:from>
    <xdr:to>
      <xdr:col>112</xdr:col>
      <xdr:colOff>38100</xdr:colOff>
      <xdr:row>76</xdr:row>
      <xdr:rowOff>61950</xdr:rowOff>
    </xdr:to>
    <xdr:sp macro="" textlink="">
      <xdr:nvSpPr>
        <xdr:cNvPr id="875" name="楕円 874"/>
        <xdr:cNvSpPr/>
      </xdr:nvSpPr>
      <xdr:spPr>
        <a:xfrm>
          <a:off x="21272500" y="1299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53078</xdr:rowOff>
    </xdr:from>
    <xdr:ext cx="534377" cy="259045"/>
    <xdr:sp macro="" textlink="">
      <xdr:nvSpPr>
        <xdr:cNvPr id="876" name="テキスト ボックス 875"/>
        <xdr:cNvSpPr txBox="1"/>
      </xdr:nvSpPr>
      <xdr:spPr>
        <a:xfrm>
          <a:off x="21056111" y="1308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16548</xdr:rowOff>
    </xdr:from>
    <xdr:to>
      <xdr:col>107</xdr:col>
      <xdr:colOff>101600</xdr:colOff>
      <xdr:row>76</xdr:row>
      <xdr:rowOff>118148</xdr:rowOff>
    </xdr:to>
    <xdr:sp macro="" textlink="">
      <xdr:nvSpPr>
        <xdr:cNvPr id="877" name="楕円 876"/>
        <xdr:cNvSpPr/>
      </xdr:nvSpPr>
      <xdr:spPr>
        <a:xfrm>
          <a:off x="20383500" y="130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109275</xdr:rowOff>
    </xdr:from>
    <xdr:ext cx="534377" cy="259045"/>
    <xdr:sp macro="" textlink="">
      <xdr:nvSpPr>
        <xdr:cNvPr id="878" name="テキスト ボックス 877"/>
        <xdr:cNvSpPr txBox="1"/>
      </xdr:nvSpPr>
      <xdr:spPr>
        <a:xfrm>
          <a:off x="20167111" y="1313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53542</xdr:rowOff>
    </xdr:from>
    <xdr:to>
      <xdr:col>102</xdr:col>
      <xdr:colOff>165100</xdr:colOff>
      <xdr:row>76</xdr:row>
      <xdr:rowOff>155142</xdr:rowOff>
    </xdr:to>
    <xdr:sp macro="" textlink="">
      <xdr:nvSpPr>
        <xdr:cNvPr id="879" name="楕円 878"/>
        <xdr:cNvSpPr/>
      </xdr:nvSpPr>
      <xdr:spPr>
        <a:xfrm>
          <a:off x="19494500" y="1308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146269</xdr:rowOff>
    </xdr:from>
    <xdr:ext cx="534377" cy="259045"/>
    <xdr:sp macro="" textlink="">
      <xdr:nvSpPr>
        <xdr:cNvPr id="880" name="テキスト ボックス 879"/>
        <xdr:cNvSpPr txBox="1"/>
      </xdr:nvSpPr>
      <xdr:spPr>
        <a:xfrm>
          <a:off x="19278111" y="1317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33007</xdr:rowOff>
    </xdr:from>
    <xdr:to>
      <xdr:col>98</xdr:col>
      <xdr:colOff>38100</xdr:colOff>
      <xdr:row>76</xdr:row>
      <xdr:rowOff>134607</xdr:rowOff>
    </xdr:to>
    <xdr:sp macro="" textlink="">
      <xdr:nvSpPr>
        <xdr:cNvPr id="881" name="楕円 880"/>
        <xdr:cNvSpPr/>
      </xdr:nvSpPr>
      <xdr:spPr>
        <a:xfrm>
          <a:off x="18605500" y="1306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125734</xdr:rowOff>
    </xdr:from>
    <xdr:ext cx="534377" cy="259045"/>
    <xdr:sp macro="" textlink="">
      <xdr:nvSpPr>
        <xdr:cNvPr id="882" name="テキスト ボックス 881"/>
        <xdr:cNvSpPr txBox="1"/>
      </xdr:nvSpPr>
      <xdr:spPr>
        <a:xfrm>
          <a:off x="18389111" y="1315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財政基盤の弱い本市では、歳入に見合った規模の予算を編成した結果、全体的に類似団体より低くなっている。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その中で、扶助費は一貫して増加しており、過去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千円増加している。また、物件費や普通建設事業費（うち更新整備）も増加傾向にあり、物件費は過去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年で住民一人当たり約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千円、普通建設事業費（うち更新整備）は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物件費の増加については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、小中学校ＩＣＴ環境整備事業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新たに加わったことが主な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要因で増加となった。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また、補助費等が大幅に増加しているのは、特別定額給付金事業の影響である。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一方で、減少傾向にあるのは投資及び出資金である。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大幅に減となっているのは、令和元年度で八ッ場ダムが完成したことにより、印旛広域市町村圏事務組合への出資金が減少したことと、八街市水道事業への水道管路耐震化事業に対する出資金が出資基準を満たさなかっ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その他、普通建設事業費（うち新規整備）の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ける増加は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、児童館整備事業が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要因である。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68,888
66,089
74.94
32,189,297
30,969,390
1,057,205
13,661,057
18,113,319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43688</xdr:rowOff>
    </xdr:from>
    <xdr:to>
      <xdr:col>24</xdr:col>
      <xdr:colOff>63500</xdr:colOff>
      <xdr:row>36</xdr:row>
      <xdr:rowOff>46431</xdr:rowOff>
    </xdr:to>
    <xdr:cxnSp macro="">
      <xdr:nvCxnSpPr>
        <xdr:cNvPr id="59" name="直線コネクタ 58"/>
        <xdr:cNvCxnSpPr/>
      </xdr:nvCxnSpPr>
      <xdr:spPr>
        <a:xfrm flipV="1">
          <a:off x="3797300" y="6215888"/>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164355</xdr:rowOff>
    </xdr:from>
    <xdr:ext cx="469744" cy="259045"/>
    <xdr:sp macro="" textlink="">
      <xdr:nvSpPr>
        <xdr:cNvPr id="60" name="議会費平均値テキスト"/>
        <xdr:cNvSpPr txBox="1"/>
      </xdr:nvSpPr>
      <xdr:spPr>
        <a:xfrm>
          <a:off x="4686300" y="5822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34087</xdr:rowOff>
    </xdr:from>
    <xdr:to>
      <xdr:col>19</xdr:col>
      <xdr:colOff>177800</xdr:colOff>
      <xdr:row>36</xdr:row>
      <xdr:rowOff>46431</xdr:rowOff>
    </xdr:to>
    <xdr:cxnSp macro="">
      <xdr:nvCxnSpPr>
        <xdr:cNvPr id="62" name="直線コネクタ 61"/>
        <xdr:cNvCxnSpPr/>
      </xdr:nvCxnSpPr>
      <xdr:spPr>
        <a:xfrm>
          <a:off x="2908300" y="6206287"/>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41063</xdr:rowOff>
    </xdr:from>
    <xdr:ext cx="469744" cy="259045"/>
    <xdr:sp macro="" textlink="">
      <xdr:nvSpPr>
        <xdr:cNvPr id="64" name="テキスト ボックス 63"/>
        <xdr:cNvSpPr txBox="1"/>
      </xdr:nvSpPr>
      <xdr:spPr>
        <a:xfrm>
          <a:off x="3562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34087</xdr:rowOff>
    </xdr:from>
    <xdr:to>
      <xdr:col>15</xdr:col>
      <xdr:colOff>50800</xdr:colOff>
      <xdr:row>36</xdr:row>
      <xdr:rowOff>81636</xdr:rowOff>
    </xdr:to>
    <xdr:cxnSp macro="">
      <xdr:nvCxnSpPr>
        <xdr:cNvPr id="65" name="直線コネクタ 64"/>
        <xdr:cNvCxnSpPr/>
      </xdr:nvCxnSpPr>
      <xdr:spPr>
        <a:xfrm flipV="1">
          <a:off x="2019300" y="6206287"/>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30548</xdr:rowOff>
    </xdr:from>
    <xdr:ext cx="469744" cy="259045"/>
    <xdr:sp macro="" textlink="">
      <xdr:nvSpPr>
        <xdr:cNvPr id="67" name="テキスト ボックス 66"/>
        <xdr:cNvSpPr txBox="1"/>
      </xdr:nvSpPr>
      <xdr:spPr>
        <a:xfrm>
          <a:off x="2673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70206</xdr:rowOff>
    </xdr:from>
    <xdr:to>
      <xdr:col>10</xdr:col>
      <xdr:colOff>114300</xdr:colOff>
      <xdr:row>36</xdr:row>
      <xdr:rowOff>81636</xdr:rowOff>
    </xdr:to>
    <xdr:cxnSp macro="">
      <xdr:nvCxnSpPr>
        <xdr:cNvPr id="68" name="直線コネクタ 67"/>
        <xdr:cNvCxnSpPr/>
      </xdr:nvCxnSpPr>
      <xdr:spPr>
        <a:xfrm>
          <a:off x="1130300" y="624240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18661</xdr:rowOff>
    </xdr:from>
    <xdr:ext cx="469744" cy="259045"/>
    <xdr:sp macro="" textlink="">
      <xdr:nvSpPr>
        <xdr:cNvPr id="70" name="テキスト ボックス 69"/>
        <xdr:cNvSpPr txBox="1"/>
      </xdr:nvSpPr>
      <xdr:spPr>
        <a:xfrm>
          <a:off x="1784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32834</xdr:rowOff>
    </xdr:from>
    <xdr:ext cx="469744" cy="259045"/>
    <xdr:sp macro="" textlink="">
      <xdr:nvSpPr>
        <xdr:cNvPr id="72" name="テキスト ボックス 71"/>
        <xdr:cNvSpPr txBox="1"/>
      </xdr:nvSpPr>
      <xdr:spPr>
        <a:xfrm>
          <a:off x="895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164338</xdr:rowOff>
    </xdr:from>
    <xdr:to>
      <xdr:col>24</xdr:col>
      <xdr:colOff>114300</xdr:colOff>
      <xdr:row>36</xdr:row>
      <xdr:rowOff>94488</xdr:rowOff>
    </xdr:to>
    <xdr:sp macro="" textlink="">
      <xdr:nvSpPr>
        <xdr:cNvPr id="78" name="楕円 77"/>
        <xdr:cNvSpPr/>
      </xdr:nvSpPr>
      <xdr:spPr>
        <a:xfrm>
          <a:off x="4584700" y="616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142765</xdr:rowOff>
    </xdr:from>
    <xdr:ext cx="469744" cy="259045"/>
    <xdr:sp macro="" textlink="">
      <xdr:nvSpPr>
        <xdr:cNvPr id="79" name="議会費該当値テキスト"/>
        <xdr:cNvSpPr txBox="1"/>
      </xdr:nvSpPr>
      <xdr:spPr>
        <a:xfrm>
          <a:off x="4686300" y="614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167081</xdr:rowOff>
    </xdr:from>
    <xdr:to>
      <xdr:col>20</xdr:col>
      <xdr:colOff>38100</xdr:colOff>
      <xdr:row>36</xdr:row>
      <xdr:rowOff>97231</xdr:rowOff>
    </xdr:to>
    <xdr:sp macro="" textlink="">
      <xdr:nvSpPr>
        <xdr:cNvPr id="80" name="楕円 79"/>
        <xdr:cNvSpPr/>
      </xdr:nvSpPr>
      <xdr:spPr>
        <a:xfrm>
          <a:off x="3746500" y="616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88358</xdr:rowOff>
    </xdr:from>
    <xdr:ext cx="469744" cy="259045"/>
    <xdr:sp macro="" textlink="">
      <xdr:nvSpPr>
        <xdr:cNvPr id="81" name="テキスト ボックス 80"/>
        <xdr:cNvSpPr txBox="1"/>
      </xdr:nvSpPr>
      <xdr:spPr>
        <a:xfrm>
          <a:off x="3562428" y="626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154737</xdr:rowOff>
    </xdr:from>
    <xdr:to>
      <xdr:col>15</xdr:col>
      <xdr:colOff>101600</xdr:colOff>
      <xdr:row>36</xdr:row>
      <xdr:rowOff>84887</xdr:rowOff>
    </xdr:to>
    <xdr:sp macro="" textlink="">
      <xdr:nvSpPr>
        <xdr:cNvPr id="82" name="楕円 81"/>
        <xdr:cNvSpPr/>
      </xdr:nvSpPr>
      <xdr:spPr>
        <a:xfrm>
          <a:off x="2857500" y="615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76014</xdr:rowOff>
    </xdr:from>
    <xdr:ext cx="469744" cy="259045"/>
    <xdr:sp macro="" textlink="">
      <xdr:nvSpPr>
        <xdr:cNvPr id="83" name="テキスト ボックス 82"/>
        <xdr:cNvSpPr txBox="1"/>
      </xdr:nvSpPr>
      <xdr:spPr>
        <a:xfrm>
          <a:off x="2673428" y="62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30836</xdr:rowOff>
    </xdr:from>
    <xdr:to>
      <xdr:col>10</xdr:col>
      <xdr:colOff>165100</xdr:colOff>
      <xdr:row>36</xdr:row>
      <xdr:rowOff>132436</xdr:rowOff>
    </xdr:to>
    <xdr:sp macro="" textlink="">
      <xdr:nvSpPr>
        <xdr:cNvPr id="84" name="楕円 83"/>
        <xdr:cNvSpPr/>
      </xdr:nvSpPr>
      <xdr:spPr>
        <a:xfrm>
          <a:off x="1968500" y="620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123563</xdr:rowOff>
    </xdr:from>
    <xdr:ext cx="469744" cy="259045"/>
    <xdr:sp macro="" textlink="">
      <xdr:nvSpPr>
        <xdr:cNvPr id="85" name="テキスト ボックス 84"/>
        <xdr:cNvSpPr txBox="1"/>
      </xdr:nvSpPr>
      <xdr:spPr>
        <a:xfrm>
          <a:off x="1784428" y="629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19406</xdr:rowOff>
    </xdr:from>
    <xdr:to>
      <xdr:col>6</xdr:col>
      <xdr:colOff>38100</xdr:colOff>
      <xdr:row>36</xdr:row>
      <xdr:rowOff>121006</xdr:rowOff>
    </xdr:to>
    <xdr:sp macro="" textlink="">
      <xdr:nvSpPr>
        <xdr:cNvPr id="86" name="楕円 85"/>
        <xdr:cNvSpPr/>
      </xdr:nvSpPr>
      <xdr:spPr>
        <a:xfrm>
          <a:off x="1079500" y="61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112133</xdr:rowOff>
    </xdr:from>
    <xdr:ext cx="469744" cy="259045"/>
    <xdr:sp macro="" textlink="">
      <xdr:nvSpPr>
        <xdr:cNvPr id="87" name="テキスト ボックス 86"/>
        <xdr:cNvSpPr txBox="1"/>
      </xdr:nvSpPr>
      <xdr:spPr>
        <a:xfrm>
          <a:off x="895428" y="6284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71475</xdr:rowOff>
    </xdr:from>
    <xdr:to>
      <xdr:col>24</xdr:col>
      <xdr:colOff>63500</xdr:colOff>
      <xdr:row>58</xdr:row>
      <xdr:rowOff>104141</xdr:rowOff>
    </xdr:to>
    <xdr:cxnSp macro="">
      <xdr:nvCxnSpPr>
        <xdr:cNvPr id="116" name="直線コネクタ 115"/>
        <xdr:cNvCxnSpPr/>
      </xdr:nvCxnSpPr>
      <xdr:spPr>
        <a:xfrm flipV="1">
          <a:off x="3797300" y="9672675"/>
          <a:ext cx="838200" cy="37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36377</xdr:rowOff>
    </xdr:from>
    <xdr:ext cx="599010" cy="259045"/>
    <xdr:sp macro="" textlink="">
      <xdr:nvSpPr>
        <xdr:cNvPr id="117" name="総務費平均値テキスト"/>
        <xdr:cNvSpPr txBox="1"/>
      </xdr:nvSpPr>
      <xdr:spPr>
        <a:xfrm>
          <a:off x="4686300" y="9294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95469</xdr:rowOff>
    </xdr:from>
    <xdr:to>
      <xdr:col>19</xdr:col>
      <xdr:colOff>177800</xdr:colOff>
      <xdr:row>58</xdr:row>
      <xdr:rowOff>104141</xdr:rowOff>
    </xdr:to>
    <xdr:cxnSp macro="">
      <xdr:nvCxnSpPr>
        <xdr:cNvPr id="119" name="直線コネクタ 118"/>
        <xdr:cNvCxnSpPr/>
      </xdr:nvCxnSpPr>
      <xdr:spPr>
        <a:xfrm>
          <a:off x="2908300" y="10039569"/>
          <a:ext cx="889000" cy="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19438</xdr:rowOff>
    </xdr:from>
    <xdr:ext cx="534377" cy="259045"/>
    <xdr:sp macro="" textlink="">
      <xdr:nvSpPr>
        <xdr:cNvPr id="121" name="テキスト ボックス 120"/>
        <xdr:cNvSpPr txBox="1"/>
      </xdr:nvSpPr>
      <xdr:spPr>
        <a:xfrm>
          <a:off x="3530111" y="962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95469</xdr:rowOff>
    </xdr:from>
    <xdr:to>
      <xdr:col>15</xdr:col>
      <xdr:colOff>50800</xdr:colOff>
      <xdr:row>58</xdr:row>
      <xdr:rowOff>113967</xdr:rowOff>
    </xdr:to>
    <xdr:cxnSp macro="">
      <xdr:nvCxnSpPr>
        <xdr:cNvPr id="122" name="直線コネクタ 121"/>
        <xdr:cNvCxnSpPr/>
      </xdr:nvCxnSpPr>
      <xdr:spPr>
        <a:xfrm flipV="1">
          <a:off x="2019300" y="10039569"/>
          <a:ext cx="889000" cy="1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31668</xdr:rowOff>
    </xdr:from>
    <xdr:ext cx="534377" cy="259045"/>
    <xdr:sp macro="" textlink="">
      <xdr:nvSpPr>
        <xdr:cNvPr id="124" name="テキスト ボックス 123"/>
        <xdr:cNvSpPr txBox="1"/>
      </xdr:nvSpPr>
      <xdr:spPr>
        <a:xfrm>
          <a:off x="2641111" y="963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110379</xdr:rowOff>
    </xdr:from>
    <xdr:to>
      <xdr:col>10</xdr:col>
      <xdr:colOff>114300</xdr:colOff>
      <xdr:row>58</xdr:row>
      <xdr:rowOff>113967</xdr:rowOff>
    </xdr:to>
    <xdr:cxnSp macro="">
      <xdr:nvCxnSpPr>
        <xdr:cNvPr id="125" name="直線コネクタ 124"/>
        <xdr:cNvCxnSpPr/>
      </xdr:nvCxnSpPr>
      <xdr:spPr>
        <a:xfrm>
          <a:off x="1130300" y="10054479"/>
          <a:ext cx="889000" cy="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31013</xdr:rowOff>
    </xdr:from>
    <xdr:ext cx="534377" cy="259045"/>
    <xdr:sp macro="" textlink="">
      <xdr:nvSpPr>
        <xdr:cNvPr id="127" name="テキスト ボックス 126"/>
        <xdr:cNvSpPr txBox="1"/>
      </xdr:nvSpPr>
      <xdr:spPr>
        <a:xfrm>
          <a:off x="1752111" y="963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26090</xdr:rowOff>
    </xdr:from>
    <xdr:ext cx="534377" cy="259045"/>
    <xdr:sp macro="" textlink="">
      <xdr:nvSpPr>
        <xdr:cNvPr id="129" name="テキスト ボックス 128"/>
        <xdr:cNvSpPr txBox="1"/>
      </xdr:nvSpPr>
      <xdr:spPr>
        <a:xfrm>
          <a:off x="863111" y="962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20675</xdr:rowOff>
    </xdr:from>
    <xdr:to>
      <xdr:col>24</xdr:col>
      <xdr:colOff>114300</xdr:colOff>
      <xdr:row>56</xdr:row>
      <xdr:rowOff>122275</xdr:rowOff>
    </xdr:to>
    <xdr:sp macro="" textlink="">
      <xdr:nvSpPr>
        <xdr:cNvPr id="135" name="楕円 134"/>
        <xdr:cNvSpPr/>
      </xdr:nvSpPr>
      <xdr:spPr>
        <a:xfrm>
          <a:off x="4584700" y="96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107052</xdr:rowOff>
    </xdr:from>
    <xdr:ext cx="599010" cy="259045"/>
    <xdr:sp macro="" textlink="">
      <xdr:nvSpPr>
        <xdr:cNvPr id="136" name="総務費該当値テキスト"/>
        <xdr:cNvSpPr txBox="1"/>
      </xdr:nvSpPr>
      <xdr:spPr>
        <a:xfrm>
          <a:off x="4686300" y="953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53341</xdr:rowOff>
    </xdr:from>
    <xdr:to>
      <xdr:col>20</xdr:col>
      <xdr:colOff>38100</xdr:colOff>
      <xdr:row>58</xdr:row>
      <xdr:rowOff>154941</xdr:rowOff>
    </xdr:to>
    <xdr:sp macro="" textlink="">
      <xdr:nvSpPr>
        <xdr:cNvPr id="137" name="楕円 136"/>
        <xdr:cNvSpPr/>
      </xdr:nvSpPr>
      <xdr:spPr>
        <a:xfrm>
          <a:off x="3746500" y="999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146068</xdr:rowOff>
    </xdr:from>
    <xdr:ext cx="534377" cy="259045"/>
    <xdr:sp macro="" textlink="">
      <xdr:nvSpPr>
        <xdr:cNvPr id="138" name="テキスト ボックス 137"/>
        <xdr:cNvSpPr txBox="1"/>
      </xdr:nvSpPr>
      <xdr:spPr>
        <a:xfrm>
          <a:off x="3530111" y="100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44669</xdr:rowOff>
    </xdr:from>
    <xdr:to>
      <xdr:col>15</xdr:col>
      <xdr:colOff>101600</xdr:colOff>
      <xdr:row>58</xdr:row>
      <xdr:rowOff>146269</xdr:rowOff>
    </xdr:to>
    <xdr:sp macro="" textlink="">
      <xdr:nvSpPr>
        <xdr:cNvPr id="139" name="楕円 138"/>
        <xdr:cNvSpPr/>
      </xdr:nvSpPr>
      <xdr:spPr>
        <a:xfrm>
          <a:off x="2857500" y="998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137396</xdr:rowOff>
    </xdr:from>
    <xdr:ext cx="534377" cy="259045"/>
    <xdr:sp macro="" textlink="">
      <xdr:nvSpPr>
        <xdr:cNvPr id="140" name="テキスト ボックス 139"/>
        <xdr:cNvSpPr txBox="1"/>
      </xdr:nvSpPr>
      <xdr:spPr>
        <a:xfrm>
          <a:off x="2641111" y="1008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63167</xdr:rowOff>
    </xdr:from>
    <xdr:to>
      <xdr:col>10</xdr:col>
      <xdr:colOff>165100</xdr:colOff>
      <xdr:row>58</xdr:row>
      <xdr:rowOff>164767</xdr:rowOff>
    </xdr:to>
    <xdr:sp macro="" textlink="">
      <xdr:nvSpPr>
        <xdr:cNvPr id="141" name="楕円 140"/>
        <xdr:cNvSpPr/>
      </xdr:nvSpPr>
      <xdr:spPr>
        <a:xfrm>
          <a:off x="1968500" y="1000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155894</xdr:rowOff>
    </xdr:from>
    <xdr:ext cx="534377" cy="259045"/>
    <xdr:sp macro="" textlink="">
      <xdr:nvSpPr>
        <xdr:cNvPr id="142" name="テキスト ボックス 141"/>
        <xdr:cNvSpPr txBox="1"/>
      </xdr:nvSpPr>
      <xdr:spPr>
        <a:xfrm>
          <a:off x="1752111" y="1009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59579</xdr:rowOff>
    </xdr:from>
    <xdr:to>
      <xdr:col>6</xdr:col>
      <xdr:colOff>38100</xdr:colOff>
      <xdr:row>58</xdr:row>
      <xdr:rowOff>161179</xdr:rowOff>
    </xdr:to>
    <xdr:sp macro="" textlink="">
      <xdr:nvSpPr>
        <xdr:cNvPr id="143" name="楕円 142"/>
        <xdr:cNvSpPr/>
      </xdr:nvSpPr>
      <xdr:spPr>
        <a:xfrm>
          <a:off x="1079500" y="1000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152306</xdr:rowOff>
    </xdr:from>
    <xdr:ext cx="534377" cy="259045"/>
    <xdr:sp macro="" textlink="">
      <xdr:nvSpPr>
        <xdr:cNvPr id="144" name="テキスト ボックス 143"/>
        <xdr:cNvSpPr txBox="1"/>
      </xdr:nvSpPr>
      <xdr:spPr>
        <a:xfrm>
          <a:off x="863111" y="1009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33896</xdr:rowOff>
    </xdr:from>
    <xdr:to>
      <xdr:col>24</xdr:col>
      <xdr:colOff>63500</xdr:colOff>
      <xdr:row>78</xdr:row>
      <xdr:rowOff>4775</xdr:rowOff>
    </xdr:to>
    <xdr:cxnSp macro="">
      <xdr:nvCxnSpPr>
        <xdr:cNvPr id="174" name="直線コネクタ 173"/>
        <xdr:cNvCxnSpPr/>
      </xdr:nvCxnSpPr>
      <xdr:spPr>
        <a:xfrm flipV="1">
          <a:off x="3797300" y="13235546"/>
          <a:ext cx="838200" cy="14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167771</xdr:rowOff>
    </xdr:from>
    <xdr:ext cx="599010" cy="259045"/>
    <xdr:sp macro="" textlink="">
      <xdr:nvSpPr>
        <xdr:cNvPr id="175" name="民生費平均値テキスト"/>
        <xdr:cNvSpPr txBox="1"/>
      </xdr:nvSpPr>
      <xdr:spPr>
        <a:xfrm>
          <a:off x="4686300" y="12683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4775</xdr:rowOff>
    </xdr:from>
    <xdr:to>
      <xdr:col>19</xdr:col>
      <xdr:colOff>177800</xdr:colOff>
      <xdr:row>78</xdr:row>
      <xdr:rowOff>125476</xdr:rowOff>
    </xdr:to>
    <xdr:cxnSp macro="">
      <xdr:nvCxnSpPr>
        <xdr:cNvPr id="177" name="直線コネクタ 176"/>
        <xdr:cNvCxnSpPr/>
      </xdr:nvCxnSpPr>
      <xdr:spPr>
        <a:xfrm flipV="1">
          <a:off x="2908300" y="13377875"/>
          <a:ext cx="889000" cy="1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159364</xdr:rowOff>
    </xdr:from>
    <xdr:ext cx="599010" cy="259045"/>
    <xdr:sp macro="" textlink="">
      <xdr:nvSpPr>
        <xdr:cNvPr id="179" name="テキスト ボックス 178"/>
        <xdr:cNvSpPr txBox="1"/>
      </xdr:nvSpPr>
      <xdr:spPr>
        <a:xfrm>
          <a:off x="3497795" y="1267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125476</xdr:rowOff>
    </xdr:from>
    <xdr:to>
      <xdr:col>15</xdr:col>
      <xdr:colOff>50800</xdr:colOff>
      <xdr:row>79</xdr:row>
      <xdr:rowOff>1257</xdr:rowOff>
    </xdr:to>
    <xdr:cxnSp macro="">
      <xdr:nvCxnSpPr>
        <xdr:cNvPr id="180" name="直線コネクタ 179"/>
        <xdr:cNvCxnSpPr/>
      </xdr:nvCxnSpPr>
      <xdr:spPr>
        <a:xfrm flipV="1">
          <a:off x="2019300" y="13498576"/>
          <a:ext cx="889000" cy="4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58043</xdr:rowOff>
    </xdr:from>
    <xdr:ext cx="599010" cy="259045"/>
    <xdr:sp macro="" textlink="">
      <xdr:nvSpPr>
        <xdr:cNvPr id="182" name="テキスト ボックス 181"/>
        <xdr:cNvSpPr txBox="1"/>
      </xdr:nvSpPr>
      <xdr:spPr>
        <a:xfrm>
          <a:off x="2608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1257</xdr:rowOff>
    </xdr:from>
    <xdr:to>
      <xdr:col>10</xdr:col>
      <xdr:colOff>114300</xdr:colOff>
      <xdr:row>79</xdr:row>
      <xdr:rowOff>47803</xdr:rowOff>
    </xdr:to>
    <xdr:cxnSp macro="">
      <xdr:nvCxnSpPr>
        <xdr:cNvPr id="183" name="直線コネクタ 182"/>
        <xdr:cNvCxnSpPr/>
      </xdr:nvCxnSpPr>
      <xdr:spPr>
        <a:xfrm flipV="1">
          <a:off x="1130300" y="13545807"/>
          <a:ext cx="889000" cy="4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56901</xdr:rowOff>
    </xdr:from>
    <xdr:ext cx="599010" cy="259045"/>
    <xdr:sp macro="" textlink="">
      <xdr:nvSpPr>
        <xdr:cNvPr id="185" name="テキスト ボックス 184"/>
        <xdr:cNvSpPr txBox="1"/>
      </xdr:nvSpPr>
      <xdr:spPr>
        <a:xfrm>
          <a:off x="1719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101528</xdr:rowOff>
    </xdr:from>
    <xdr:ext cx="599010" cy="259045"/>
    <xdr:sp macro="" textlink="">
      <xdr:nvSpPr>
        <xdr:cNvPr id="187" name="テキスト ボックス 186"/>
        <xdr:cNvSpPr txBox="1"/>
      </xdr:nvSpPr>
      <xdr:spPr>
        <a:xfrm>
          <a:off x="830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154546</xdr:rowOff>
    </xdr:from>
    <xdr:to>
      <xdr:col>24</xdr:col>
      <xdr:colOff>114300</xdr:colOff>
      <xdr:row>77</xdr:row>
      <xdr:rowOff>84696</xdr:rowOff>
    </xdr:to>
    <xdr:sp macro="" textlink="">
      <xdr:nvSpPr>
        <xdr:cNvPr id="193" name="楕円 192"/>
        <xdr:cNvSpPr/>
      </xdr:nvSpPr>
      <xdr:spPr>
        <a:xfrm>
          <a:off x="4584700" y="1318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132973</xdr:rowOff>
    </xdr:from>
    <xdr:ext cx="599010" cy="259045"/>
    <xdr:sp macro="" textlink="">
      <xdr:nvSpPr>
        <xdr:cNvPr id="194" name="民生費該当値テキスト"/>
        <xdr:cNvSpPr txBox="1"/>
      </xdr:nvSpPr>
      <xdr:spPr>
        <a:xfrm>
          <a:off x="4686300" y="13163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125425</xdr:rowOff>
    </xdr:from>
    <xdr:to>
      <xdr:col>20</xdr:col>
      <xdr:colOff>38100</xdr:colOff>
      <xdr:row>78</xdr:row>
      <xdr:rowOff>55575</xdr:rowOff>
    </xdr:to>
    <xdr:sp macro="" textlink="">
      <xdr:nvSpPr>
        <xdr:cNvPr id="195" name="楕円 194"/>
        <xdr:cNvSpPr/>
      </xdr:nvSpPr>
      <xdr:spPr>
        <a:xfrm>
          <a:off x="3746500" y="133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46702</xdr:rowOff>
    </xdr:from>
    <xdr:ext cx="599010" cy="259045"/>
    <xdr:sp macro="" textlink="">
      <xdr:nvSpPr>
        <xdr:cNvPr id="196" name="テキスト ボックス 195"/>
        <xdr:cNvSpPr txBox="1"/>
      </xdr:nvSpPr>
      <xdr:spPr>
        <a:xfrm>
          <a:off x="3497795" y="134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74676</xdr:rowOff>
    </xdr:from>
    <xdr:to>
      <xdr:col>15</xdr:col>
      <xdr:colOff>101600</xdr:colOff>
      <xdr:row>79</xdr:row>
      <xdr:rowOff>4826</xdr:rowOff>
    </xdr:to>
    <xdr:sp macro="" textlink="">
      <xdr:nvSpPr>
        <xdr:cNvPr id="197" name="楕円 196"/>
        <xdr:cNvSpPr/>
      </xdr:nvSpPr>
      <xdr:spPr>
        <a:xfrm>
          <a:off x="2857500" y="1344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167403</xdr:rowOff>
    </xdr:from>
    <xdr:ext cx="599010" cy="259045"/>
    <xdr:sp macro="" textlink="">
      <xdr:nvSpPr>
        <xdr:cNvPr id="198" name="テキスト ボックス 197"/>
        <xdr:cNvSpPr txBox="1"/>
      </xdr:nvSpPr>
      <xdr:spPr>
        <a:xfrm>
          <a:off x="2608795" y="1354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121907</xdr:rowOff>
    </xdr:from>
    <xdr:to>
      <xdr:col>10</xdr:col>
      <xdr:colOff>165100</xdr:colOff>
      <xdr:row>79</xdr:row>
      <xdr:rowOff>52057</xdr:rowOff>
    </xdr:to>
    <xdr:sp macro="" textlink="">
      <xdr:nvSpPr>
        <xdr:cNvPr id="199" name="楕円 198"/>
        <xdr:cNvSpPr/>
      </xdr:nvSpPr>
      <xdr:spPr>
        <a:xfrm>
          <a:off x="1968500" y="1349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43184</xdr:rowOff>
    </xdr:from>
    <xdr:ext cx="599010" cy="259045"/>
    <xdr:sp macro="" textlink="">
      <xdr:nvSpPr>
        <xdr:cNvPr id="200" name="テキスト ボックス 199"/>
        <xdr:cNvSpPr txBox="1"/>
      </xdr:nvSpPr>
      <xdr:spPr>
        <a:xfrm>
          <a:off x="1719795" y="1358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168453</xdr:rowOff>
    </xdr:from>
    <xdr:to>
      <xdr:col>6</xdr:col>
      <xdr:colOff>38100</xdr:colOff>
      <xdr:row>79</xdr:row>
      <xdr:rowOff>98603</xdr:rowOff>
    </xdr:to>
    <xdr:sp macro="" textlink="">
      <xdr:nvSpPr>
        <xdr:cNvPr id="201" name="楕円 200"/>
        <xdr:cNvSpPr/>
      </xdr:nvSpPr>
      <xdr:spPr>
        <a:xfrm>
          <a:off x="1079500" y="1354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89730</xdr:rowOff>
    </xdr:from>
    <xdr:ext cx="599010" cy="259045"/>
    <xdr:sp macro="" textlink="">
      <xdr:nvSpPr>
        <xdr:cNvPr id="202" name="テキスト ボックス 201"/>
        <xdr:cNvSpPr txBox="1"/>
      </xdr:nvSpPr>
      <xdr:spPr>
        <a:xfrm>
          <a:off x="830795" y="13634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91509</xdr:rowOff>
    </xdr:from>
    <xdr:to>
      <xdr:col>24</xdr:col>
      <xdr:colOff>63500</xdr:colOff>
      <xdr:row>97</xdr:row>
      <xdr:rowOff>120563</xdr:rowOff>
    </xdr:to>
    <xdr:cxnSp macro="">
      <xdr:nvCxnSpPr>
        <xdr:cNvPr id="233" name="直線コネクタ 232"/>
        <xdr:cNvCxnSpPr/>
      </xdr:nvCxnSpPr>
      <xdr:spPr>
        <a:xfrm flipV="1">
          <a:off x="3797300" y="16722159"/>
          <a:ext cx="838200" cy="2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83289</xdr:rowOff>
    </xdr:from>
    <xdr:ext cx="534377" cy="259045"/>
    <xdr:sp macro="" textlink="">
      <xdr:nvSpPr>
        <xdr:cNvPr id="234" name="衛生費平均値テキスト"/>
        <xdr:cNvSpPr txBox="1"/>
      </xdr:nvSpPr>
      <xdr:spPr>
        <a:xfrm>
          <a:off x="4686300" y="1637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120563</xdr:rowOff>
    </xdr:from>
    <xdr:to>
      <xdr:col>19</xdr:col>
      <xdr:colOff>177800</xdr:colOff>
      <xdr:row>97</xdr:row>
      <xdr:rowOff>131645</xdr:rowOff>
    </xdr:to>
    <xdr:cxnSp macro="">
      <xdr:nvCxnSpPr>
        <xdr:cNvPr id="236" name="直線コネクタ 235"/>
        <xdr:cNvCxnSpPr/>
      </xdr:nvCxnSpPr>
      <xdr:spPr>
        <a:xfrm flipV="1">
          <a:off x="2908300" y="16751213"/>
          <a:ext cx="889000" cy="1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42707</xdr:rowOff>
    </xdr:from>
    <xdr:ext cx="534377" cy="259045"/>
    <xdr:sp macro="" textlink="">
      <xdr:nvSpPr>
        <xdr:cNvPr id="238" name="テキスト ボックス 237"/>
        <xdr:cNvSpPr txBox="1"/>
      </xdr:nvSpPr>
      <xdr:spPr>
        <a:xfrm>
          <a:off x="3530111" y="1633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131645</xdr:rowOff>
    </xdr:from>
    <xdr:to>
      <xdr:col>15</xdr:col>
      <xdr:colOff>50800</xdr:colOff>
      <xdr:row>97</xdr:row>
      <xdr:rowOff>136913</xdr:rowOff>
    </xdr:to>
    <xdr:cxnSp macro="">
      <xdr:nvCxnSpPr>
        <xdr:cNvPr id="239" name="直線コネクタ 238"/>
        <xdr:cNvCxnSpPr/>
      </xdr:nvCxnSpPr>
      <xdr:spPr>
        <a:xfrm flipV="1">
          <a:off x="2019300" y="16762295"/>
          <a:ext cx="889000" cy="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64447</xdr:rowOff>
    </xdr:from>
    <xdr:ext cx="534377" cy="259045"/>
    <xdr:sp macro="" textlink="">
      <xdr:nvSpPr>
        <xdr:cNvPr id="241" name="テキスト ボックス 240"/>
        <xdr:cNvSpPr txBox="1"/>
      </xdr:nvSpPr>
      <xdr:spPr>
        <a:xfrm>
          <a:off x="2641111" y="163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136913</xdr:rowOff>
    </xdr:from>
    <xdr:to>
      <xdr:col>10</xdr:col>
      <xdr:colOff>114300</xdr:colOff>
      <xdr:row>97</xdr:row>
      <xdr:rowOff>140450</xdr:rowOff>
    </xdr:to>
    <xdr:cxnSp macro="">
      <xdr:nvCxnSpPr>
        <xdr:cNvPr id="242" name="直線コネクタ 241"/>
        <xdr:cNvCxnSpPr/>
      </xdr:nvCxnSpPr>
      <xdr:spPr>
        <a:xfrm flipV="1">
          <a:off x="1130300" y="16767563"/>
          <a:ext cx="889000" cy="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83300</xdr:rowOff>
    </xdr:from>
    <xdr:ext cx="534377" cy="259045"/>
    <xdr:sp macro="" textlink="">
      <xdr:nvSpPr>
        <xdr:cNvPr id="244" name="テキスト ボックス 243"/>
        <xdr:cNvSpPr txBox="1"/>
      </xdr:nvSpPr>
      <xdr:spPr>
        <a:xfrm>
          <a:off x="1752111" y="1637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82886</xdr:rowOff>
    </xdr:from>
    <xdr:ext cx="534377" cy="259045"/>
    <xdr:sp macro="" textlink="">
      <xdr:nvSpPr>
        <xdr:cNvPr id="246" name="テキスト ボックス 245"/>
        <xdr:cNvSpPr txBox="1"/>
      </xdr:nvSpPr>
      <xdr:spPr>
        <a:xfrm>
          <a:off x="863111" y="1637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40709</xdr:rowOff>
    </xdr:from>
    <xdr:to>
      <xdr:col>24</xdr:col>
      <xdr:colOff>114300</xdr:colOff>
      <xdr:row>97</xdr:row>
      <xdr:rowOff>142309</xdr:rowOff>
    </xdr:to>
    <xdr:sp macro="" textlink="">
      <xdr:nvSpPr>
        <xdr:cNvPr id="252" name="楕円 251"/>
        <xdr:cNvSpPr/>
      </xdr:nvSpPr>
      <xdr:spPr>
        <a:xfrm>
          <a:off x="4584700" y="1667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127086</xdr:rowOff>
    </xdr:from>
    <xdr:ext cx="534377" cy="259045"/>
    <xdr:sp macro="" textlink="">
      <xdr:nvSpPr>
        <xdr:cNvPr id="253" name="衛生費該当値テキスト"/>
        <xdr:cNvSpPr txBox="1"/>
      </xdr:nvSpPr>
      <xdr:spPr>
        <a:xfrm>
          <a:off x="4686300" y="1658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69763</xdr:rowOff>
    </xdr:from>
    <xdr:to>
      <xdr:col>20</xdr:col>
      <xdr:colOff>38100</xdr:colOff>
      <xdr:row>97</xdr:row>
      <xdr:rowOff>171363</xdr:rowOff>
    </xdr:to>
    <xdr:sp macro="" textlink="">
      <xdr:nvSpPr>
        <xdr:cNvPr id="254" name="楕円 253"/>
        <xdr:cNvSpPr/>
      </xdr:nvSpPr>
      <xdr:spPr>
        <a:xfrm>
          <a:off x="3746500" y="1670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162490</xdr:rowOff>
    </xdr:from>
    <xdr:ext cx="534377" cy="259045"/>
    <xdr:sp macro="" textlink="">
      <xdr:nvSpPr>
        <xdr:cNvPr id="255" name="テキスト ボックス 254"/>
        <xdr:cNvSpPr txBox="1"/>
      </xdr:nvSpPr>
      <xdr:spPr>
        <a:xfrm>
          <a:off x="3530111" y="1679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80845</xdr:rowOff>
    </xdr:from>
    <xdr:to>
      <xdr:col>15</xdr:col>
      <xdr:colOff>101600</xdr:colOff>
      <xdr:row>98</xdr:row>
      <xdr:rowOff>10995</xdr:rowOff>
    </xdr:to>
    <xdr:sp macro="" textlink="">
      <xdr:nvSpPr>
        <xdr:cNvPr id="256" name="楕円 255"/>
        <xdr:cNvSpPr/>
      </xdr:nvSpPr>
      <xdr:spPr>
        <a:xfrm>
          <a:off x="2857500" y="167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2122</xdr:rowOff>
    </xdr:from>
    <xdr:ext cx="534377" cy="259045"/>
    <xdr:sp macro="" textlink="">
      <xdr:nvSpPr>
        <xdr:cNvPr id="257" name="テキスト ボックス 256"/>
        <xdr:cNvSpPr txBox="1"/>
      </xdr:nvSpPr>
      <xdr:spPr>
        <a:xfrm>
          <a:off x="2641111" y="1680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86113</xdr:rowOff>
    </xdr:from>
    <xdr:to>
      <xdr:col>10</xdr:col>
      <xdr:colOff>165100</xdr:colOff>
      <xdr:row>98</xdr:row>
      <xdr:rowOff>16263</xdr:rowOff>
    </xdr:to>
    <xdr:sp macro="" textlink="">
      <xdr:nvSpPr>
        <xdr:cNvPr id="258" name="楕円 257"/>
        <xdr:cNvSpPr/>
      </xdr:nvSpPr>
      <xdr:spPr>
        <a:xfrm>
          <a:off x="1968500" y="1671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7390</xdr:rowOff>
    </xdr:from>
    <xdr:ext cx="534377" cy="259045"/>
    <xdr:sp macro="" textlink="">
      <xdr:nvSpPr>
        <xdr:cNvPr id="259" name="テキスト ボックス 258"/>
        <xdr:cNvSpPr txBox="1"/>
      </xdr:nvSpPr>
      <xdr:spPr>
        <a:xfrm>
          <a:off x="1752111" y="1680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89650</xdr:rowOff>
    </xdr:from>
    <xdr:to>
      <xdr:col>6</xdr:col>
      <xdr:colOff>38100</xdr:colOff>
      <xdr:row>98</xdr:row>
      <xdr:rowOff>19800</xdr:rowOff>
    </xdr:to>
    <xdr:sp macro="" textlink="">
      <xdr:nvSpPr>
        <xdr:cNvPr id="260" name="楕円 259"/>
        <xdr:cNvSpPr/>
      </xdr:nvSpPr>
      <xdr:spPr>
        <a:xfrm>
          <a:off x="1079500" y="167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10927</xdr:rowOff>
    </xdr:from>
    <xdr:ext cx="534377" cy="259045"/>
    <xdr:sp macro="" textlink="">
      <xdr:nvSpPr>
        <xdr:cNvPr id="261" name="テキスト ボックス 260"/>
        <xdr:cNvSpPr txBox="1"/>
      </xdr:nvSpPr>
      <xdr:spPr>
        <a:xfrm>
          <a:off x="863111" y="1681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92999</xdr:rowOff>
    </xdr:from>
    <xdr:ext cx="378565" cy="259045"/>
    <xdr:sp macro="" textlink="">
      <xdr:nvSpPr>
        <xdr:cNvPr id="293" name="労働費平均値テキスト"/>
        <xdr:cNvSpPr txBox="1"/>
      </xdr:nvSpPr>
      <xdr:spPr>
        <a:xfrm>
          <a:off x="10528300" y="6436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50436</xdr:rowOff>
    </xdr:from>
    <xdr:ext cx="378565" cy="259045"/>
    <xdr:sp macro="" textlink="">
      <xdr:nvSpPr>
        <xdr:cNvPr id="297" name="テキスト ボックス 296"/>
        <xdr:cNvSpPr txBox="1"/>
      </xdr:nvSpPr>
      <xdr:spPr>
        <a:xfrm>
          <a:off x="9450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55008</xdr:rowOff>
    </xdr:from>
    <xdr:ext cx="378565" cy="259045"/>
    <xdr:sp macro="" textlink="">
      <xdr:nvSpPr>
        <xdr:cNvPr id="300" name="テキスト ボックス 299"/>
        <xdr:cNvSpPr txBox="1"/>
      </xdr:nvSpPr>
      <xdr:spPr>
        <a:xfrm>
          <a:off x="8561017" y="6398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50763</xdr:rowOff>
    </xdr:from>
    <xdr:ext cx="378565" cy="259045"/>
    <xdr:sp macro="" textlink="">
      <xdr:nvSpPr>
        <xdr:cNvPr id="303" name="テキスト ボックス 302"/>
        <xdr:cNvSpPr txBox="1"/>
      </xdr:nvSpPr>
      <xdr:spPr>
        <a:xfrm>
          <a:off x="7672017" y="6394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45864</xdr:rowOff>
    </xdr:from>
    <xdr:ext cx="378565" cy="259045"/>
    <xdr:sp macro="" textlink="">
      <xdr:nvSpPr>
        <xdr:cNvPr id="305" name="テキスト ボックス 304"/>
        <xdr:cNvSpPr txBox="1"/>
      </xdr:nvSpPr>
      <xdr:spPr>
        <a:xfrm>
          <a:off x="6783017" y="6389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52584</xdr:rowOff>
    </xdr:from>
    <xdr:to>
      <xdr:col>55</xdr:col>
      <xdr:colOff>0</xdr:colOff>
      <xdr:row>58</xdr:row>
      <xdr:rowOff>144272</xdr:rowOff>
    </xdr:to>
    <xdr:cxnSp macro="">
      <xdr:nvCxnSpPr>
        <xdr:cNvPr id="349" name="直線コネクタ 348"/>
        <xdr:cNvCxnSpPr/>
      </xdr:nvCxnSpPr>
      <xdr:spPr>
        <a:xfrm flipV="1">
          <a:off x="9639300" y="9825234"/>
          <a:ext cx="838200" cy="26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68934</xdr:rowOff>
    </xdr:from>
    <xdr:ext cx="534377" cy="259045"/>
    <xdr:sp macro="" textlink="">
      <xdr:nvSpPr>
        <xdr:cNvPr id="350" name="農林水産業費平均値テキスト"/>
        <xdr:cNvSpPr txBox="1"/>
      </xdr:nvSpPr>
      <xdr:spPr>
        <a:xfrm>
          <a:off x="10528300" y="9498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144272</xdr:rowOff>
    </xdr:from>
    <xdr:to>
      <xdr:col>50</xdr:col>
      <xdr:colOff>114300</xdr:colOff>
      <xdr:row>58</xdr:row>
      <xdr:rowOff>147758</xdr:rowOff>
    </xdr:to>
    <xdr:cxnSp macro="">
      <xdr:nvCxnSpPr>
        <xdr:cNvPr id="352" name="直線コネクタ 351"/>
        <xdr:cNvCxnSpPr/>
      </xdr:nvCxnSpPr>
      <xdr:spPr>
        <a:xfrm flipV="1">
          <a:off x="8750300" y="10088372"/>
          <a:ext cx="8890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10412</xdr:rowOff>
    </xdr:from>
    <xdr:ext cx="534377" cy="259045"/>
    <xdr:sp macro="" textlink="">
      <xdr:nvSpPr>
        <xdr:cNvPr id="354" name="テキスト ボックス 353"/>
        <xdr:cNvSpPr txBox="1"/>
      </xdr:nvSpPr>
      <xdr:spPr>
        <a:xfrm>
          <a:off x="9372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128156</xdr:rowOff>
    </xdr:from>
    <xdr:to>
      <xdr:col>45</xdr:col>
      <xdr:colOff>177800</xdr:colOff>
      <xdr:row>58</xdr:row>
      <xdr:rowOff>147758</xdr:rowOff>
    </xdr:to>
    <xdr:cxnSp macro="">
      <xdr:nvCxnSpPr>
        <xdr:cNvPr id="355" name="直線コネクタ 354"/>
        <xdr:cNvCxnSpPr/>
      </xdr:nvCxnSpPr>
      <xdr:spPr>
        <a:xfrm>
          <a:off x="7861300" y="10072256"/>
          <a:ext cx="889000" cy="1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6469</xdr:rowOff>
    </xdr:from>
    <xdr:ext cx="534377" cy="259045"/>
    <xdr:sp macro="" textlink="">
      <xdr:nvSpPr>
        <xdr:cNvPr id="357" name="テキスト ボックス 356"/>
        <xdr:cNvSpPr txBox="1"/>
      </xdr:nvSpPr>
      <xdr:spPr>
        <a:xfrm>
          <a:off x="8483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128156</xdr:rowOff>
    </xdr:from>
    <xdr:to>
      <xdr:col>41</xdr:col>
      <xdr:colOff>50800</xdr:colOff>
      <xdr:row>58</xdr:row>
      <xdr:rowOff>156826</xdr:rowOff>
    </xdr:to>
    <xdr:cxnSp macro="">
      <xdr:nvCxnSpPr>
        <xdr:cNvPr id="358" name="直線コネクタ 357"/>
        <xdr:cNvCxnSpPr/>
      </xdr:nvCxnSpPr>
      <xdr:spPr>
        <a:xfrm flipV="1">
          <a:off x="6972300" y="10072256"/>
          <a:ext cx="889000" cy="2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154468</xdr:rowOff>
    </xdr:from>
    <xdr:ext cx="534377" cy="259045"/>
    <xdr:sp macro="" textlink="">
      <xdr:nvSpPr>
        <xdr:cNvPr id="360" name="テキスト ボックス 359"/>
        <xdr:cNvSpPr txBox="1"/>
      </xdr:nvSpPr>
      <xdr:spPr>
        <a:xfrm>
          <a:off x="7594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22013</xdr:rowOff>
    </xdr:from>
    <xdr:ext cx="534377" cy="259045"/>
    <xdr:sp macro="" textlink="">
      <xdr:nvSpPr>
        <xdr:cNvPr id="362" name="テキスト ボックス 361"/>
        <xdr:cNvSpPr txBox="1"/>
      </xdr:nvSpPr>
      <xdr:spPr>
        <a:xfrm>
          <a:off x="6705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1784</xdr:rowOff>
    </xdr:from>
    <xdr:to>
      <xdr:col>55</xdr:col>
      <xdr:colOff>50800</xdr:colOff>
      <xdr:row>57</xdr:row>
      <xdr:rowOff>103384</xdr:rowOff>
    </xdr:to>
    <xdr:sp macro="" textlink="">
      <xdr:nvSpPr>
        <xdr:cNvPr id="368" name="楕円 367"/>
        <xdr:cNvSpPr/>
      </xdr:nvSpPr>
      <xdr:spPr>
        <a:xfrm>
          <a:off x="10426700" y="977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151661</xdr:rowOff>
    </xdr:from>
    <xdr:ext cx="534377" cy="259045"/>
    <xdr:sp macro="" textlink="">
      <xdr:nvSpPr>
        <xdr:cNvPr id="369" name="農林水産業費該当値テキスト"/>
        <xdr:cNvSpPr txBox="1"/>
      </xdr:nvSpPr>
      <xdr:spPr>
        <a:xfrm>
          <a:off x="10528300" y="975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93472</xdr:rowOff>
    </xdr:from>
    <xdr:to>
      <xdr:col>50</xdr:col>
      <xdr:colOff>165100</xdr:colOff>
      <xdr:row>59</xdr:row>
      <xdr:rowOff>23622</xdr:rowOff>
    </xdr:to>
    <xdr:sp macro="" textlink="">
      <xdr:nvSpPr>
        <xdr:cNvPr id="370" name="楕円 369"/>
        <xdr:cNvSpPr/>
      </xdr:nvSpPr>
      <xdr:spPr>
        <a:xfrm>
          <a:off x="9588500" y="1003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14749</xdr:rowOff>
    </xdr:from>
    <xdr:ext cx="469744" cy="259045"/>
    <xdr:sp macro="" textlink="">
      <xdr:nvSpPr>
        <xdr:cNvPr id="371" name="テキスト ボックス 370"/>
        <xdr:cNvSpPr txBox="1"/>
      </xdr:nvSpPr>
      <xdr:spPr>
        <a:xfrm>
          <a:off x="9404428" y="1013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96958</xdr:rowOff>
    </xdr:from>
    <xdr:to>
      <xdr:col>46</xdr:col>
      <xdr:colOff>38100</xdr:colOff>
      <xdr:row>59</xdr:row>
      <xdr:rowOff>27108</xdr:rowOff>
    </xdr:to>
    <xdr:sp macro="" textlink="">
      <xdr:nvSpPr>
        <xdr:cNvPr id="372" name="楕円 371"/>
        <xdr:cNvSpPr/>
      </xdr:nvSpPr>
      <xdr:spPr>
        <a:xfrm>
          <a:off x="8699500" y="100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18235</xdr:rowOff>
    </xdr:from>
    <xdr:ext cx="469744" cy="259045"/>
    <xdr:sp macro="" textlink="">
      <xdr:nvSpPr>
        <xdr:cNvPr id="373" name="テキスト ボックス 372"/>
        <xdr:cNvSpPr txBox="1"/>
      </xdr:nvSpPr>
      <xdr:spPr>
        <a:xfrm>
          <a:off x="8515428" y="10133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77356</xdr:rowOff>
    </xdr:from>
    <xdr:to>
      <xdr:col>41</xdr:col>
      <xdr:colOff>101600</xdr:colOff>
      <xdr:row>59</xdr:row>
      <xdr:rowOff>7506</xdr:rowOff>
    </xdr:to>
    <xdr:sp macro="" textlink="">
      <xdr:nvSpPr>
        <xdr:cNvPr id="374" name="楕円 373"/>
        <xdr:cNvSpPr/>
      </xdr:nvSpPr>
      <xdr:spPr>
        <a:xfrm>
          <a:off x="7810500" y="1002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170083</xdr:rowOff>
    </xdr:from>
    <xdr:ext cx="469744" cy="259045"/>
    <xdr:sp macro="" textlink="">
      <xdr:nvSpPr>
        <xdr:cNvPr id="375" name="テキスト ボックス 374"/>
        <xdr:cNvSpPr txBox="1"/>
      </xdr:nvSpPr>
      <xdr:spPr>
        <a:xfrm>
          <a:off x="7626428" y="1011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106026</xdr:rowOff>
    </xdr:from>
    <xdr:to>
      <xdr:col>36</xdr:col>
      <xdr:colOff>165100</xdr:colOff>
      <xdr:row>59</xdr:row>
      <xdr:rowOff>36176</xdr:rowOff>
    </xdr:to>
    <xdr:sp macro="" textlink="">
      <xdr:nvSpPr>
        <xdr:cNvPr id="376" name="楕円 375"/>
        <xdr:cNvSpPr/>
      </xdr:nvSpPr>
      <xdr:spPr>
        <a:xfrm>
          <a:off x="6921500" y="1005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27303</xdr:rowOff>
    </xdr:from>
    <xdr:ext cx="469744" cy="259045"/>
    <xdr:sp macro="" textlink="">
      <xdr:nvSpPr>
        <xdr:cNvPr id="377" name="テキスト ボックス 376"/>
        <xdr:cNvSpPr txBox="1"/>
      </xdr:nvSpPr>
      <xdr:spPr>
        <a:xfrm>
          <a:off x="6737428" y="101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139795</xdr:rowOff>
    </xdr:from>
    <xdr:to>
      <xdr:col>55</xdr:col>
      <xdr:colOff>0</xdr:colOff>
      <xdr:row>79</xdr:row>
      <xdr:rowOff>11264</xdr:rowOff>
    </xdr:to>
    <xdr:cxnSp macro="">
      <xdr:nvCxnSpPr>
        <xdr:cNvPr id="406" name="直線コネクタ 405"/>
        <xdr:cNvCxnSpPr/>
      </xdr:nvCxnSpPr>
      <xdr:spPr>
        <a:xfrm flipV="1">
          <a:off x="9639300" y="13512895"/>
          <a:ext cx="838200" cy="4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109624</xdr:rowOff>
    </xdr:from>
    <xdr:ext cx="534377" cy="259045"/>
    <xdr:sp macro="" textlink="">
      <xdr:nvSpPr>
        <xdr:cNvPr id="407" name="商工費平均値テキスト"/>
        <xdr:cNvSpPr txBox="1"/>
      </xdr:nvSpPr>
      <xdr:spPr>
        <a:xfrm>
          <a:off x="10528300" y="1296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11037</xdr:rowOff>
    </xdr:from>
    <xdr:to>
      <xdr:col>50</xdr:col>
      <xdr:colOff>114300</xdr:colOff>
      <xdr:row>79</xdr:row>
      <xdr:rowOff>11264</xdr:rowOff>
    </xdr:to>
    <xdr:cxnSp macro="">
      <xdr:nvCxnSpPr>
        <xdr:cNvPr id="409" name="直線コネクタ 408"/>
        <xdr:cNvCxnSpPr/>
      </xdr:nvCxnSpPr>
      <xdr:spPr>
        <a:xfrm>
          <a:off x="8750300" y="13555587"/>
          <a:ext cx="8890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40340</xdr:rowOff>
    </xdr:from>
    <xdr:ext cx="534377" cy="259045"/>
    <xdr:sp macro="" textlink="">
      <xdr:nvSpPr>
        <xdr:cNvPr id="411" name="テキスト ボックス 410"/>
        <xdr:cNvSpPr txBox="1"/>
      </xdr:nvSpPr>
      <xdr:spPr>
        <a:xfrm>
          <a:off x="9372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11037</xdr:rowOff>
    </xdr:from>
    <xdr:to>
      <xdr:col>45</xdr:col>
      <xdr:colOff>177800</xdr:colOff>
      <xdr:row>79</xdr:row>
      <xdr:rowOff>11131</xdr:rowOff>
    </xdr:to>
    <xdr:cxnSp macro="">
      <xdr:nvCxnSpPr>
        <xdr:cNvPr id="412" name="直線コネクタ 411"/>
        <xdr:cNvCxnSpPr/>
      </xdr:nvCxnSpPr>
      <xdr:spPr>
        <a:xfrm flipV="1">
          <a:off x="7861300" y="13555587"/>
          <a:ext cx="889000" cy="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38721</xdr:rowOff>
    </xdr:from>
    <xdr:ext cx="534377" cy="259045"/>
    <xdr:sp macro="" textlink="">
      <xdr:nvSpPr>
        <xdr:cNvPr id="414" name="テキスト ボックス 413"/>
        <xdr:cNvSpPr txBox="1"/>
      </xdr:nvSpPr>
      <xdr:spPr>
        <a:xfrm>
          <a:off x="8483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11131</xdr:rowOff>
    </xdr:from>
    <xdr:to>
      <xdr:col>41</xdr:col>
      <xdr:colOff>50800</xdr:colOff>
      <xdr:row>79</xdr:row>
      <xdr:rowOff>12788</xdr:rowOff>
    </xdr:to>
    <xdr:cxnSp macro="">
      <xdr:nvCxnSpPr>
        <xdr:cNvPr id="415" name="直線コネクタ 414"/>
        <xdr:cNvCxnSpPr/>
      </xdr:nvCxnSpPr>
      <xdr:spPr>
        <a:xfrm flipV="1">
          <a:off x="6972300" y="13555681"/>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31672</xdr:rowOff>
    </xdr:from>
    <xdr:ext cx="534377" cy="259045"/>
    <xdr:sp macro="" textlink="">
      <xdr:nvSpPr>
        <xdr:cNvPr id="417" name="テキスト ボックス 416"/>
        <xdr:cNvSpPr txBox="1"/>
      </xdr:nvSpPr>
      <xdr:spPr>
        <a:xfrm>
          <a:off x="7594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41712</xdr:rowOff>
    </xdr:from>
    <xdr:ext cx="534377" cy="259045"/>
    <xdr:sp macro="" textlink="">
      <xdr:nvSpPr>
        <xdr:cNvPr id="419" name="テキスト ボックス 418"/>
        <xdr:cNvSpPr txBox="1"/>
      </xdr:nvSpPr>
      <xdr:spPr>
        <a:xfrm>
          <a:off x="6705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88995</xdr:rowOff>
    </xdr:from>
    <xdr:to>
      <xdr:col>55</xdr:col>
      <xdr:colOff>50800</xdr:colOff>
      <xdr:row>79</xdr:row>
      <xdr:rowOff>19145</xdr:rowOff>
    </xdr:to>
    <xdr:sp macro="" textlink="">
      <xdr:nvSpPr>
        <xdr:cNvPr id="425" name="楕円 424"/>
        <xdr:cNvSpPr/>
      </xdr:nvSpPr>
      <xdr:spPr>
        <a:xfrm>
          <a:off x="10426700" y="134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3922</xdr:rowOff>
    </xdr:from>
    <xdr:ext cx="469744" cy="259045"/>
    <xdr:sp macro="" textlink="">
      <xdr:nvSpPr>
        <xdr:cNvPr id="426" name="商工費該当値テキスト"/>
        <xdr:cNvSpPr txBox="1"/>
      </xdr:nvSpPr>
      <xdr:spPr>
        <a:xfrm>
          <a:off x="10528300" y="1337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131914</xdr:rowOff>
    </xdr:from>
    <xdr:to>
      <xdr:col>50</xdr:col>
      <xdr:colOff>165100</xdr:colOff>
      <xdr:row>79</xdr:row>
      <xdr:rowOff>62064</xdr:rowOff>
    </xdr:to>
    <xdr:sp macro="" textlink="">
      <xdr:nvSpPr>
        <xdr:cNvPr id="427" name="楕円 426"/>
        <xdr:cNvSpPr/>
      </xdr:nvSpPr>
      <xdr:spPr>
        <a:xfrm>
          <a:off x="9588500" y="1350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53191</xdr:rowOff>
    </xdr:from>
    <xdr:ext cx="469744" cy="259045"/>
    <xdr:sp macro="" textlink="">
      <xdr:nvSpPr>
        <xdr:cNvPr id="428" name="テキスト ボックス 427"/>
        <xdr:cNvSpPr txBox="1"/>
      </xdr:nvSpPr>
      <xdr:spPr>
        <a:xfrm>
          <a:off x="9404428" y="1359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131687</xdr:rowOff>
    </xdr:from>
    <xdr:to>
      <xdr:col>46</xdr:col>
      <xdr:colOff>38100</xdr:colOff>
      <xdr:row>79</xdr:row>
      <xdr:rowOff>61837</xdr:rowOff>
    </xdr:to>
    <xdr:sp macro="" textlink="">
      <xdr:nvSpPr>
        <xdr:cNvPr id="429" name="楕円 428"/>
        <xdr:cNvSpPr/>
      </xdr:nvSpPr>
      <xdr:spPr>
        <a:xfrm>
          <a:off x="8699500" y="1350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52964</xdr:rowOff>
    </xdr:from>
    <xdr:ext cx="469744" cy="259045"/>
    <xdr:sp macro="" textlink="">
      <xdr:nvSpPr>
        <xdr:cNvPr id="430" name="テキスト ボックス 429"/>
        <xdr:cNvSpPr txBox="1"/>
      </xdr:nvSpPr>
      <xdr:spPr>
        <a:xfrm>
          <a:off x="8515428" y="1359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131781</xdr:rowOff>
    </xdr:from>
    <xdr:to>
      <xdr:col>41</xdr:col>
      <xdr:colOff>101600</xdr:colOff>
      <xdr:row>79</xdr:row>
      <xdr:rowOff>61931</xdr:rowOff>
    </xdr:to>
    <xdr:sp macro="" textlink="">
      <xdr:nvSpPr>
        <xdr:cNvPr id="431" name="楕円 430"/>
        <xdr:cNvSpPr/>
      </xdr:nvSpPr>
      <xdr:spPr>
        <a:xfrm>
          <a:off x="7810500" y="1350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53058</xdr:rowOff>
    </xdr:from>
    <xdr:ext cx="469744" cy="259045"/>
    <xdr:sp macro="" textlink="">
      <xdr:nvSpPr>
        <xdr:cNvPr id="432" name="テキスト ボックス 431"/>
        <xdr:cNvSpPr txBox="1"/>
      </xdr:nvSpPr>
      <xdr:spPr>
        <a:xfrm>
          <a:off x="7626428" y="1359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133438</xdr:rowOff>
    </xdr:from>
    <xdr:to>
      <xdr:col>36</xdr:col>
      <xdr:colOff>165100</xdr:colOff>
      <xdr:row>79</xdr:row>
      <xdr:rowOff>63588</xdr:rowOff>
    </xdr:to>
    <xdr:sp macro="" textlink="">
      <xdr:nvSpPr>
        <xdr:cNvPr id="433" name="楕円 432"/>
        <xdr:cNvSpPr/>
      </xdr:nvSpPr>
      <xdr:spPr>
        <a:xfrm>
          <a:off x="6921500" y="1350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54715</xdr:rowOff>
    </xdr:from>
    <xdr:ext cx="469744" cy="259045"/>
    <xdr:sp macro="" textlink="">
      <xdr:nvSpPr>
        <xdr:cNvPr id="434" name="テキスト ボックス 433"/>
        <xdr:cNvSpPr txBox="1"/>
      </xdr:nvSpPr>
      <xdr:spPr>
        <a:xfrm>
          <a:off x="6737428" y="1359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31459</xdr:rowOff>
    </xdr:from>
    <xdr:to>
      <xdr:col>55</xdr:col>
      <xdr:colOff>0</xdr:colOff>
      <xdr:row>99</xdr:row>
      <xdr:rowOff>146591</xdr:rowOff>
    </xdr:to>
    <xdr:cxnSp macro="">
      <xdr:nvCxnSpPr>
        <xdr:cNvPr id="466" name="直線コネクタ 465"/>
        <xdr:cNvCxnSpPr/>
      </xdr:nvCxnSpPr>
      <xdr:spPr>
        <a:xfrm flipV="1">
          <a:off x="9639300" y="17005009"/>
          <a:ext cx="838200" cy="11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75151</xdr:rowOff>
    </xdr:from>
    <xdr:ext cx="534377" cy="259045"/>
    <xdr:sp macro="" textlink="">
      <xdr:nvSpPr>
        <xdr:cNvPr id="467" name="土木費平均値テキスト"/>
        <xdr:cNvSpPr txBox="1"/>
      </xdr:nvSpPr>
      <xdr:spPr>
        <a:xfrm>
          <a:off x="10528300" y="16362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39622</xdr:rowOff>
    </xdr:from>
    <xdr:to>
      <xdr:col>50</xdr:col>
      <xdr:colOff>114300</xdr:colOff>
      <xdr:row>99</xdr:row>
      <xdr:rowOff>146591</xdr:rowOff>
    </xdr:to>
    <xdr:cxnSp macro="">
      <xdr:nvCxnSpPr>
        <xdr:cNvPr id="469" name="直線コネクタ 468"/>
        <xdr:cNvCxnSpPr/>
      </xdr:nvCxnSpPr>
      <xdr:spPr>
        <a:xfrm>
          <a:off x="8750300" y="16841722"/>
          <a:ext cx="889000" cy="27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46925</xdr:rowOff>
    </xdr:from>
    <xdr:ext cx="534377" cy="259045"/>
    <xdr:sp macro="" textlink="">
      <xdr:nvSpPr>
        <xdr:cNvPr id="471" name="テキスト ボックス 470"/>
        <xdr:cNvSpPr txBox="1"/>
      </xdr:nvSpPr>
      <xdr:spPr>
        <a:xfrm>
          <a:off x="9372111" y="163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39622</xdr:rowOff>
    </xdr:from>
    <xdr:to>
      <xdr:col>45</xdr:col>
      <xdr:colOff>177800</xdr:colOff>
      <xdr:row>99</xdr:row>
      <xdr:rowOff>10460</xdr:rowOff>
    </xdr:to>
    <xdr:cxnSp macro="">
      <xdr:nvCxnSpPr>
        <xdr:cNvPr id="472" name="直線コネクタ 471"/>
        <xdr:cNvCxnSpPr/>
      </xdr:nvCxnSpPr>
      <xdr:spPr>
        <a:xfrm flipV="1">
          <a:off x="7861300" y="16841722"/>
          <a:ext cx="889000" cy="14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40801</xdr:rowOff>
    </xdr:from>
    <xdr:ext cx="534377" cy="259045"/>
    <xdr:sp macro="" textlink="">
      <xdr:nvSpPr>
        <xdr:cNvPr id="474" name="テキスト ボックス 473"/>
        <xdr:cNvSpPr txBox="1"/>
      </xdr:nvSpPr>
      <xdr:spPr>
        <a:xfrm>
          <a:off x="8483111" y="1632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10460</xdr:rowOff>
    </xdr:from>
    <xdr:to>
      <xdr:col>41</xdr:col>
      <xdr:colOff>50800</xdr:colOff>
      <xdr:row>99</xdr:row>
      <xdr:rowOff>144272</xdr:rowOff>
    </xdr:to>
    <xdr:cxnSp macro="">
      <xdr:nvCxnSpPr>
        <xdr:cNvPr id="475" name="直線コネクタ 474"/>
        <xdr:cNvCxnSpPr/>
      </xdr:nvCxnSpPr>
      <xdr:spPr>
        <a:xfrm flipV="1">
          <a:off x="6972300" y="16984010"/>
          <a:ext cx="889000" cy="13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18285</xdr:rowOff>
    </xdr:from>
    <xdr:ext cx="534377" cy="259045"/>
    <xdr:sp macro="" textlink="">
      <xdr:nvSpPr>
        <xdr:cNvPr id="477" name="テキスト ボックス 476"/>
        <xdr:cNvSpPr txBox="1"/>
      </xdr:nvSpPr>
      <xdr:spPr>
        <a:xfrm>
          <a:off x="7594111" y="163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42370</xdr:rowOff>
    </xdr:from>
    <xdr:ext cx="534377" cy="259045"/>
    <xdr:sp macro="" textlink="">
      <xdr:nvSpPr>
        <xdr:cNvPr id="479" name="テキスト ボックス 478"/>
        <xdr:cNvSpPr txBox="1"/>
      </xdr:nvSpPr>
      <xdr:spPr>
        <a:xfrm>
          <a:off x="6705111" y="163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152109</xdr:rowOff>
    </xdr:from>
    <xdr:to>
      <xdr:col>55</xdr:col>
      <xdr:colOff>50800</xdr:colOff>
      <xdr:row>99</xdr:row>
      <xdr:rowOff>82259</xdr:rowOff>
    </xdr:to>
    <xdr:sp macro="" textlink="">
      <xdr:nvSpPr>
        <xdr:cNvPr id="485" name="楕円 484"/>
        <xdr:cNvSpPr/>
      </xdr:nvSpPr>
      <xdr:spPr>
        <a:xfrm>
          <a:off x="10426700" y="1695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67036</xdr:rowOff>
    </xdr:from>
    <xdr:ext cx="534377" cy="259045"/>
    <xdr:sp macro="" textlink="">
      <xdr:nvSpPr>
        <xdr:cNvPr id="486" name="土木費該当値テキスト"/>
        <xdr:cNvSpPr txBox="1"/>
      </xdr:nvSpPr>
      <xdr:spPr>
        <a:xfrm>
          <a:off x="10528300" y="1686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95791</xdr:rowOff>
    </xdr:from>
    <xdr:to>
      <xdr:col>50</xdr:col>
      <xdr:colOff>165100</xdr:colOff>
      <xdr:row>100</xdr:row>
      <xdr:rowOff>25941</xdr:rowOff>
    </xdr:to>
    <xdr:sp macro="" textlink="">
      <xdr:nvSpPr>
        <xdr:cNvPr id="487" name="楕円 486"/>
        <xdr:cNvSpPr/>
      </xdr:nvSpPr>
      <xdr:spPr>
        <a:xfrm>
          <a:off x="9588500" y="1706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100</xdr:row>
      <xdr:rowOff>17068</xdr:rowOff>
    </xdr:from>
    <xdr:ext cx="534377" cy="259045"/>
    <xdr:sp macro="" textlink="">
      <xdr:nvSpPr>
        <xdr:cNvPr id="488" name="テキスト ボックス 487"/>
        <xdr:cNvSpPr txBox="1"/>
      </xdr:nvSpPr>
      <xdr:spPr>
        <a:xfrm>
          <a:off x="9372111" y="1716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160272</xdr:rowOff>
    </xdr:from>
    <xdr:to>
      <xdr:col>46</xdr:col>
      <xdr:colOff>38100</xdr:colOff>
      <xdr:row>98</xdr:row>
      <xdr:rowOff>90422</xdr:rowOff>
    </xdr:to>
    <xdr:sp macro="" textlink="">
      <xdr:nvSpPr>
        <xdr:cNvPr id="489" name="楕円 488"/>
        <xdr:cNvSpPr/>
      </xdr:nvSpPr>
      <xdr:spPr>
        <a:xfrm>
          <a:off x="8699500" y="1679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81549</xdr:rowOff>
    </xdr:from>
    <xdr:ext cx="534377" cy="259045"/>
    <xdr:sp macro="" textlink="">
      <xdr:nvSpPr>
        <xdr:cNvPr id="490" name="テキスト ボックス 489"/>
        <xdr:cNvSpPr txBox="1"/>
      </xdr:nvSpPr>
      <xdr:spPr>
        <a:xfrm>
          <a:off x="8483111" y="1688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131110</xdr:rowOff>
    </xdr:from>
    <xdr:to>
      <xdr:col>41</xdr:col>
      <xdr:colOff>101600</xdr:colOff>
      <xdr:row>99</xdr:row>
      <xdr:rowOff>61260</xdr:rowOff>
    </xdr:to>
    <xdr:sp macro="" textlink="">
      <xdr:nvSpPr>
        <xdr:cNvPr id="491" name="楕円 490"/>
        <xdr:cNvSpPr/>
      </xdr:nvSpPr>
      <xdr:spPr>
        <a:xfrm>
          <a:off x="7810500" y="1693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52387</xdr:rowOff>
    </xdr:from>
    <xdr:ext cx="534377" cy="259045"/>
    <xdr:sp macro="" textlink="">
      <xdr:nvSpPr>
        <xdr:cNvPr id="492" name="テキスト ボックス 491"/>
        <xdr:cNvSpPr txBox="1"/>
      </xdr:nvSpPr>
      <xdr:spPr>
        <a:xfrm>
          <a:off x="7594111" y="1702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93472</xdr:rowOff>
    </xdr:from>
    <xdr:to>
      <xdr:col>36</xdr:col>
      <xdr:colOff>165100</xdr:colOff>
      <xdr:row>100</xdr:row>
      <xdr:rowOff>23622</xdr:rowOff>
    </xdr:to>
    <xdr:sp macro="" textlink="">
      <xdr:nvSpPr>
        <xdr:cNvPr id="493" name="楕円 492"/>
        <xdr:cNvSpPr/>
      </xdr:nvSpPr>
      <xdr:spPr>
        <a:xfrm>
          <a:off x="6921500" y="170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100</xdr:row>
      <xdr:rowOff>14749</xdr:rowOff>
    </xdr:from>
    <xdr:ext cx="534377" cy="259045"/>
    <xdr:sp macro="" textlink="">
      <xdr:nvSpPr>
        <xdr:cNvPr id="494" name="テキスト ボックス 493"/>
        <xdr:cNvSpPr txBox="1"/>
      </xdr:nvSpPr>
      <xdr:spPr>
        <a:xfrm>
          <a:off x="6705111" y="1715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10518</xdr:rowOff>
    </xdr:from>
    <xdr:to>
      <xdr:col>85</xdr:col>
      <xdr:colOff>127000</xdr:colOff>
      <xdr:row>36</xdr:row>
      <xdr:rowOff>36373</xdr:rowOff>
    </xdr:to>
    <xdr:cxnSp macro="">
      <xdr:nvCxnSpPr>
        <xdr:cNvPr id="521" name="直線コネクタ 520"/>
        <xdr:cNvCxnSpPr/>
      </xdr:nvCxnSpPr>
      <xdr:spPr>
        <a:xfrm flipV="1">
          <a:off x="15481300" y="6182718"/>
          <a:ext cx="838200" cy="2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142478</xdr:rowOff>
    </xdr:from>
    <xdr:ext cx="534377" cy="259045"/>
    <xdr:sp macro="" textlink="">
      <xdr:nvSpPr>
        <xdr:cNvPr id="522" name="消防費平均値テキスト"/>
        <xdr:cNvSpPr txBox="1"/>
      </xdr:nvSpPr>
      <xdr:spPr>
        <a:xfrm>
          <a:off x="16370300" y="5971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36373</xdr:rowOff>
    </xdr:from>
    <xdr:to>
      <xdr:col>81</xdr:col>
      <xdr:colOff>50800</xdr:colOff>
      <xdr:row>36</xdr:row>
      <xdr:rowOff>47643</xdr:rowOff>
    </xdr:to>
    <xdr:cxnSp macro="">
      <xdr:nvCxnSpPr>
        <xdr:cNvPr id="524" name="直線コネクタ 523"/>
        <xdr:cNvCxnSpPr/>
      </xdr:nvCxnSpPr>
      <xdr:spPr>
        <a:xfrm flipV="1">
          <a:off x="14592300" y="6208573"/>
          <a:ext cx="889000" cy="1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82963</xdr:rowOff>
    </xdr:from>
    <xdr:ext cx="534377" cy="259045"/>
    <xdr:sp macro="" textlink="">
      <xdr:nvSpPr>
        <xdr:cNvPr id="526" name="テキスト ボックス 525"/>
        <xdr:cNvSpPr txBox="1"/>
      </xdr:nvSpPr>
      <xdr:spPr>
        <a:xfrm>
          <a:off x="15214111" y="625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47643</xdr:rowOff>
    </xdr:from>
    <xdr:to>
      <xdr:col>76</xdr:col>
      <xdr:colOff>114300</xdr:colOff>
      <xdr:row>36</xdr:row>
      <xdr:rowOff>70000</xdr:rowOff>
    </xdr:to>
    <xdr:cxnSp macro="">
      <xdr:nvCxnSpPr>
        <xdr:cNvPr id="527" name="直線コネクタ 526"/>
        <xdr:cNvCxnSpPr/>
      </xdr:nvCxnSpPr>
      <xdr:spPr>
        <a:xfrm flipV="1">
          <a:off x="13703300" y="6219843"/>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89913</xdr:rowOff>
    </xdr:from>
    <xdr:ext cx="534377" cy="259045"/>
    <xdr:sp macro="" textlink="">
      <xdr:nvSpPr>
        <xdr:cNvPr id="529" name="テキスト ボックス 528"/>
        <xdr:cNvSpPr txBox="1"/>
      </xdr:nvSpPr>
      <xdr:spPr>
        <a:xfrm>
          <a:off x="14325111" y="626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25537</xdr:rowOff>
    </xdr:from>
    <xdr:to>
      <xdr:col>71</xdr:col>
      <xdr:colOff>177800</xdr:colOff>
      <xdr:row>36</xdr:row>
      <xdr:rowOff>70000</xdr:rowOff>
    </xdr:to>
    <xdr:cxnSp macro="">
      <xdr:nvCxnSpPr>
        <xdr:cNvPr id="530" name="直線コネクタ 529"/>
        <xdr:cNvCxnSpPr/>
      </xdr:nvCxnSpPr>
      <xdr:spPr>
        <a:xfrm>
          <a:off x="12814300" y="6197737"/>
          <a:ext cx="889000" cy="4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121142</xdr:rowOff>
    </xdr:from>
    <xdr:ext cx="534377" cy="259045"/>
    <xdr:sp macro="" textlink="">
      <xdr:nvSpPr>
        <xdr:cNvPr id="532" name="テキスト ボックス 531"/>
        <xdr:cNvSpPr txBox="1"/>
      </xdr:nvSpPr>
      <xdr:spPr>
        <a:xfrm>
          <a:off x="13436111" y="59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103880</xdr:rowOff>
    </xdr:from>
    <xdr:ext cx="534377" cy="259045"/>
    <xdr:sp macro="" textlink="">
      <xdr:nvSpPr>
        <xdr:cNvPr id="534" name="テキスト ボックス 533"/>
        <xdr:cNvSpPr txBox="1"/>
      </xdr:nvSpPr>
      <xdr:spPr>
        <a:xfrm>
          <a:off x="12547111" y="62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131168</xdr:rowOff>
    </xdr:from>
    <xdr:to>
      <xdr:col>85</xdr:col>
      <xdr:colOff>177800</xdr:colOff>
      <xdr:row>36</xdr:row>
      <xdr:rowOff>61318</xdr:rowOff>
    </xdr:to>
    <xdr:sp macro="" textlink="">
      <xdr:nvSpPr>
        <xdr:cNvPr id="540" name="楕円 539"/>
        <xdr:cNvSpPr/>
      </xdr:nvSpPr>
      <xdr:spPr>
        <a:xfrm>
          <a:off x="16268700" y="613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109595</xdr:rowOff>
    </xdr:from>
    <xdr:ext cx="534377" cy="259045"/>
    <xdr:sp macro="" textlink="">
      <xdr:nvSpPr>
        <xdr:cNvPr id="541" name="消防費該当値テキスト"/>
        <xdr:cNvSpPr txBox="1"/>
      </xdr:nvSpPr>
      <xdr:spPr>
        <a:xfrm>
          <a:off x="16370300" y="611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157023</xdr:rowOff>
    </xdr:from>
    <xdr:to>
      <xdr:col>81</xdr:col>
      <xdr:colOff>101600</xdr:colOff>
      <xdr:row>36</xdr:row>
      <xdr:rowOff>87173</xdr:rowOff>
    </xdr:to>
    <xdr:sp macro="" textlink="">
      <xdr:nvSpPr>
        <xdr:cNvPr id="542" name="楕円 541"/>
        <xdr:cNvSpPr/>
      </xdr:nvSpPr>
      <xdr:spPr>
        <a:xfrm>
          <a:off x="15430500" y="615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103700</xdr:rowOff>
    </xdr:from>
    <xdr:ext cx="534377" cy="259045"/>
    <xdr:sp macro="" textlink="">
      <xdr:nvSpPr>
        <xdr:cNvPr id="543" name="テキスト ボックス 542"/>
        <xdr:cNvSpPr txBox="1"/>
      </xdr:nvSpPr>
      <xdr:spPr>
        <a:xfrm>
          <a:off x="15214111" y="593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168293</xdr:rowOff>
    </xdr:from>
    <xdr:to>
      <xdr:col>76</xdr:col>
      <xdr:colOff>165100</xdr:colOff>
      <xdr:row>36</xdr:row>
      <xdr:rowOff>98443</xdr:rowOff>
    </xdr:to>
    <xdr:sp macro="" textlink="">
      <xdr:nvSpPr>
        <xdr:cNvPr id="544" name="楕円 543"/>
        <xdr:cNvSpPr/>
      </xdr:nvSpPr>
      <xdr:spPr>
        <a:xfrm>
          <a:off x="14541500" y="61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114970</xdr:rowOff>
    </xdr:from>
    <xdr:ext cx="534377" cy="259045"/>
    <xdr:sp macro="" textlink="">
      <xdr:nvSpPr>
        <xdr:cNvPr id="545" name="テキスト ボックス 544"/>
        <xdr:cNvSpPr txBox="1"/>
      </xdr:nvSpPr>
      <xdr:spPr>
        <a:xfrm>
          <a:off x="14325111" y="594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19200</xdr:rowOff>
    </xdr:from>
    <xdr:to>
      <xdr:col>72</xdr:col>
      <xdr:colOff>38100</xdr:colOff>
      <xdr:row>36</xdr:row>
      <xdr:rowOff>120800</xdr:rowOff>
    </xdr:to>
    <xdr:sp macro="" textlink="">
      <xdr:nvSpPr>
        <xdr:cNvPr id="546" name="楕円 545"/>
        <xdr:cNvSpPr/>
      </xdr:nvSpPr>
      <xdr:spPr>
        <a:xfrm>
          <a:off x="13652500" y="619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111927</xdr:rowOff>
    </xdr:from>
    <xdr:ext cx="534377" cy="259045"/>
    <xdr:sp macro="" textlink="">
      <xdr:nvSpPr>
        <xdr:cNvPr id="547" name="テキスト ボックス 546"/>
        <xdr:cNvSpPr txBox="1"/>
      </xdr:nvSpPr>
      <xdr:spPr>
        <a:xfrm>
          <a:off x="13436111" y="628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146187</xdr:rowOff>
    </xdr:from>
    <xdr:to>
      <xdr:col>67</xdr:col>
      <xdr:colOff>101600</xdr:colOff>
      <xdr:row>36</xdr:row>
      <xdr:rowOff>76337</xdr:rowOff>
    </xdr:to>
    <xdr:sp macro="" textlink="">
      <xdr:nvSpPr>
        <xdr:cNvPr id="548" name="楕円 547"/>
        <xdr:cNvSpPr/>
      </xdr:nvSpPr>
      <xdr:spPr>
        <a:xfrm>
          <a:off x="12763500" y="614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92864</xdr:rowOff>
    </xdr:from>
    <xdr:ext cx="534377" cy="259045"/>
    <xdr:sp macro="" textlink="">
      <xdr:nvSpPr>
        <xdr:cNvPr id="549" name="テキスト ボックス 548"/>
        <xdr:cNvSpPr txBox="1"/>
      </xdr:nvSpPr>
      <xdr:spPr>
        <a:xfrm>
          <a:off x="12547111" y="592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109819</xdr:rowOff>
    </xdr:from>
    <xdr:to>
      <xdr:col>85</xdr:col>
      <xdr:colOff>127000</xdr:colOff>
      <xdr:row>57</xdr:row>
      <xdr:rowOff>76900</xdr:rowOff>
    </xdr:to>
    <xdr:cxnSp macro="">
      <xdr:nvCxnSpPr>
        <xdr:cNvPr id="581" name="直線コネクタ 580"/>
        <xdr:cNvCxnSpPr/>
      </xdr:nvCxnSpPr>
      <xdr:spPr>
        <a:xfrm>
          <a:off x="15481300" y="9711019"/>
          <a:ext cx="838200" cy="13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145496</xdr:rowOff>
    </xdr:from>
    <xdr:ext cx="534377" cy="259045"/>
    <xdr:sp macro="" textlink="">
      <xdr:nvSpPr>
        <xdr:cNvPr id="582" name="教育費平均値テキスト"/>
        <xdr:cNvSpPr txBox="1"/>
      </xdr:nvSpPr>
      <xdr:spPr>
        <a:xfrm>
          <a:off x="16370300" y="9403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109819</xdr:rowOff>
    </xdr:from>
    <xdr:to>
      <xdr:col>81</xdr:col>
      <xdr:colOff>50800</xdr:colOff>
      <xdr:row>58</xdr:row>
      <xdr:rowOff>119126</xdr:rowOff>
    </xdr:to>
    <xdr:cxnSp macro="">
      <xdr:nvCxnSpPr>
        <xdr:cNvPr id="584" name="直線コネクタ 583"/>
        <xdr:cNvCxnSpPr/>
      </xdr:nvCxnSpPr>
      <xdr:spPr>
        <a:xfrm flipV="1">
          <a:off x="14592300" y="9711019"/>
          <a:ext cx="889000" cy="35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133842</xdr:rowOff>
    </xdr:from>
    <xdr:ext cx="534377" cy="259045"/>
    <xdr:sp macro="" textlink="">
      <xdr:nvSpPr>
        <xdr:cNvPr id="586" name="テキスト ボックス 585"/>
        <xdr:cNvSpPr txBox="1"/>
      </xdr:nvSpPr>
      <xdr:spPr>
        <a:xfrm>
          <a:off x="15214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119126</xdr:rowOff>
    </xdr:from>
    <xdr:to>
      <xdr:col>76</xdr:col>
      <xdr:colOff>114300</xdr:colOff>
      <xdr:row>59</xdr:row>
      <xdr:rowOff>2866</xdr:rowOff>
    </xdr:to>
    <xdr:cxnSp macro="">
      <xdr:nvCxnSpPr>
        <xdr:cNvPr id="587" name="直線コネクタ 586"/>
        <xdr:cNvCxnSpPr/>
      </xdr:nvCxnSpPr>
      <xdr:spPr>
        <a:xfrm flipV="1">
          <a:off x="13703300" y="10063226"/>
          <a:ext cx="889000" cy="5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165030</xdr:rowOff>
    </xdr:from>
    <xdr:ext cx="534377" cy="259045"/>
    <xdr:sp macro="" textlink="">
      <xdr:nvSpPr>
        <xdr:cNvPr id="589" name="テキスト ボックス 588"/>
        <xdr:cNvSpPr txBox="1"/>
      </xdr:nvSpPr>
      <xdr:spPr>
        <a:xfrm>
          <a:off x="14325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146493</xdr:rowOff>
    </xdr:from>
    <xdr:to>
      <xdr:col>71</xdr:col>
      <xdr:colOff>177800</xdr:colOff>
      <xdr:row>59</xdr:row>
      <xdr:rowOff>2866</xdr:rowOff>
    </xdr:to>
    <xdr:cxnSp macro="">
      <xdr:nvCxnSpPr>
        <xdr:cNvPr id="590" name="直線コネクタ 589"/>
        <xdr:cNvCxnSpPr/>
      </xdr:nvCxnSpPr>
      <xdr:spPr>
        <a:xfrm>
          <a:off x="12814300" y="10090593"/>
          <a:ext cx="889000" cy="2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142660</xdr:rowOff>
    </xdr:from>
    <xdr:ext cx="534377" cy="259045"/>
    <xdr:sp macro="" textlink="">
      <xdr:nvSpPr>
        <xdr:cNvPr id="592" name="テキスト ボックス 591"/>
        <xdr:cNvSpPr txBox="1"/>
      </xdr:nvSpPr>
      <xdr:spPr>
        <a:xfrm>
          <a:off x="13436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31038</xdr:rowOff>
    </xdr:from>
    <xdr:ext cx="534377" cy="259045"/>
    <xdr:sp macro="" textlink="">
      <xdr:nvSpPr>
        <xdr:cNvPr id="594" name="テキスト ボックス 593"/>
        <xdr:cNvSpPr txBox="1"/>
      </xdr:nvSpPr>
      <xdr:spPr>
        <a:xfrm>
          <a:off x="12547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26100</xdr:rowOff>
    </xdr:from>
    <xdr:to>
      <xdr:col>85</xdr:col>
      <xdr:colOff>177800</xdr:colOff>
      <xdr:row>57</xdr:row>
      <xdr:rowOff>127700</xdr:rowOff>
    </xdr:to>
    <xdr:sp macro="" textlink="">
      <xdr:nvSpPr>
        <xdr:cNvPr id="600" name="楕円 599"/>
        <xdr:cNvSpPr/>
      </xdr:nvSpPr>
      <xdr:spPr>
        <a:xfrm>
          <a:off x="16268700" y="97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4527</xdr:rowOff>
    </xdr:from>
    <xdr:ext cx="534377" cy="259045"/>
    <xdr:sp macro="" textlink="">
      <xdr:nvSpPr>
        <xdr:cNvPr id="601" name="教育費該当値テキスト"/>
        <xdr:cNvSpPr txBox="1"/>
      </xdr:nvSpPr>
      <xdr:spPr>
        <a:xfrm>
          <a:off x="16370300" y="977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59019</xdr:rowOff>
    </xdr:from>
    <xdr:to>
      <xdr:col>81</xdr:col>
      <xdr:colOff>101600</xdr:colOff>
      <xdr:row>56</xdr:row>
      <xdr:rowOff>160619</xdr:rowOff>
    </xdr:to>
    <xdr:sp macro="" textlink="">
      <xdr:nvSpPr>
        <xdr:cNvPr id="602" name="楕円 601"/>
        <xdr:cNvSpPr/>
      </xdr:nvSpPr>
      <xdr:spPr>
        <a:xfrm>
          <a:off x="15430500" y="966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151746</xdr:rowOff>
    </xdr:from>
    <xdr:ext cx="534377" cy="259045"/>
    <xdr:sp macro="" textlink="">
      <xdr:nvSpPr>
        <xdr:cNvPr id="603" name="テキスト ボックス 602"/>
        <xdr:cNvSpPr txBox="1"/>
      </xdr:nvSpPr>
      <xdr:spPr>
        <a:xfrm>
          <a:off x="15214111" y="975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68326</xdr:rowOff>
    </xdr:from>
    <xdr:to>
      <xdr:col>76</xdr:col>
      <xdr:colOff>165100</xdr:colOff>
      <xdr:row>58</xdr:row>
      <xdr:rowOff>169926</xdr:rowOff>
    </xdr:to>
    <xdr:sp macro="" textlink="">
      <xdr:nvSpPr>
        <xdr:cNvPr id="604" name="楕円 603"/>
        <xdr:cNvSpPr/>
      </xdr:nvSpPr>
      <xdr:spPr>
        <a:xfrm>
          <a:off x="14541500" y="1001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161053</xdr:rowOff>
    </xdr:from>
    <xdr:ext cx="534377" cy="259045"/>
    <xdr:sp macro="" textlink="">
      <xdr:nvSpPr>
        <xdr:cNvPr id="605" name="テキスト ボックス 604"/>
        <xdr:cNvSpPr txBox="1"/>
      </xdr:nvSpPr>
      <xdr:spPr>
        <a:xfrm>
          <a:off x="14325111" y="101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123516</xdr:rowOff>
    </xdr:from>
    <xdr:to>
      <xdr:col>72</xdr:col>
      <xdr:colOff>38100</xdr:colOff>
      <xdr:row>59</xdr:row>
      <xdr:rowOff>53666</xdr:rowOff>
    </xdr:to>
    <xdr:sp macro="" textlink="">
      <xdr:nvSpPr>
        <xdr:cNvPr id="606" name="楕円 605"/>
        <xdr:cNvSpPr/>
      </xdr:nvSpPr>
      <xdr:spPr>
        <a:xfrm>
          <a:off x="13652500" y="1006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44793</xdr:rowOff>
    </xdr:from>
    <xdr:ext cx="534377" cy="259045"/>
    <xdr:sp macro="" textlink="">
      <xdr:nvSpPr>
        <xdr:cNvPr id="607" name="テキスト ボックス 606"/>
        <xdr:cNvSpPr txBox="1"/>
      </xdr:nvSpPr>
      <xdr:spPr>
        <a:xfrm>
          <a:off x="13436111" y="1016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95693</xdr:rowOff>
    </xdr:from>
    <xdr:to>
      <xdr:col>67</xdr:col>
      <xdr:colOff>101600</xdr:colOff>
      <xdr:row>59</xdr:row>
      <xdr:rowOff>25843</xdr:rowOff>
    </xdr:to>
    <xdr:sp macro="" textlink="">
      <xdr:nvSpPr>
        <xdr:cNvPr id="608" name="楕円 607"/>
        <xdr:cNvSpPr/>
      </xdr:nvSpPr>
      <xdr:spPr>
        <a:xfrm>
          <a:off x="12763500" y="10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16970</xdr:rowOff>
    </xdr:from>
    <xdr:ext cx="534377" cy="259045"/>
    <xdr:sp macro="" textlink="">
      <xdr:nvSpPr>
        <xdr:cNvPr id="609" name="テキスト ボックス 608"/>
        <xdr:cNvSpPr txBox="1"/>
      </xdr:nvSpPr>
      <xdr:spPr>
        <a:xfrm>
          <a:off x="12547111" y="1013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18225</xdr:rowOff>
    </xdr:from>
    <xdr:to>
      <xdr:col>85</xdr:col>
      <xdr:colOff>127000</xdr:colOff>
      <xdr:row>79</xdr:row>
      <xdr:rowOff>34277</xdr:rowOff>
    </xdr:to>
    <xdr:cxnSp macro="">
      <xdr:nvCxnSpPr>
        <xdr:cNvPr id="638" name="直線コネクタ 637"/>
        <xdr:cNvCxnSpPr/>
      </xdr:nvCxnSpPr>
      <xdr:spPr>
        <a:xfrm>
          <a:off x="15481300" y="13562775"/>
          <a:ext cx="838200" cy="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89031</xdr:rowOff>
    </xdr:from>
    <xdr:ext cx="469744" cy="259045"/>
    <xdr:sp macro="" textlink="">
      <xdr:nvSpPr>
        <xdr:cNvPr id="639" name="災害復旧費平均値テキスト"/>
        <xdr:cNvSpPr txBox="1"/>
      </xdr:nvSpPr>
      <xdr:spPr>
        <a:xfrm>
          <a:off x="16370300" y="13290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18225</xdr:rowOff>
    </xdr:from>
    <xdr:to>
      <xdr:col>81</xdr:col>
      <xdr:colOff>50800</xdr:colOff>
      <xdr:row>79</xdr:row>
      <xdr:rowOff>44450</xdr:rowOff>
    </xdr:to>
    <xdr:cxnSp macro="">
      <xdr:nvCxnSpPr>
        <xdr:cNvPr id="641" name="直線コネクタ 640"/>
        <xdr:cNvCxnSpPr/>
      </xdr:nvCxnSpPr>
      <xdr:spPr>
        <a:xfrm flipV="1">
          <a:off x="14592300" y="13562775"/>
          <a:ext cx="889000" cy="2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13237</xdr:rowOff>
    </xdr:from>
    <xdr:ext cx="469744" cy="259045"/>
    <xdr:sp macro="" textlink="">
      <xdr:nvSpPr>
        <xdr:cNvPr id="643" name="テキスト ボックス 642"/>
        <xdr:cNvSpPr txBox="1"/>
      </xdr:nvSpPr>
      <xdr:spPr>
        <a:xfrm>
          <a:off x="15246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4" name="直線コネクタ 64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37000</xdr:rowOff>
    </xdr:from>
    <xdr:ext cx="469744" cy="259045"/>
    <xdr:sp macro="" textlink="">
      <xdr:nvSpPr>
        <xdr:cNvPr id="646" name="テキスト ボックス 645"/>
        <xdr:cNvSpPr txBox="1"/>
      </xdr:nvSpPr>
      <xdr:spPr>
        <a:xfrm>
          <a:off x="14357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41478</xdr:rowOff>
    </xdr:from>
    <xdr:to>
      <xdr:col>71</xdr:col>
      <xdr:colOff>177800</xdr:colOff>
      <xdr:row>79</xdr:row>
      <xdr:rowOff>44450</xdr:rowOff>
    </xdr:to>
    <xdr:cxnSp macro="">
      <xdr:nvCxnSpPr>
        <xdr:cNvPr id="647" name="直線コネクタ 646"/>
        <xdr:cNvCxnSpPr/>
      </xdr:nvCxnSpPr>
      <xdr:spPr>
        <a:xfrm>
          <a:off x="12814300" y="1358602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64927</xdr:rowOff>
    </xdr:from>
    <xdr:ext cx="469744" cy="259045"/>
    <xdr:sp macro="" textlink="">
      <xdr:nvSpPr>
        <xdr:cNvPr id="649" name="テキスト ボックス 648"/>
        <xdr:cNvSpPr txBox="1"/>
      </xdr:nvSpPr>
      <xdr:spPr>
        <a:xfrm>
          <a:off x="13468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51" name="テキスト ボックス 650"/>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154927</xdr:rowOff>
    </xdr:from>
    <xdr:to>
      <xdr:col>85</xdr:col>
      <xdr:colOff>177800</xdr:colOff>
      <xdr:row>79</xdr:row>
      <xdr:rowOff>85077</xdr:rowOff>
    </xdr:to>
    <xdr:sp macro="" textlink="">
      <xdr:nvSpPr>
        <xdr:cNvPr id="657" name="楕円 656"/>
        <xdr:cNvSpPr/>
      </xdr:nvSpPr>
      <xdr:spPr>
        <a:xfrm>
          <a:off x="16268700" y="1352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69854</xdr:rowOff>
    </xdr:from>
    <xdr:ext cx="378565" cy="259045"/>
    <xdr:sp macro="" textlink="">
      <xdr:nvSpPr>
        <xdr:cNvPr id="658" name="災害復旧費該当値テキスト"/>
        <xdr:cNvSpPr txBox="1"/>
      </xdr:nvSpPr>
      <xdr:spPr>
        <a:xfrm>
          <a:off x="16370300" y="13442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138875</xdr:rowOff>
    </xdr:from>
    <xdr:to>
      <xdr:col>81</xdr:col>
      <xdr:colOff>101600</xdr:colOff>
      <xdr:row>79</xdr:row>
      <xdr:rowOff>69025</xdr:rowOff>
    </xdr:to>
    <xdr:sp macro="" textlink="">
      <xdr:nvSpPr>
        <xdr:cNvPr id="659" name="楕円 658"/>
        <xdr:cNvSpPr/>
      </xdr:nvSpPr>
      <xdr:spPr>
        <a:xfrm>
          <a:off x="15430500" y="135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60152</xdr:rowOff>
    </xdr:from>
    <xdr:ext cx="469744" cy="259045"/>
    <xdr:sp macro="" textlink="">
      <xdr:nvSpPr>
        <xdr:cNvPr id="660" name="テキスト ボックス 659"/>
        <xdr:cNvSpPr txBox="1"/>
      </xdr:nvSpPr>
      <xdr:spPr>
        <a:xfrm>
          <a:off x="15246428" y="136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162128</xdr:rowOff>
    </xdr:from>
    <xdr:to>
      <xdr:col>67</xdr:col>
      <xdr:colOff>101600</xdr:colOff>
      <xdr:row>79</xdr:row>
      <xdr:rowOff>92278</xdr:rowOff>
    </xdr:to>
    <xdr:sp macro="" textlink="">
      <xdr:nvSpPr>
        <xdr:cNvPr id="665" name="楕円 664"/>
        <xdr:cNvSpPr/>
      </xdr:nvSpPr>
      <xdr:spPr>
        <a:xfrm>
          <a:off x="12763500" y="1353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83405</xdr:rowOff>
    </xdr:from>
    <xdr:ext cx="378565" cy="259045"/>
    <xdr:sp macro="" textlink="">
      <xdr:nvSpPr>
        <xdr:cNvPr id="666" name="テキスト ボックス 665"/>
        <xdr:cNvSpPr txBox="1"/>
      </xdr:nvSpPr>
      <xdr:spPr>
        <a:xfrm>
          <a:off x="12625017" y="13627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16611</xdr:rowOff>
    </xdr:from>
    <xdr:to>
      <xdr:col>85</xdr:col>
      <xdr:colOff>127000</xdr:colOff>
      <xdr:row>97</xdr:row>
      <xdr:rowOff>45568</xdr:rowOff>
    </xdr:to>
    <xdr:cxnSp macro="">
      <xdr:nvCxnSpPr>
        <xdr:cNvPr id="695" name="直線コネクタ 694"/>
        <xdr:cNvCxnSpPr/>
      </xdr:nvCxnSpPr>
      <xdr:spPr>
        <a:xfrm flipV="1">
          <a:off x="15481300" y="16647261"/>
          <a:ext cx="8382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5656</xdr:rowOff>
    </xdr:from>
    <xdr:ext cx="534377" cy="259045"/>
    <xdr:sp macro="" textlink="">
      <xdr:nvSpPr>
        <xdr:cNvPr id="696" name="公債費平均値テキスト"/>
        <xdr:cNvSpPr txBox="1"/>
      </xdr:nvSpPr>
      <xdr:spPr>
        <a:xfrm>
          <a:off x="16370300" y="16121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45568</xdr:rowOff>
    </xdr:from>
    <xdr:to>
      <xdr:col>81</xdr:col>
      <xdr:colOff>50800</xdr:colOff>
      <xdr:row>97</xdr:row>
      <xdr:rowOff>47664</xdr:rowOff>
    </xdr:to>
    <xdr:cxnSp macro="">
      <xdr:nvCxnSpPr>
        <xdr:cNvPr id="698" name="直線コネクタ 697"/>
        <xdr:cNvCxnSpPr/>
      </xdr:nvCxnSpPr>
      <xdr:spPr>
        <a:xfrm flipV="1">
          <a:off x="14592300" y="16676218"/>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104703</xdr:rowOff>
    </xdr:from>
    <xdr:ext cx="534377" cy="259045"/>
    <xdr:sp macro="" textlink="">
      <xdr:nvSpPr>
        <xdr:cNvPr id="700" name="テキスト ボックス 699"/>
        <xdr:cNvSpPr txBox="1"/>
      </xdr:nvSpPr>
      <xdr:spPr>
        <a:xfrm>
          <a:off x="15214111" y="160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41593</xdr:rowOff>
    </xdr:from>
    <xdr:to>
      <xdr:col>76</xdr:col>
      <xdr:colOff>114300</xdr:colOff>
      <xdr:row>97</xdr:row>
      <xdr:rowOff>47664</xdr:rowOff>
    </xdr:to>
    <xdr:cxnSp macro="">
      <xdr:nvCxnSpPr>
        <xdr:cNvPr id="701" name="直線コネクタ 700"/>
        <xdr:cNvCxnSpPr/>
      </xdr:nvCxnSpPr>
      <xdr:spPr>
        <a:xfrm>
          <a:off x="13703300" y="16672243"/>
          <a:ext cx="8890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108957</xdr:rowOff>
    </xdr:from>
    <xdr:ext cx="534377" cy="259045"/>
    <xdr:sp macro="" textlink="">
      <xdr:nvSpPr>
        <xdr:cNvPr id="703" name="テキスト ボックス 702"/>
        <xdr:cNvSpPr txBox="1"/>
      </xdr:nvSpPr>
      <xdr:spPr>
        <a:xfrm>
          <a:off x="14325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10579</xdr:rowOff>
    </xdr:from>
    <xdr:to>
      <xdr:col>71</xdr:col>
      <xdr:colOff>177800</xdr:colOff>
      <xdr:row>97</xdr:row>
      <xdr:rowOff>41593</xdr:rowOff>
    </xdr:to>
    <xdr:cxnSp macro="">
      <xdr:nvCxnSpPr>
        <xdr:cNvPr id="704" name="直線コネクタ 703"/>
        <xdr:cNvCxnSpPr/>
      </xdr:nvCxnSpPr>
      <xdr:spPr>
        <a:xfrm>
          <a:off x="12814300" y="16641229"/>
          <a:ext cx="889000" cy="3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96460</xdr:rowOff>
    </xdr:from>
    <xdr:ext cx="534377" cy="259045"/>
    <xdr:sp macro="" textlink="">
      <xdr:nvSpPr>
        <xdr:cNvPr id="706" name="テキスト ボックス 705"/>
        <xdr:cNvSpPr txBox="1"/>
      </xdr:nvSpPr>
      <xdr:spPr>
        <a:xfrm>
          <a:off x="13436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94111</xdr:rowOff>
    </xdr:from>
    <xdr:ext cx="534377" cy="259045"/>
    <xdr:sp macro="" textlink="">
      <xdr:nvSpPr>
        <xdr:cNvPr id="708" name="テキスト ボックス 707"/>
        <xdr:cNvSpPr txBox="1"/>
      </xdr:nvSpPr>
      <xdr:spPr>
        <a:xfrm>
          <a:off x="12547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137261</xdr:rowOff>
    </xdr:from>
    <xdr:to>
      <xdr:col>85</xdr:col>
      <xdr:colOff>177800</xdr:colOff>
      <xdr:row>97</xdr:row>
      <xdr:rowOff>67411</xdr:rowOff>
    </xdr:to>
    <xdr:sp macro="" textlink="">
      <xdr:nvSpPr>
        <xdr:cNvPr id="714" name="楕円 713"/>
        <xdr:cNvSpPr/>
      </xdr:nvSpPr>
      <xdr:spPr>
        <a:xfrm>
          <a:off x="16268700" y="1659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115688</xdr:rowOff>
    </xdr:from>
    <xdr:ext cx="534377" cy="259045"/>
    <xdr:sp macro="" textlink="">
      <xdr:nvSpPr>
        <xdr:cNvPr id="715" name="公債費該当値テキスト"/>
        <xdr:cNvSpPr txBox="1"/>
      </xdr:nvSpPr>
      <xdr:spPr>
        <a:xfrm>
          <a:off x="16370300" y="1657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166218</xdr:rowOff>
    </xdr:from>
    <xdr:to>
      <xdr:col>81</xdr:col>
      <xdr:colOff>101600</xdr:colOff>
      <xdr:row>97</xdr:row>
      <xdr:rowOff>96368</xdr:rowOff>
    </xdr:to>
    <xdr:sp macro="" textlink="">
      <xdr:nvSpPr>
        <xdr:cNvPr id="716" name="楕円 715"/>
        <xdr:cNvSpPr/>
      </xdr:nvSpPr>
      <xdr:spPr>
        <a:xfrm>
          <a:off x="15430500" y="1662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87495</xdr:rowOff>
    </xdr:from>
    <xdr:ext cx="534377" cy="259045"/>
    <xdr:sp macro="" textlink="">
      <xdr:nvSpPr>
        <xdr:cNvPr id="717" name="テキスト ボックス 716"/>
        <xdr:cNvSpPr txBox="1"/>
      </xdr:nvSpPr>
      <xdr:spPr>
        <a:xfrm>
          <a:off x="15214111" y="1671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168314</xdr:rowOff>
    </xdr:from>
    <xdr:to>
      <xdr:col>76</xdr:col>
      <xdr:colOff>165100</xdr:colOff>
      <xdr:row>97</xdr:row>
      <xdr:rowOff>98464</xdr:rowOff>
    </xdr:to>
    <xdr:sp macro="" textlink="">
      <xdr:nvSpPr>
        <xdr:cNvPr id="718" name="楕円 717"/>
        <xdr:cNvSpPr/>
      </xdr:nvSpPr>
      <xdr:spPr>
        <a:xfrm>
          <a:off x="14541500" y="166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89591</xdr:rowOff>
    </xdr:from>
    <xdr:ext cx="534377" cy="259045"/>
    <xdr:sp macro="" textlink="">
      <xdr:nvSpPr>
        <xdr:cNvPr id="719" name="テキスト ボックス 718"/>
        <xdr:cNvSpPr txBox="1"/>
      </xdr:nvSpPr>
      <xdr:spPr>
        <a:xfrm>
          <a:off x="14325111" y="1672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162243</xdr:rowOff>
    </xdr:from>
    <xdr:to>
      <xdr:col>72</xdr:col>
      <xdr:colOff>38100</xdr:colOff>
      <xdr:row>97</xdr:row>
      <xdr:rowOff>92393</xdr:rowOff>
    </xdr:to>
    <xdr:sp macro="" textlink="">
      <xdr:nvSpPr>
        <xdr:cNvPr id="720" name="楕円 719"/>
        <xdr:cNvSpPr/>
      </xdr:nvSpPr>
      <xdr:spPr>
        <a:xfrm>
          <a:off x="13652500" y="166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83520</xdr:rowOff>
    </xdr:from>
    <xdr:ext cx="534377" cy="259045"/>
    <xdr:sp macro="" textlink="">
      <xdr:nvSpPr>
        <xdr:cNvPr id="721" name="テキスト ボックス 720"/>
        <xdr:cNvSpPr txBox="1"/>
      </xdr:nvSpPr>
      <xdr:spPr>
        <a:xfrm>
          <a:off x="13436111" y="1671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131229</xdr:rowOff>
    </xdr:from>
    <xdr:to>
      <xdr:col>67</xdr:col>
      <xdr:colOff>101600</xdr:colOff>
      <xdr:row>97</xdr:row>
      <xdr:rowOff>61379</xdr:rowOff>
    </xdr:to>
    <xdr:sp macro="" textlink="">
      <xdr:nvSpPr>
        <xdr:cNvPr id="722" name="楕円 721"/>
        <xdr:cNvSpPr/>
      </xdr:nvSpPr>
      <xdr:spPr>
        <a:xfrm>
          <a:off x="12763500" y="1659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52506</xdr:rowOff>
    </xdr:from>
    <xdr:ext cx="534377" cy="259045"/>
    <xdr:sp macro="" textlink="">
      <xdr:nvSpPr>
        <xdr:cNvPr id="723" name="テキスト ボックス 722"/>
        <xdr:cNvSpPr txBox="1"/>
      </xdr:nvSpPr>
      <xdr:spPr>
        <a:xfrm>
          <a:off x="12547111" y="1668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全体的に類似団体平均より住民一人当たりのコストは低くなっている。消防費に関しては類似団体の平均に近い数値となっている。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消防費の支出の大半は消防組合への負担金であるため、他の費目より経費を削減する事が困難であることが要因である。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令和３年度以降、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消防組合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の財政調整基金取崩を予定しており、それによって負担金は減少となる予定である。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の数値が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上がっている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特別定額給付金の影響によるもので、農林水産業費の数値の上昇は、被災農業施設等復旧支援事業補助金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一方で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、教育費の数値が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がっているのは、小中学校空調設備整備事業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が終了したこと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の影響によるものである。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財政調整基金は令和元年度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以降、減少に転じている。その主な要因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は台風災害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に対する復旧事業によるものである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年度についても、新型コロナウイルス感染症等の影響により、減少が続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年度の余剰金より繰入額が少なくなる見込みであり、増加に転じると思われる。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実質収支額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減少が続いてい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たが、災害関連経費が想定より少なかったことから、令和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年度は増加に転じた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ただ実質単年度収支については、マイナスの状況が続いている。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全体として黒字額が減少していく傾向にあ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すべての会計の黒字額が増となって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特に一般会計の実質収支が、大幅に黒字となったことによって増加してい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において、災害関連経費が想定より少なかったこと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32189297</v>
      </c>
      <c r="BO4" s="426"/>
      <c r="BP4" s="426"/>
      <c r="BQ4" s="426"/>
      <c r="BR4" s="426"/>
      <c r="BS4" s="426"/>
      <c r="BT4" s="426"/>
      <c r="BU4" s="427"/>
      <c r="BV4" s="425">
        <v>23168096</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7.7</v>
      </c>
      <c r="CU4" s="610"/>
      <c r="CV4" s="610"/>
      <c r="CW4" s="610"/>
      <c r="CX4" s="610"/>
      <c r="CY4" s="610"/>
      <c r="CZ4" s="610"/>
      <c r="DA4" s="611"/>
      <c r="DB4" s="609">
        <v>3.2</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30969390</v>
      </c>
      <c r="BO5" s="431"/>
      <c r="BP5" s="431"/>
      <c r="BQ5" s="431"/>
      <c r="BR5" s="431"/>
      <c r="BS5" s="431"/>
      <c r="BT5" s="431"/>
      <c r="BU5" s="432"/>
      <c r="BV5" s="430">
        <v>22265410</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95.6</v>
      </c>
      <c r="CU5" s="401"/>
      <c r="CV5" s="401"/>
      <c r="CW5" s="401"/>
      <c r="CX5" s="401"/>
      <c r="CY5" s="401"/>
      <c r="CZ5" s="401"/>
      <c r="DA5" s="402"/>
      <c r="DB5" s="400">
        <v>95.5</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1219907</v>
      </c>
      <c r="BO6" s="431"/>
      <c r="BP6" s="431"/>
      <c r="BQ6" s="431"/>
      <c r="BR6" s="431"/>
      <c r="BS6" s="431"/>
      <c r="BT6" s="431"/>
      <c r="BU6" s="432"/>
      <c r="BV6" s="430">
        <v>902686</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100.8</v>
      </c>
      <c r="CU6" s="584"/>
      <c r="CV6" s="584"/>
      <c r="CW6" s="584"/>
      <c r="CX6" s="584"/>
      <c r="CY6" s="584"/>
      <c r="CZ6" s="584"/>
      <c r="DA6" s="585"/>
      <c r="DB6" s="583">
        <v>101.1</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94</v>
      </c>
      <c r="AV7" s="488"/>
      <c r="AW7" s="488"/>
      <c r="AX7" s="488"/>
      <c r="AY7" s="410" t="s">
        <v>105</v>
      </c>
      <c r="AZ7" s="411"/>
      <c r="BA7" s="411"/>
      <c r="BB7" s="411"/>
      <c r="BC7" s="411"/>
      <c r="BD7" s="411"/>
      <c r="BE7" s="411"/>
      <c r="BF7" s="411"/>
      <c r="BG7" s="411"/>
      <c r="BH7" s="411"/>
      <c r="BI7" s="411"/>
      <c r="BJ7" s="411"/>
      <c r="BK7" s="411"/>
      <c r="BL7" s="411"/>
      <c r="BM7" s="412"/>
      <c r="BN7" s="430">
        <v>162702</v>
      </c>
      <c r="BO7" s="431"/>
      <c r="BP7" s="431"/>
      <c r="BQ7" s="431"/>
      <c r="BR7" s="431"/>
      <c r="BS7" s="431"/>
      <c r="BT7" s="431"/>
      <c r="BU7" s="432"/>
      <c r="BV7" s="430">
        <v>479740</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13661057</v>
      </c>
      <c r="CU7" s="431"/>
      <c r="CV7" s="431"/>
      <c r="CW7" s="431"/>
      <c r="CX7" s="431"/>
      <c r="CY7" s="431"/>
      <c r="CZ7" s="431"/>
      <c r="DA7" s="432"/>
      <c r="DB7" s="430">
        <v>13210916</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94</v>
      </c>
      <c r="AV8" s="488"/>
      <c r="AW8" s="488"/>
      <c r="AX8" s="488"/>
      <c r="AY8" s="410" t="s">
        <v>108</v>
      </c>
      <c r="AZ8" s="411"/>
      <c r="BA8" s="411"/>
      <c r="BB8" s="411"/>
      <c r="BC8" s="411"/>
      <c r="BD8" s="411"/>
      <c r="BE8" s="411"/>
      <c r="BF8" s="411"/>
      <c r="BG8" s="411"/>
      <c r="BH8" s="411"/>
      <c r="BI8" s="411"/>
      <c r="BJ8" s="411"/>
      <c r="BK8" s="411"/>
      <c r="BL8" s="411"/>
      <c r="BM8" s="412"/>
      <c r="BN8" s="430">
        <v>1057205</v>
      </c>
      <c r="BO8" s="431"/>
      <c r="BP8" s="431"/>
      <c r="BQ8" s="431"/>
      <c r="BR8" s="431"/>
      <c r="BS8" s="431"/>
      <c r="BT8" s="431"/>
      <c r="BU8" s="432"/>
      <c r="BV8" s="430">
        <v>422946</v>
      </c>
      <c r="BW8" s="431"/>
      <c r="BX8" s="431"/>
      <c r="BY8" s="431"/>
      <c r="BZ8" s="431"/>
      <c r="CA8" s="431"/>
      <c r="CB8" s="431"/>
      <c r="CC8" s="432"/>
      <c r="CD8" s="439" t="s">
        <v>109</v>
      </c>
      <c r="CE8" s="440"/>
      <c r="CF8" s="440"/>
      <c r="CG8" s="440"/>
      <c r="CH8" s="440"/>
      <c r="CI8" s="440"/>
      <c r="CJ8" s="440"/>
      <c r="CK8" s="440"/>
      <c r="CL8" s="440"/>
      <c r="CM8" s="440"/>
      <c r="CN8" s="440"/>
      <c r="CO8" s="440"/>
      <c r="CP8" s="440"/>
      <c r="CQ8" s="440"/>
      <c r="CR8" s="440"/>
      <c r="CS8" s="441"/>
      <c r="CT8" s="543">
        <v>0.67</v>
      </c>
      <c r="CU8" s="544"/>
      <c r="CV8" s="544"/>
      <c r="CW8" s="544"/>
      <c r="CX8" s="544"/>
      <c r="CY8" s="544"/>
      <c r="CZ8" s="544"/>
      <c r="DA8" s="545"/>
      <c r="DB8" s="543">
        <v>0.66</v>
      </c>
      <c r="DC8" s="544"/>
      <c r="DD8" s="544"/>
      <c r="DE8" s="544"/>
      <c r="DF8" s="544"/>
      <c r="DG8" s="544"/>
      <c r="DH8" s="544"/>
      <c r="DI8" s="545"/>
      <c r="DJ8" s="186"/>
      <c r="DK8" s="186"/>
      <c r="DL8" s="186"/>
      <c r="DM8" s="186"/>
      <c r="DN8" s="186"/>
      <c r="DO8" s="186"/>
    </row>
    <row r="9" spans="1:119" ht="18.75" customHeight="1" thickBot="1" x14ac:dyDescent="0.2">
      <c r="A9" s="187"/>
      <c r="B9" s="572" t="s">
        <v>110</v>
      </c>
      <c r="C9" s="573"/>
      <c r="D9" s="573"/>
      <c r="E9" s="573"/>
      <c r="F9" s="573"/>
      <c r="G9" s="573"/>
      <c r="H9" s="573"/>
      <c r="I9" s="573"/>
      <c r="J9" s="573"/>
      <c r="K9" s="493"/>
      <c r="L9" s="574" t="s">
        <v>111</v>
      </c>
      <c r="M9" s="575"/>
      <c r="N9" s="575"/>
      <c r="O9" s="575"/>
      <c r="P9" s="575"/>
      <c r="Q9" s="576"/>
      <c r="R9" s="577">
        <v>67455</v>
      </c>
      <c r="S9" s="578"/>
      <c r="T9" s="578"/>
      <c r="U9" s="578"/>
      <c r="V9" s="579"/>
      <c r="W9" s="509" t="s">
        <v>112</v>
      </c>
      <c r="X9" s="510"/>
      <c r="Y9" s="510"/>
      <c r="Z9" s="510"/>
      <c r="AA9" s="510"/>
      <c r="AB9" s="510"/>
      <c r="AC9" s="510"/>
      <c r="AD9" s="510"/>
      <c r="AE9" s="510"/>
      <c r="AF9" s="510"/>
      <c r="AG9" s="510"/>
      <c r="AH9" s="510"/>
      <c r="AI9" s="510"/>
      <c r="AJ9" s="510"/>
      <c r="AK9" s="510"/>
      <c r="AL9" s="580"/>
      <c r="AM9" s="499" t="s">
        <v>113</v>
      </c>
      <c r="AN9" s="404"/>
      <c r="AO9" s="404"/>
      <c r="AP9" s="404"/>
      <c r="AQ9" s="404"/>
      <c r="AR9" s="404"/>
      <c r="AS9" s="404"/>
      <c r="AT9" s="405"/>
      <c r="AU9" s="487" t="s">
        <v>94</v>
      </c>
      <c r="AV9" s="488"/>
      <c r="AW9" s="488"/>
      <c r="AX9" s="488"/>
      <c r="AY9" s="410" t="s">
        <v>114</v>
      </c>
      <c r="AZ9" s="411"/>
      <c r="BA9" s="411"/>
      <c r="BB9" s="411"/>
      <c r="BC9" s="411"/>
      <c r="BD9" s="411"/>
      <c r="BE9" s="411"/>
      <c r="BF9" s="411"/>
      <c r="BG9" s="411"/>
      <c r="BH9" s="411"/>
      <c r="BI9" s="411"/>
      <c r="BJ9" s="411"/>
      <c r="BK9" s="411"/>
      <c r="BL9" s="411"/>
      <c r="BM9" s="412"/>
      <c r="BN9" s="430">
        <v>634259</v>
      </c>
      <c r="BO9" s="431"/>
      <c r="BP9" s="431"/>
      <c r="BQ9" s="431"/>
      <c r="BR9" s="431"/>
      <c r="BS9" s="431"/>
      <c r="BT9" s="431"/>
      <c r="BU9" s="432"/>
      <c r="BV9" s="430">
        <v>-201071</v>
      </c>
      <c r="BW9" s="431"/>
      <c r="BX9" s="431"/>
      <c r="BY9" s="431"/>
      <c r="BZ9" s="431"/>
      <c r="CA9" s="431"/>
      <c r="CB9" s="431"/>
      <c r="CC9" s="432"/>
      <c r="CD9" s="439" t="s">
        <v>115</v>
      </c>
      <c r="CE9" s="440"/>
      <c r="CF9" s="440"/>
      <c r="CG9" s="440"/>
      <c r="CH9" s="440"/>
      <c r="CI9" s="440"/>
      <c r="CJ9" s="440"/>
      <c r="CK9" s="440"/>
      <c r="CL9" s="440"/>
      <c r="CM9" s="440"/>
      <c r="CN9" s="440"/>
      <c r="CO9" s="440"/>
      <c r="CP9" s="440"/>
      <c r="CQ9" s="440"/>
      <c r="CR9" s="440"/>
      <c r="CS9" s="441"/>
      <c r="CT9" s="400">
        <v>12.2</v>
      </c>
      <c r="CU9" s="401"/>
      <c r="CV9" s="401"/>
      <c r="CW9" s="401"/>
      <c r="CX9" s="401"/>
      <c r="CY9" s="401"/>
      <c r="CZ9" s="401"/>
      <c r="DA9" s="402"/>
      <c r="DB9" s="400">
        <v>12.3</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116</v>
      </c>
      <c r="M10" s="404"/>
      <c r="N10" s="404"/>
      <c r="O10" s="404"/>
      <c r="P10" s="404"/>
      <c r="Q10" s="405"/>
      <c r="R10" s="406">
        <v>70734</v>
      </c>
      <c r="S10" s="407"/>
      <c r="T10" s="407"/>
      <c r="U10" s="407"/>
      <c r="V10" s="409"/>
      <c r="W10" s="581"/>
      <c r="X10" s="392"/>
      <c r="Y10" s="392"/>
      <c r="Z10" s="392"/>
      <c r="AA10" s="392"/>
      <c r="AB10" s="392"/>
      <c r="AC10" s="392"/>
      <c r="AD10" s="392"/>
      <c r="AE10" s="392"/>
      <c r="AF10" s="392"/>
      <c r="AG10" s="392"/>
      <c r="AH10" s="392"/>
      <c r="AI10" s="392"/>
      <c r="AJ10" s="392"/>
      <c r="AK10" s="392"/>
      <c r="AL10" s="582"/>
      <c r="AM10" s="499" t="s">
        <v>117</v>
      </c>
      <c r="AN10" s="404"/>
      <c r="AO10" s="404"/>
      <c r="AP10" s="404"/>
      <c r="AQ10" s="404"/>
      <c r="AR10" s="404"/>
      <c r="AS10" s="404"/>
      <c r="AT10" s="405"/>
      <c r="AU10" s="487" t="s">
        <v>94</v>
      </c>
      <c r="AV10" s="488"/>
      <c r="AW10" s="488"/>
      <c r="AX10" s="488"/>
      <c r="AY10" s="410" t="s">
        <v>118</v>
      </c>
      <c r="AZ10" s="411"/>
      <c r="BA10" s="411"/>
      <c r="BB10" s="411"/>
      <c r="BC10" s="411"/>
      <c r="BD10" s="411"/>
      <c r="BE10" s="411"/>
      <c r="BF10" s="411"/>
      <c r="BG10" s="411"/>
      <c r="BH10" s="411"/>
      <c r="BI10" s="411"/>
      <c r="BJ10" s="411"/>
      <c r="BK10" s="411"/>
      <c r="BL10" s="411"/>
      <c r="BM10" s="412"/>
      <c r="BN10" s="430">
        <v>1</v>
      </c>
      <c r="BO10" s="431"/>
      <c r="BP10" s="431"/>
      <c r="BQ10" s="431"/>
      <c r="BR10" s="431"/>
      <c r="BS10" s="431"/>
      <c r="BT10" s="431"/>
      <c r="BU10" s="432"/>
      <c r="BV10" s="430">
        <v>867</v>
      </c>
      <c r="BW10" s="431"/>
      <c r="BX10" s="431"/>
      <c r="BY10" s="431"/>
      <c r="BZ10" s="431"/>
      <c r="CA10" s="431"/>
      <c r="CB10" s="431"/>
      <c r="CC10" s="432"/>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120</v>
      </c>
      <c r="M11" s="477"/>
      <c r="N11" s="477"/>
      <c r="O11" s="477"/>
      <c r="P11" s="477"/>
      <c r="Q11" s="478"/>
      <c r="R11" s="569" t="s">
        <v>121</v>
      </c>
      <c r="S11" s="570"/>
      <c r="T11" s="570"/>
      <c r="U11" s="570"/>
      <c r="V11" s="571"/>
      <c r="W11" s="581"/>
      <c r="X11" s="392"/>
      <c r="Y11" s="392"/>
      <c r="Z11" s="392"/>
      <c r="AA11" s="392"/>
      <c r="AB11" s="392"/>
      <c r="AC11" s="392"/>
      <c r="AD11" s="392"/>
      <c r="AE11" s="392"/>
      <c r="AF11" s="392"/>
      <c r="AG11" s="392"/>
      <c r="AH11" s="392"/>
      <c r="AI11" s="392"/>
      <c r="AJ11" s="392"/>
      <c r="AK11" s="392"/>
      <c r="AL11" s="582"/>
      <c r="AM11" s="499" t="s">
        <v>122</v>
      </c>
      <c r="AN11" s="404"/>
      <c r="AO11" s="404"/>
      <c r="AP11" s="404"/>
      <c r="AQ11" s="404"/>
      <c r="AR11" s="404"/>
      <c r="AS11" s="404"/>
      <c r="AT11" s="405"/>
      <c r="AU11" s="487" t="s">
        <v>94</v>
      </c>
      <c r="AV11" s="488"/>
      <c r="AW11" s="488"/>
      <c r="AX11" s="488"/>
      <c r="AY11" s="410" t="s">
        <v>123</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124</v>
      </c>
      <c r="CE11" s="440"/>
      <c r="CF11" s="440"/>
      <c r="CG11" s="440"/>
      <c r="CH11" s="440"/>
      <c r="CI11" s="440"/>
      <c r="CJ11" s="440"/>
      <c r="CK11" s="440"/>
      <c r="CL11" s="440"/>
      <c r="CM11" s="440"/>
      <c r="CN11" s="440"/>
      <c r="CO11" s="440"/>
      <c r="CP11" s="440"/>
      <c r="CQ11" s="440"/>
      <c r="CR11" s="440"/>
      <c r="CS11" s="441"/>
      <c r="CT11" s="543" t="s">
        <v>125</v>
      </c>
      <c r="CU11" s="544"/>
      <c r="CV11" s="544"/>
      <c r="CW11" s="544"/>
      <c r="CX11" s="544"/>
      <c r="CY11" s="544"/>
      <c r="CZ11" s="544"/>
      <c r="DA11" s="545"/>
      <c r="DB11" s="543" t="s">
        <v>125</v>
      </c>
      <c r="DC11" s="544"/>
      <c r="DD11" s="544"/>
      <c r="DE11" s="544"/>
      <c r="DF11" s="544"/>
      <c r="DG11" s="544"/>
      <c r="DH11" s="544"/>
      <c r="DI11" s="545"/>
      <c r="DJ11" s="186"/>
      <c r="DK11" s="186"/>
      <c r="DL11" s="186"/>
      <c r="DM11" s="186"/>
      <c r="DN11" s="186"/>
      <c r="DO11" s="186"/>
    </row>
    <row r="12" spans="1:119" ht="18.75" customHeight="1" x14ac:dyDescent="0.15">
      <c r="A12" s="187"/>
      <c r="B12" s="546" t="s">
        <v>126</v>
      </c>
      <c r="C12" s="547"/>
      <c r="D12" s="547"/>
      <c r="E12" s="547"/>
      <c r="F12" s="547"/>
      <c r="G12" s="547"/>
      <c r="H12" s="547"/>
      <c r="I12" s="547"/>
      <c r="J12" s="547"/>
      <c r="K12" s="548"/>
      <c r="L12" s="555" t="s">
        <v>127</v>
      </c>
      <c r="M12" s="556"/>
      <c r="N12" s="556"/>
      <c r="O12" s="556"/>
      <c r="P12" s="556"/>
      <c r="Q12" s="557"/>
      <c r="R12" s="558">
        <v>68888</v>
      </c>
      <c r="S12" s="559"/>
      <c r="T12" s="559"/>
      <c r="U12" s="559"/>
      <c r="V12" s="560"/>
      <c r="W12" s="561" t="s">
        <v>1</v>
      </c>
      <c r="X12" s="488"/>
      <c r="Y12" s="488"/>
      <c r="Z12" s="488"/>
      <c r="AA12" s="488"/>
      <c r="AB12" s="562"/>
      <c r="AC12" s="563" t="s">
        <v>128</v>
      </c>
      <c r="AD12" s="564"/>
      <c r="AE12" s="564"/>
      <c r="AF12" s="564"/>
      <c r="AG12" s="565"/>
      <c r="AH12" s="563" t="s">
        <v>129</v>
      </c>
      <c r="AI12" s="564"/>
      <c r="AJ12" s="564"/>
      <c r="AK12" s="564"/>
      <c r="AL12" s="566"/>
      <c r="AM12" s="499" t="s">
        <v>130</v>
      </c>
      <c r="AN12" s="404"/>
      <c r="AO12" s="404"/>
      <c r="AP12" s="404"/>
      <c r="AQ12" s="404"/>
      <c r="AR12" s="404"/>
      <c r="AS12" s="404"/>
      <c r="AT12" s="405"/>
      <c r="AU12" s="487" t="s">
        <v>94</v>
      </c>
      <c r="AV12" s="488"/>
      <c r="AW12" s="488"/>
      <c r="AX12" s="488"/>
      <c r="AY12" s="410" t="s">
        <v>131</v>
      </c>
      <c r="AZ12" s="411"/>
      <c r="BA12" s="411"/>
      <c r="BB12" s="411"/>
      <c r="BC12" s="411"/>
      <c r="BD12" s="411"/>
      <c r="BE12" s="411"/>
      <c r="BF12" s="411"/>
      <c r="BG12" s="411"/>
      <c r="BH12" s="411"/>
      <c r="BI12" s="411"/>
      <c r="BJ12" s="411"/>
      <c r="BK12" s="411"/>
      <c r="BL12" s="411"/>
      <c r="BM12" s="412"/>
      <c r="BN12" s="430">
        <v>867101</v>
      </c>
      <c r="BO12" s="431"/>
      <c r="BP12" s="431"/>
      <c r="BQ12" s="431"/>
      <c r="BR12" s="431"/>
      <c r="BS12" s="431"/>
      <c r="BT12" s="431"/>
      <c r="BU12" s="432"/>
      <c r="BV12" s="430">
        <v>793737</v>
      </c>
      <c r="BW12" s="431"/>
      <c r="BX12" s="431"/>
      <c r="BY12" s="431"/>
      <c r="BZ12" s="431"/>
      <c r="CA12" s="431"/>
      <c r="CB12" s="431"/>
      <c r="CC12" s="432"/>
      <c r="CD12" s="439" t="s">
        <v>132</v>
      </c>
      <c r="CE12" s="440"/>
      <c r="CF12" s="440"/>
      <c r="CG12" s="440"/>
      <c r="CH12" s="440"/>
      <c r="CI12" s="440"/>
      <c r="CJ12" s="440"/>
      <c r="CK12" s="440"/>
      <c r="CL12" s="440"/>
      <c r="CM12" s="440"/>
      <c r="CN12" s="440"/>
      <c r="CO12" s="440"/>
      <c r="CP12" s="440"/>
      <c r="CQ12" s="440"/>
      <c r="CR12" s="440"/>
      <c r="CS12" s="441"/>
      <c r="CT12" s="543" t="s">
        <v>133</v>
      </c>
      <c r="CU12" s="544"/>
      <c r="CV12" s="544"/>
      <c r="CW12" s="544"/>
      <c r="CX12" s="544"/>
      <c r="CY12" s="544"/>
      <c r="CZ12" s="544"/>
      <c r="DA12" s="545"/>
      <c r="DB12" s="543" t="s">
        <v>125</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134</v>
      </c>
      <c r="N13" s="531"/>
      <c r="O13" s="531"/>
      <c r="P13" s="531"/>
      <c r="Q13" s="532"/>
      <c r="R13" s="533">
        <v>66089</v>
      </c>
      <c r="S13" s="534"/>
      <c r="T13" s="534"/>
      <c r="U13" s="534"/>
      <c r="V13" s="535"/>
      <c r="W13" s="521" t="s">
        <v>135</v>
      </c>
      <c r="X13" s="443"/>
      <c r="Y13" s="443"/>
      <c r="Z13" s="443"/>
      <c r="AA13" s="443"/>
      <c r="AB13" s="444"/>
      <c r="AC13" s="406">
        <v>2811</v>
      </c>
      <c r="AD13" s="407"/>
      <c r="AE13" s="407"/>
      <c r="AF13" s="407"/>
      <c r="AG13" s="408"/>
      <c r="AH13" s="406">
        <v>2898</v>
      </c>
      <c r="AI13" s="407"/>
      <c r="AJ13" s="407"/>
      <c r="AK13" s="407"/>
      <c r="AL13" s="409"/>
      <c r="AM13" s="499" t="s">
        <v>136</v>
      </c>
      <c r="AN13" s="404"/>
      <c r="AO13" s="404"/>
      <c r="AP13" s="404"/>
      <c r="AQ13" s="404"/>
      <c r="AR13" s="404"/>
      <c r="AS13" s="404"/>
      <c r="AT13" s="405"/>
      <c r="AU13" s="487" t="s">
        <v>137</v>
      </c>
      <c r="AV13" s="488"/>
      <c r="AW13" s="488"/>
      <c r="AX13" s="488"/>
      <c r="AY13" s="410" t="s">
        <v>138</v>
      </c>
      <c r="AZ13" s="411"/>
      <c r="BA13" s="411"/>
      <c r="BB13" s="411"/>
      <c r="BC13" s="411"/>
      <c r="BD13" s="411"/>
      <c r="BE13" s="411"/>
      <c r="BF13" s="411"/>
      <c r="BG13" s="411"/>
      <c r="BH13" s="411"/>
      <c r="BI13" s="411"/>
      <c r="BJ13" s="411"/>
      <c r="BK13" s="411"/>
      <c r="BL13" s="411"/>
      <c r="BM13" s="412"/>
      <c r="BN13" s="430">
        <v>-232841</v>
      </c>
      <c r="BO13" s="431"/>
      <c r="BP13" s="431"/>
      <c r="BQ13" s="431"/>
      <c r="BR13" s="431"/>
      <c r="BS13" s="431"/>
      <c r="BT13" s="431"/>
      <c r="BU13" s="432"/>
      <c r="BV13" s="430">
        <v>-993941</v>
      </c>
      <c r="BW13" s="431"/>
      <c r="BX13" s="431"/>
      <c r="BY13" s="431"/>
      <c r="BZ13" s="431"/>
      <c r="CA13" s="431"/>
      <c r="CB13" s="431"/>
      <c r="CC13" s="432"/>
      <c r="CD13" s="439" t="s">
        <v>139</v>
      </c>
      <c r="CE13" s="440"/>
      <c r="CF13" s="440"/>
      <c r="CG13" s="440"/>
      <c r="CH13" s="440"/>
      <c r="CI13" s="440"/>
      <c r="CJ13" s="440"/>
      <c r="CK13" s="440"/>
      <c r="CL13" s="440"/>
      <c r="CM13" s="440"/>
      <c r="CN13" s="440"/>
      <c r="CO13" s="440"/>
      <c r="CP13" s="440"/>
      <c r="CQ13" s="440"/>
      <c r="CR13" s="440"/>
      <c r="CS13" s="441"/>
      <c r="CT13" s="400">
        <v>6.3</v>
      </c>
      <c r="CU13" s="401"/>
      <c r="CV13" s="401"/>
      <c r="CW13" s="401"/>
      <c r="CX13" s="401"/>
      <c r="CY13" s="401"/>
      <c r="CZ13" s="401"/>
      <c r="DA13" s="402"/>
      <c r="DB13" s="400">
        <v>6</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140</v>
      </c>
      <c r="M14" s="567"/>
      <c r="N14" s="567"/>
      <c r="O14" s="567"/>
      <c r="P14" s="567"/>
      <c r="Q14" s="568"/>
      <c r="R14" s="533">
        <v>69509</v>
      </c>
      <c r="S14" s="534"/>
      <c r="T14" s="534"/>
      <c r="U14" s="534"/>
      <c r="V14" s="535"/>
      <c r="W14" s="536"/>
      <c r="X14" s="446"/>
      <c r="Y14" s="446"/>
      <c r="Z14" s="446"/>
      <c r="AA14" s="446"/>
      <c r="AB14" s="447"/>
      <c r="AC14" s="526">
        <v>8.1</v>
      </c>
      <c r="AD14" s="527"/>
      <c r="AE14" s="527"/>
      <c r="AF14" s="527"/>
      <c r="AG14" s="528"/>
      <c r="AH14" s="526">
        <v>8.3000000000000007</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141</v>
      </c>
      <c r="CE14" s="437"/>
      <c r="CF14" s="437"/>
      <c r="CG14" s="437"/>
      <c r="CH14" s="437"/>
      <c r="CI14" s="437"/>
      <c r="CJ14" s="437"/>
      <c r="CK14" s="437"/>
      <c r="CL14" s="437"/>
      <c r="CM14" s="437"/>
      <c r="CN14" s="437"/>
      <c r="CO14" s="437"/>
      <c r="CP14" s="437"/>
      <c r="CQ14" s="437"/>
      <c r="CR14" s="437"/>
      <c r="CS14" s="438"/>
      <c r="CT14" s="537">
        <v>29.3</v>
      </c>
      <c r="CU14" s="538"/>
      <c r="CV14" s="538"/>
      <c r="CW14" s="538"/>
      <c r="CX14" s="538"/>
      <c r="CY14" s="538"/>
      <c r="CZ14" s="538"/>
      <c r="DA14" s="539"/>
      <c r="DB14" s="537">
        <v>29.7</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142</v>
      </c>
      <c r="N15" s="531"/>
      <c r="O15" s="531"/>
      <c r="P15" s="531"/>
      <c r="Q15" s="532"/>
      <c r="R15" s="533">
        <v>67039</v>
      </c>
      <c r="S15" s="534"/>
      <c r="T15" s="534"/>
      <c r="U15" s="534"/>
      <c r="V15" s="535"/>
      <c r="W15" s="521" t="s">
        <v>143</v>
      </c>
      <c r="X15" s="443"/>
      <c r="Y15" s="443"/>
      <c r="Z15" s="443"/>
      <c r="AA15" s="443"/>
      <c r="AB15" s="444"/>
      <c r="AC15" s="406">
        <v>8979</v>
      </c>
      <c r="AD15" s="407"/>
      <c r="AE15" s="407"/>
      <c r="AF15" s="407"/>
      <c r="AG15" s="408"/>
      <c r="AH15" s="406">
        <v>9052</v>
      </c>
      <c r="AI15" s="407"/>
      <c r="AJ15" s="407"/>
      <c r="AK15" s="407"/>
      <c r="AL15" s="409"/>
      <c r="AM15" s="499"/>
      <c r="AN15" s="404"/>
      <c r="AO15" s="404"/>
      <c r="AP15" s="404"/>
      <c r="AQ15" s="404"/>
      <c r="AR15" s="404"/>
      <c r="AS15" s="404"/>
      <c r="AT15" s="405"/>
      <c r="AU15" s="487"/>
      <c r="AV15" s="488"/>
      <c r="AW15" s="488"/>
      <c r="AX15" s="488"/>
      <c r="AY15" s="422" t="s">
        <v>144</v>
      </c>
      <c r="AZ15" s="423"/>
      <c r="BA15" s="423"/>
      <c r="BB15" s="423"/>
      <c r="BC15" s="423"/>
      <c r="BD15" s="423"/>
      <c r="BE15" s="423"/>
      <c r="BF15" s="423"/>
      <c r="BG15" s="423"/>
      <c r="BH15" s="423"/>
      <c r="BI15" s="423"/>
      <c r="BJ15" s="423"/>
      <c r="BK15" s="423"/>
      <c r="BL15" s="423"/>
      <c r="BM15" s="424"/>
      <c r="BN15" s="425">
        <v>7400599</v>
      </c>
      <c r="BO15" s="426"/>
      <c r="BP15" s="426"/>
      <c r="BQ15" s="426"/>
      <c r="BR15" s="426"/>
      <c r="BS15" s="426"/>
      <c r="BT15" s="426"/>
      <c r="BU15" s="427"/>
      <c r="BV15" s="425">
        <v>6976375</v>
      </c>
      <c r="BW15" s="426"/>
      <c r="BX15" s="426"/>
      <c r="BY15" s="426"/>
      <c r="BZ15" s="426"/>
      <c r="CA15" s="426"/>
      <c r="CB15" s="426"/>
      <c r="CC15" s="427"/>
      <c r="CD15" s="540" t="s">
        <v>145</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146</v>
      </c>
      <c r="M16" s="524"/>
      <c r="N16" s="524"/>
      <c r="O16" s="524"/>
      <c r="P16" s="524"/>
      <c r="Q16" s="525"/>
      <c r="R16" s="518" t="s">
        <v>147</v>
      </c>
      <c r="S16" s="519"/>
      <c r="T16" s="519"/>
      <c r="U16" s="519"/>
      <c r="V16" s="520"/>
      <c r="W16" s="536"/>
      <c r="X16" s="446"/>
      <c r="Y16" s="446"/>
      <c r="Z16" s="446"/>
      <c r="AA16" s="446"/>
      <c r="AB16" s="447"/>
      <c r="AC16" s="526">
        <v>25.8</v>
      </c>
      <c r="AD16" s="527"/>
      <c r="AE16" s="527"/>
      <c r="AF16" s="527"/>
      <c r="AG16" s="528"/>
      <c r="AH16" s="526">
        <v>25.8</v>
      </c>
      <c r="AI16" s="527"/>
      <c r="AJ16" s="527"/>
      <c r="AK16" s="527"/>
      <c r="AL16" s="529"/>
      <c r="AM16" s="499"/>
      <c r="AN16" s="404"/>
      <c r="AO16" s="404"/>
      <c r="AP16" s="404"/>
      <c r="AQ16" s="404"/>
      <c r="AR16" s="404"/>
      <c r="AS16" s="404"/>
      <c r="AT16" s="405"/>
      <c r="AU16" s="487"/>
      <c r="AV16" s="488"/>
      <c r="AW16" s="488"/>
      <c r="AX16" s="488"/>
      <c r="AY16" s="410" t="s">
        <v>148</v>
      </c>
      <c r="AZ16" s="411"/>
      <c r="BA16" s="411"/>
      <c r="BB16" s="411"/>
      <c r="BC16" s="411"/>
      <c r="BD16" s="411"/>
      <c r="BE16" s="411"/>
      <c r="BF16" s="411"/>
      <c r="BG16" s="411"/>
      <c r="BH16" s="411"/>
      <c r="BI16" s="411"/>
      <c r="BJ16" s="411"/>
      <c r="BK16" s="411"/>
      <c r="BL16" s="411"/>
      <c r="BM16" s="412"/>
      <c r="BN16" s="430">
        <v>11072587</v>
      </c>
      <c r="BO16" s="431"/>
      <c r="BP16" s="431"/>
      <c r="BQ16" s="431"/>
      <c r="BR16" s="431"/>
      <c r="BS16" s="431"/>
      <c r="BT16" s="431"/>
      <c r="BU16" s="432"/>
      <c r="BV16" s="430">
        <v>10640026</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149</v>
      </c>
      <c r="N17" s="516"/>
      <c r="O17" s="516"/>
      <c r="P17" s="516"/>
      <c r="Q17" s="517"/>
      <c r="R17" s="518" t="s">
        <v>150</v>
      </c>
      <c r="S17" s="519"/>
      <c r="T17" s="519"/>
      <c r="U17" s="519"/>
      <c r="V17" s="520"/>
      <c r="W17" s="521" t="s">
        <v>151</v>
      </c>
      <c r="X17" s="443"/>
      <c r="Y17" s="443"/>
      <c r="Z17" s="443"/>
      <c r="AA17" s="443"/>
      <c r="AB17" s="444"/>
      <c r="AC17" s="406">
        <v>22989</v>
      </c>
      <c r="AD17" s="407"/>
      <c r="AE17" s="407"/>
      <c r="AF17" s="407"/>
      <c r="AG17" s="408"/>
      <c r="AH17" s="406">
        <v>23111</v>
      </c>
      <c r="AI17" s="407"/>
      <c r="AJ17" s="407"/>
      <c r="AK17" s="407"/>
      <c r="AL17" s="409"/>
      <c r="AM17" s="499"/>
      <c r="AN17" s="404"/>
      <c r="AO17" s="404"/>
      <c r="AP17" s="404"/>
      <c r="AQ17" s="404"/>
      <c r="AR17" s="404"/>
      <c r="AS17" s="404"/>
      <c r="AT17" s="405"/>
      <c r="AU17" s="487"/>
      <c r="AV17" s="488"/>
      <c r="AW17" s="488"/>
      <c r="AX17" s="488"/>
      <c r="AY17" s="410" t="s">
        <v>152</v>
      </c>
      <c r="AZ17" s="411"/>
      <c r="BA17" s="411"/>
      <c r="BB17" s="411"/>
      <c r="BC17" s="411"/>
      <c r="BD17" s="411"/>
      <c r="BE17" s="411"/>
      <c r="BF17" s="411"/>
      <c r="BG17" s="411"/>
      <c r="BH17" s="411"/>
      <c r="BI17" s="411"/>
      <c r="BJ17" s="411"/>
      <c r="BK17" s="411"/>
      <c r="BL17" s="411"/>
      <c r="BM17" s="412"/>
      <c r="BN17" s="430">
        <v>9305375</v>
      </c>
      <c r="BO17" s="431"/>
      <c r="BP17" s="431"/>
      <c r="BQ17" s="431"/>
      <c r="BR17" s="431"/>
      <c r="BS17" s="431"/>
      <c r="BT17" s="431"/>
      <c r="BU17" s="432"/>
      <c r="BV17" s="430">
        <v>8812161</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153</v>
      </c>
      <c r="C18" s="493"/>
      <c r="D18" s="493"/>
      <c r="E18" s="494"/>
      <c r="F18" s="494"/>
      <c r="G18" s="494"/>
      <c r="H18" s="494"/>
      <c r="I18" s="494"/>
      <c r="J18" s="494"/>
      <c r="K18" s="494"/>
      <c r="L18" s="495">
        <v>74.94</v>
      </c>
      <c r="M18" s="495"/>
      <c r="N18" s="495"/>
      <c r="O18" s="495"/>
      <c r="P18" s="495"/>
      <c r="Q18" s="495"/>
      <c r="R18" s="496"/>
      <c r="S18" s="496"/>
      <c r="T18" s="496"/>
      <c r="U18" s="496"/>
      <c r="V18" s="497"/>
      <c r="W18" s="511"/>
      <c r="X18" s="512"/>
      <c r="Y18" s="512"/>
      <c r="Z18" s="512"/>
      <c r="AA18" s="512"/>
      <c r="AB18" s="522"/>
      <c r="AC18" s="394">
        <v>66.099999999999994</v>
      </c>
      <c r="AD18" s="395"/>
      <c r="AE18" s="395"/>
      <c r="AF18" s="395"/>
      <c r="AG18" s="498"/>
      <c r="AH18" s="394">
        <v>65.900000000000006</v>
      </c>
      <c r="AI18" s="395"/>
      <c r="AJ18" s="395"/>
      <c r="AK18" s="395"/>
      <c r="AL18" s="396"/>
      <c r="AM18" s="499"/>
      <c r="AN18" s="404"/>
      <c r="AO18" s="404"/>
      <c r="AP18" s="404"/>
      <c r="AQ18" s="404"/>
      <c r="AR18" s="404"/>
      <c r="AS18" s="404"/>
      <c r="AT18" s="405"/>
      <c r="AU18" s="487"/>
      <c r="AV18" s="488"/>
      <c r="AW18" s="488"/>
      <c r="AX18" s="488"/>
      <c r="AY18" s="410" t="s">
        <v>154</v>
      </c>
      <c r="AZ18" s="411"/>
      <c r="BA18" s="411"/>
      <c r="BB18" s="411"/>
      <c r="BC18" s="411"/>
      <c r="BD18" s="411"/>
      <c r="BE18" s="411"/>
      <c r="BF18" s="411"/>
      <c r="BG18" s="411"/>
      <c r="BH18" s="411"/>
      <c r="BI18" s="411"/>
      <c r="BJ18" s="411"/>
      <c r="BK18" s="411"/>
      <c r="BL18" s="411"/>
      <c r="BM18" s="412"/>
      <c r="BN18" s="430">
        <v>13050347</v>
      </c>
      <c r="BO18" s="431"/>
      <c r="BP18" s="431"/>
      <c r="BQ18" s="431"/>
      <c r="BR18" s="431"/>
      <c r="BS18" s="431"/>
      <c r="BT18" s="431"/>
      <c r="BU18" s="432"/>
      <c r="BV18" s="430">
        <v>12901662</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155</v>
      </c>
      <c r="C19" s="493"/>
      <c r="D19" s="493"/>
      <c r="E19" s="494"/>
      <c r="F19" s="494"/>
      <c r="G19" s="494"/>
      <c r="H19" s="494"/>
      <c r="I19" s="494"/>
      <c r="J19" s="494"/>
      <c r="K19" s="494"/>
      <c r="L19" s="500">
        <v>900</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156</v>
      </c>
      <c r="AZ19" s="411"/>
      <c r="BA19" s="411"/>
      <c r="BB19" s="411"/>
      <c r="BC19" s="411"/>
      <c r="BD19" s="411"/>
      <c r="BE19" s="411"/>
      <c r="BF19" s="411"/>
      <c r="BG19" s="411"/>
      <c r="BH19" s="411"/>
      <c r="BI19" s="411"/>
      <c r="BJ19" s="411"/>
      <c r="BK19" s="411"/>
      <c r="BL19" s="411"/>
      <c r="BM19" s="412"/>
      <c r="BN19" s="430">
        <v>16488447</v>
      </c>
      <c r="BO19" s="431"/>
      <c r="BP19" s="431"/>
      <c r="BQ19" s="431"/>
      <c r="BR19" s="431"/>
      <c r="BS19" s="431"/>
      <c r="BT19" s="431"/>
      <c r="BU19" s="432"/>
      <c r="BV19" s="430">
        <v>15203372</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157</v>
      </c>
      <c r="C20" s="493"/>
      <c r="D20" s="493"/>
      <c r="E20" s="494"/>
      <c r="F20" s="494"/>
      <c r="G20" s="494"/>
      <c r="H20" s="494"/>
      <c r="I20" s="494"/>
      <c r="J20" s="494"/>
      <c r="K20" s="494"/>
      <c r="L20" s="500">
        <v>27942</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158</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159</v>
      </c>
      <c r="C22" s="460"/>
      <c r="D22" s="461"/>
      <c r="E22" s="468" t="s">
        <v>1</v>
      </c>
      <c r="F22" s="443"/>
      <c r="G22" s="443"/>
      <c r="H22" s="443"/>
      <c r="I22" s="443"/>
      <c r="J22" s="443"/>
      <c r="K22" s="444"/>
      <c r="L22" s="468" t="s">
        <v>160</v>
      </c>
      <c r="M22" s="443"/>
      <c r="N22" s="443"/>
      <c r="O22" s="443"/>
      <c r="P22" s="444"/>
      <c r="Q22" s="453" t="s">
        <v>161</v>
      </c>
      <c r="R22" s="454"/>
      <c r="S22" s="454"/>
      <c r="T22" s="454"/>
      <c r="U22" s="454"/>
      <c r="V22" s="469"/>
      <c r="W22" s="471" t="s">
        <v>162</v>
      </c>
      <c r="X22" s="460"/>
      <c r="Y22" s="461"/>
      <c r="Z22" s="468" t="s">
        <v>1</v>
      </c>
      <c r="AA22" s="443"/>
      <c r="AB22" s="443"/>
      <c r="AC22" s="443"/>
      <c r="AD22" s="443"/>
      <c r="AE22" s="443"/>
      <c r="AF22" s="443"/>
      <c r="AG22" s="444"/>
      <c r="AH22" s="442" t="s">
        <v>163</v>
      </c>
      <c r="AI22" s="443"/>
      <c r="AJ22" s="443"/>
      <c r="AK22" s="443"/>
      <c r="AL22" s="444"/>
      <c r="AM22" s="442" t="s">
        <v>164</v>
      </c>
      <c r="AN22" s="448"/>
      <c r="AO22" s="448"/>
      <c r="AP22" s="448"/>
      <c r="AQ22" s="448"/>
      <c r="AR22" s="449"/>
      <c r="AS22" s="453" t="s">
        <v>161</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165</v>
      </c>
      <c r="AZ23" s="423"/>
      <c r="BA23" s="423"/>
      <c r="BB23" s="423"/>
      <c r="BC23" s="423"/>
      <c r="BD23" s="423"/>
      <c r="BE23" s="423"/>
      <c r="BF23" s="423"/>
      <c r="BG23" s="423"/>
      <c r="BH23" s="423"/>
      <c r="BI23" s="423"/>
      <c r="BJ23" s="423"/>
      <c r="BK23" s="423"/>
      <c r="BL23" s="423"/>
      <c r="BM23" s="424"/>
      <c r="BN23" s="430">
        <v>18113319</v>
      </c>
      <c r="BO23" s="431"/>
      <c r="BP23" s="431"/>
      <c r="BQ23" s="431"/>
      <c r="BR23" s="431"/>
      <c r="BS23" s="431"/>
      <c r="BT23" s="431"/>
      <c r="BU23" s="432"/>
      <c r="BV23" s="430">
        <v>18188140</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166</v>
      </c>
      <c r="F24" s="404"/>
      <c r="G24" s="404"/>
      <c r="H24" s="404"/>
      <c r="I24" s="404"/>
      <c r="J24" s="404"/>
      <c r="K24" s="405"/>
      <c r="L24" s="406">
        <v>1</v>
      </c>
      <c r="M24" s="407"/>
      <c r="N24" s="407"/>
      <c r="O24" s="407"/>
      <c r="P24" s="408"/>
      <c r="Q24" s="406">
        <v>8300</v>
      </c>
      <c r="R24" s="407"/>
      <c r="S24" s="407"/>
      <c r="T24" s="407"/>
      <c r="U24" s="407"/>
      <c r="V24" s="408"/>
      <c r="W24" s="472"/>
      <c r="X24" s="463"/>
      <c r="Y24" s="464"/>
      <c r="Z24" s="403" t="s">
        <v>167</v>
      </c>
      <c r="AA24" s="404"/>
      <c r="AB24" s="404"/>
      <c r="AC24" s="404"/>
      <c r="AD24" s="404"/>
      <c r="AE24" s="404"/>
      <c r="AF24" s="404"/>
      <c r="AG24" s="405"/>
      <c r="AH24" s="406">
        <v>476</v>
      </c>
      <c r="AI24" s="407"/>
      <c r="AJ24" s="407"/>
      <c r="AK24" s="407"/>
      <c r="AL24" s="408"/>
      <c r="AM24" s="406">
        <v>1506064</v>
      </c>
      <c r="AN24" s="407"/>
      <c r="AO24" s="407"/>
      <c r="AP24" s="407"/>
      <c r="AQ24" s="407"/>
      <c r="AR24" s="408"/>
      <c r="AS24" s="406">
        <v>3164</v>
      </c>
      <c r="AT24" s="407"/>
      <c r="AU24" s="407"/>
      <c r="AV24" s="407"/>
      <c r="AW24" s="407"/>
      <c r="AX24" s="409"/>
      <c r="AY24" s="397" t="s">
        <v>168</v>
      </c>
      <c r="AZ24" s="398"/>
      <c r="BA24" s="398"/>
      <c r="BB24" s="398"/>
      <c r="BC24" s="398"/>
      <c r="BD24" s="398"/>
      <c r="BE24" s="398"/>
      <c r="BF24" s="398"/>
      <c r="BG24" s="398"/>
      <c r="BH24" s="398"/>
      <c r="BI24" s="398"/>
      <c r="BJ24" s="398"/>
      <c r="BK24" s="398"/>
      <c r="BL24" s="398"/>
      <c r="BM24" s="399"/>
      <c r="BN24" s="430">
        <v>13529698</v>
      </c>
      <c r="BO24" s="431"/>
      <c r="BP24" s="431"/>
      <c r="BQ24" s="431"/>
      <c r="BR24" s="431"/>
      <c r="BS24" s="431"/>
      <c r="BT24" s="431"/>
      <c r="BU24" s="432"/>
      <c r="BV24" s="430">
        <v>14167217</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169</v>
      </c>
      <c r="F25" s="404"/>
      <c r="G25" s="404"/>
      <c r="H25" s="404"/>
      <c r="I25" s="404"/>
      <c r="J25" s="404"/>
      <c r="K25" s="405"/>
      <c r="L25" s="406">
        <v>1</v>
      </c>
      <c r="M25" s="407"/>
      <c r="N25" s="407"/>
      <c r="O25" s="407"/>
      <c r="P25" s="408"/>
      <c r="Q25" s="406">
        <v>6900</v>
      </c>
      <c r="R25" s="407"/>
      <c r="S25" s="407"/>
      <c r="T25" s="407"/>
      <c r="U25" s="407"/>
      <c r="V25" s="408"/>
      <c r="W25" s="472"/>
      <c r="X25" s="463"/>
      <c r="Y25" s="464"/>
      <c r="Z25" s="403" t="s">
        <v>170</v>
      </c>
      <c r="AA25" s="404"/>
      <c r="AB25" s="404"/>
      <c r="AC25" s="404"/>
      <c r="AD25" s="404"/>
      <c r="AE25" s="404"/>
      <c r="AF25" s="404"/>
      <c r="AG25" s="405"/>
      <c r="AH25" s="406" t="s">
        <v>125</v>
      </c>
      <c r="AI25" s="407"/>
      <c r="AJ25" s="407"/>
      <c r="AK25" s="407"/>
      <c r="AL25" s="408"/>
      <c r="AM25" s="406" t="s">
        <v>171</v>
      </c>
      <c r="AN25" s="407"/>
      <c r="AO25" s="407"/>
      <c r="AP25" s="407"/>
      <c r="AQ25" s="407"/>
      <c r="AR25" s="408"/>
      <c r="AS25" s="406" t="s">
        <v>125</v>
      </c>
      <c r="AT25" s="407"/>
      <c r="AU25" s="407"/>
      <c r="AV25" s="407"/>
      <c r="AW25" s="407"/>
      <c r="AX25" s="409"/>
      <c r="AY25" s="422" t="s">
        <v>172</v>
      </c>
      <c r="AZ25" s="423"/>
      <c r="BA25" s="423"/>
      <c r="BB25" s="423"/>
      <c r="BC25" s="423"/>
      <c r="BD25" s="423"/>
      <c r="BE25" s="423"/>
      <c r="BF25" s="423"/>
      <c r="BG25" s="423"/>
      <c r="BH25" s="423"/>
      <c r="BI25" s="423"/>
      <c r="BJ25" s="423"/>
      <c r="BK25" s="423"/>
      <c r="BL25" s="423"/>
      <c r="BM25" s="424"/>
      <c r="BN25" s="425">
        <v>3751377</v>
      </c>
      <c r="BO25" s="426"/>
      <c r="BP25" s="426"/>
      <c r="BQ25" s="426"/>
      <c r="BR25" s="426"/>
      <c r="BS25" s="426"/>
      <c r="BT25" s="426"/>
      <c r="BU25" s="427"/>
      <c r="BV25" s="425">
        <v>4138378</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173</v>
      </c>
      <c r="F26" s="404"/>
      <c r="G26" s="404"/>
      <c r="H26" s="404"/>
      <c r="I26" s="404"/>
      <c r="J26" s="404"/>
      <c r="K26" s="405"/>
      <c r="L26" s="406">
        <v>1</v>
      </c>
      <c r="M26" s="407"/>
      <c r="N26" s="407"/>
      <c r="O26" s="407"/>
      <c r="P26" s="408"/>
      <c r="Q26" s="406">
        <v>6500</v>
      </c>
      <c r="R26" s="407"/>
      <c r="S26" s="407"/>
      <c r="T26" s="407"/>
      <c r="U26" s="407"/>
      <c r="V26" s="408"/>
      <c r="W26" s="472"/>
      <c r="X26" s="463"/>
      <c r="Y26" s="464"/>
      <c r="Z26" s="403" t="s">
        <v>174</v>
      </c>
      <c r="AA26" s="485"/>
      <c r="AB26" s="485"/>
      <c r="AC26" s="485"/>
      <c r="AD26" s="485"/>
      <c r="AE26" s="485"/>
      <c r="AF26" s="485"/>
      <c r="AG26" s="486"/>
      <c r="AH26" s="406">
        <v>12</v>
      </c>
      <c r="AI26" s="407"/>
      <c r="AJ26" s="407"/>
      <c r="AK26" s="407"/>
      <c r="AL26" s="408"/>
      <c r="AM26" s="406">
        <v>33012</v>
      </c>
      <c r="AN26" s="407"/>
      <c r="AO26" s="407"/>
      <c r="AP26" s="407"/>
      <c r="AQ26" s="407"/>
      <c r="AR26" s="408"/>
      <c r="AS26" s="406">
        <v>2751</v>
      </c>
      <c r="AT26" s="407"/>
      <c r="AU26" s="407"/>
      <c r="AV26" s="407"/>
      <c r="AW26" s="407"/>
      <c r="AX26" s="409"/>
      <c r="AY26" s="439" t="s">
        <v>175</v>
      </c>
      <c r="AZ26" s="440"/>
      <c r="BA26" s="440"/>
      <c r="BB26" s="440"/>
      <c r="BC26" s="440"/>
      <c r="BD26" s="440"/>
      <c r="BE26" s="440"/>
      <c r="BF26" s="440"/>
      <c r="BG26" s="440"/>
      <c r="BH26" s="440"/>
      <c r="BI26" s="440"/>
      <c r="BJ26" s="440"/>
      <c r="BK26" s="440"/>
      <c r="BL26" s="440"/>
      <c r="BM26" s="441"/>
      <c r="BN26" s="430" t="s">
        <v>171</v>
      </c>
      <c r="BO26" s="431"/>
      <c r="BP26" s="431"/>
      <c r="BQ26" s="431"/>
      <c r="BR26" s="431"/>
      <c r="BS26" s="431"/>
      <c r="BT26" s="431"/>
      <c r="BU26" s="432"/>
      <c r="BV26" s="430" t="s">
        <v>125</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176</v>
      </c>
      <c r="F27" s="404"/>
      <c r="G27" s="404"/>
      <c r="H27" s="404"/>
      <c r="I27" s="404"/>
      <c r="J27" s="404"/>
      <c r="K27" s="405"/>
      <c r="L27" s="406">
        <v>1</v>
      </c>
      <c r="M27" s="407"/>
      <c r="N27" s="407"/>
      <c r="O27" s="407"/>
      <c r="P27" s="408"/>
      <c r="Q27" s="406">
        <v>4450</v>
      </c>
      <c r="R27" s="407"/>
      <c r="S27" s="407"/>
      <c r="T27" s="407"/>
      <c r="U27" s="407"/>
      <c r="V27" s="408"/>
      <c r="W27" s="472"/>
      <c r="X27" s="463"/>
      <c r="Y27" s="464"/>
      <c r="Z27" s="403" t="s">
        <v>177</v>
      </c>
      <c r="AA27" s="404"/>
      <c r="AB27" s="404"/>
      <c r="AC27" s="404"/>
      <c r="AD27" s="404"/>
      <c r="AE27" s="404"/>
      <c r="AF27" s="404"/>
      <c r="AG27" s="405"/>
      <c r="AH27" s="406">
        <v>22</v>
      </c>
      <c r="AI27" s="407"/>
      <c r="AJ27" s="407"/>
      <c r="AK27" s="407"/>
      <c r="AL27" s="408"/>
      <c r="AM27" s="406">
        <v>75768</v>
      </c>
      <c r="AN27" s="407"/>
      <c r="AO27" s="407"/>
      <c r="AP27" s="407"/>
      <c r="AQ27" s="407"/>
      <c r="AR27" s="408"/>
      <c r="AS27" s="406">
        <v>3444</v>
      </c>
      <c r="AT27" s="407"/>
      <c r="AU27" s="407"/>
      <c r="AV27" s="407"/>
      <c r="AW27" s="407"/>
      <c r="AX27" s="409"/>
      <c r="AY27" s="436" t="s">
        <v>178</v>
      </c>
      <c r="AZ27" s="437"/>
      <c r="BA27" s="437"/>
      <c r="BB27" s="437"/>
      <c r="BC27" s="437"/>
      <c r="BD27" s="437"/>
      <c r="BE27" s="437"/>
      <c r="BF27" s="437"/>
      <c r="BG27" s="437"/>
      <c r="BH27" s="437"/>
      <c r="BI27" s="437"/>
      <c r="BJ27" s="437"/>
      <c r="BK27" s="437"/>
      <c r="BL27" s="437"/>
      <c r="BM27" s="438"/>
      <c r="BN27" s="433" t="s">
        <v>171</v>
      </c>
      <c r="BO27" s="434"/>
      <c r="BP27" s="434"/>
      <c r="BQ27" s="434"/>
      <c r="BR27" s="434"/>
      <c r="BS27" s="434"/>
      <c r="BT27" s="434"/>
      <c r="BU27" s="435"/>
      <c r="BV27" s="433" t="s">
        <v>171</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179</v>
      </c>
      <c r="F28" s="404"/>
      <c r="G28" s="404"/>
      <c r="H28" s="404"/>
      <c r="I28" s="404"/>
      <c r="J28" s="404"/>
      <c r="K28" s="405"/>
      <c r="L28" s="406">
        <v>1</v>
      </c>
      <c r="M28" s="407"/>
      <c r="N28" s="407"/>
      <c r="O28" s="407"/>
      <c r="P28" s="408"/>
      <c r="Q28" s="406">
        <v>4000</v>
      </c>
      <c r="R28" s="407"/>
      <c r="S28" s="407"/>
      <c r="T28" s="407"/>
      <c r="U28" s="407"/>
      <c r="V28" s="408"/>
      <c r="W28" s="472"/>
      <c r="X28" s="463"/>
      <c r="Y28" s="464"/>
      <c r="Z28" s="403" t="s">
        <v>180</v>
      </c>
      <c r="AA28" s="404"/>
      <c r="AB28" s="404"/>
      <c r="AC28" s="404"/>
      <c r="AD28" s="404"/>
      <c r="AE28" s="404"/>
      <c r="AF28" s="404"/>
      <c r="AG28" s="405"/>
      <c r="AH28" s="406" t="s">
        <v>171</v>
      </c>
      <c r="AI28" s="407"/>
      <c r="AJ28" s="407"/>
      <c r="AK28" s="407"/>
      <c r="AL28" s="408"/>
      <c r="AM28" s="406" t="s">
        <v>171</v>
      </c>
      <c r="AN28" s="407"/>
      <c r="AO28" s="407"/>
      <c r="AP28" s="407"/>
      <c r="AQ28" s="407"/>
      <c r="AR28" s="408"/>
      <c r="AS28" s="406" t="s">
        <v>171</v>
      </c>
      <c r="AT28" s="407"/>
      <c r="AU28" s="407"/>
      <c r="AV28" s="407"/>
      <c r="AW28" s="407"/>
      <c r="AX28" s="409"/>
      <c r="AY28" s="413" t="s">
        <v>181</v>
      </c>
      <c r="AZ28" s="414"/>
      <c r="BA28" s="414"/>
      <c r="BB28" s="415"/>
      <c r="BC28" s="422" t="s">
        <v>48</v>
      </c>
      <c r="BD28" s="423"/>
      <c r="BE28" s="423"/>
      <c r="BF28" s="423"/>
      <c r="BG28" s="423"/>
      <c r="BH28" s="423"/>
      <c r="BI28" s="423"/>
      <c r="BJ28" s="423"/>
      <c r="BK28" s="423"/>
      <c r="BL28" s="423"/>
      <c r="BM28" s="424"/>
      <c r="BN28" s="425">
        <v>1650081</v>
      </c>
      <c r="BO28" s="426"/>
      <c r="BP28" s="426"/>
      <c r="BQ28" s="426"/>
      <c r="BR28" s="426"/>
      <c r="BS28" s="426"/>
      <c r="BT28" s="426"/>
      <c r="BU28" s="427"/>
      <c r="BV28" s="425">
        <v>2257181</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182</v>
      </c>
      <c r="F29" s="404"/>
      <c r="G29" s="404"/>
      <c r="H29" s="404"/>
      <c r="I29" s="404"/>
      <c r="J29" s="404"/>
      <c r="K29" s="405"/>
      <c r="L29" s="406">
        <v>18</v>
      </c>
      <c r="M29" s="407"/>
      <c r="N29" s="407"/>
      <c r="O29" s="407"/>
      <c r="P29" s="408"/>
      <c r="Q29" s="406">
        <v>3550</v>
      </c>
      <c r="R29" s="407"/>
      <c r="S29" s="407"/>
      <c r="T29" s="407"/>
      <c r="U29" s="407"/>
      <c r="V29" s="408"/>
      <c r="W29" s="473"/>
      <c r="X29" s="474"/>
      <c r="Y29" s="475"/>
      <c r="Z29" s="403" t="s">
        <v>183</v>
      </c>
      <c r="AA29" s="404"/>
      <c r="AB29" s="404"/>
      <c r="AC29" s="404"/>
      <c r="AD29" s="404"/>
      <c r="AE29" s="404"/>
      <c r="AF29" s="404"/>
      <c r="AG29" s="405"/>
      <c r="AH29" s="406">
        <v>498</v>
      </c>
      <c r="AI29" s="407"/>
      <c r="AJ29" s="407"/>
      <c r="AK29" s="407"/>
      <c r="AL29" s="408"/>
      <c r="AM29" s="406">
        <v>1581832</v>
      </c>
      <c r="AN29" s="407"/>
      <c r="AO29" s="407"/>
      <c r="AP29" s="407"/>
      <c r="AQ29" s="407"/>
      <c r="AR29" s="408"/>
      <c r="AS29" s="406">
        <v>3176</v>
      </c>
      <c r="AT29" s="407"/>
      <c r="AU29" s="407"/>
      <c r="AV29" s="407"/>
      <c r="AW29" s="407"/>
      <c r="AX29" s="409"/>
      <c r="AY29" s="416"/>
      <c r="AZ29" s="417"/>
      <c r="BA29" s="417"/>
      <c r="BB29" s="418"/>
      <c r="BC29" s="410" t="s">
        <v>184</v>
      </c>
      <c r="BD29" s="411"/>
      <c r="BE29" s="411"/>
      <c r="BF29" s="411"/>
      <c r="BG29" s="411"/>
      <c r="BH29" s="411"/>
      <c r="BI29" s="411"/>
      <c r="BJ29" s="411"/>
      <c r="BK29" s="411"/>
      <c r="BL29" s="411"/>
      <c r="BM29" s="412"/>
      <c r="BN29" s="430">
        <v>122535</v>
      </c>
      <c r="BO29" s="431"/>
      <c r="BP29" s="431"/>
      <c r="BQ29" s="431"/>
      <c r="BR29" s="431"/>
      <c r="BS29" s="431"/>
      <c r="BT29" s="431"/>
      <c r="BU29" s="432"/>
      <c r="BV29" s="430">
        <v>122535</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185</v>
      </c>
      <c r="X30" s="483"/>
      <c r="Y30" s="483"/>
      <c r="Z30" s="483"/>
      <c r="AA30" s="483"/>
      <c r="AB30" s="483"/>
      <c r="AC30" s="483"/>
      <c r="AD30" s="483"/>
      <c r="AE30" s="483"/>
      <c r="AF30" s="483"/>
      <c r="AG30" s="484"/>
      <c r="AH30" s="394">
        <v>99.2</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169676</v>
      </c>
      <c r="BO30" s="434"/>
      <c r="BP30" s="434"/>
      <c r="BQ30" s="434"/>
      <c r="BR30" s="434"/>
      <c r="BS30" s="434"/>
      <c r="BT30" s="434"/>
      <c r="BU30" s="435"/>
      <c r="BV30" s="433">
        <v>147357</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192</v>
      </c>
      <c r="D33" s="393"/>
      <c r="E33" s="392" t="s">
        <v>193</v>
      </c>
      <c r="F33" s="392"/>
      <c r="G33" s="392"/>
      <c r="H33" s="392"/>
      <c r="I33" s="392"/>
      <c r="J33" s="392"/>
      <c r="K33" s="392"/>
      <c r="L33" s="392"/>
      <c r="M33" s="392"/>
      <c r="N33" s="392"/>
      <c r="O33" s="392"/>
      <c r="P33" s="392"/>
      <c r="Q33" s="392"/>
      <c r="R33" s="392"/>
      <c r="S33" s="392"/>
      <c r="T33" s="216"/>
      <c r="U33" s="393" t="s">
        <v>194</v>
      </c>
      <c r="V33" s="393"/>
      <c r="W33" s="392" t="s">
        <v>195</v>
      </c>
      <c r="X33" s="392"/>
      <c r="Y33" s="392"/>
      <c r="Z33" s="392"/>
      <c r="AA33" s="392"/>
      <c r="AB33" s="392"/>
      <c r="AC33" s="392"/>
      <c r="AD33" s="392"/>
      <c r="AE33" s="392"/>
      <c r="AF33" s="392"/>
      <c r="AG33" s="392"/>
      <c r="AH33" s="392"/>
      <c r="AI33" s="392"/>
      <c r="AJ33" s="392"/>
      <c r="AK33" s="392"/>
      <c r="AL33" s="216"/>
      <c r="AM33" s="393" t="s">
        <v>192</v>
      </c>
      <c r="AN33" s="393"/>
      <c r="AO33" s="392" t="s">
        <v>196</v>
      </c>
      <c r="AP33" s="392"/>
      <c r="AQ33" s="392"/>
      <c r="AR33" s="392"/>
      <c r="AS33" s="392"/>
      <c r="AT33" s="392"/>
      <c r="AU33" s="392"/>
      <c r="AV33" s="392"/>
      <c r="AW33" s="392"/>
      <c r="AX33" s="392"/>
      <c r="AY33" s="392"/>
      <c r="AZ33" s="392"/>
      <c r="BA33" s="392"/>
      <c r="BB33" s="392"/>
      <c r="BC33" s="392"/>
      <c r="BD33" s="217"/>
      <c r="BE33" s="392" t="s">
        <v>197</v>
      </c>
      <c r="BF33" s="392"/>
      <c r="BG33" s="392" t="s">
        <v>198</v>
      </c>
      <c r="BH33" s="392"/>
      <c r="BI33" s="392"/>
      <c r="BJ33" s="392"/>
      <c r="BK33" s="392"/>
      <c r="BL33" s="392"/>
      <c r="BM33" s="392"/>
      <c r="BN33" s="392"/>
      <c r="BO33" s="392"/>
      <c r="BP33" s="392"/>
      <c r="BQ33" s="392"/>
      <c r="BR33" s="392"/>
      <c r="BS33" s="392"/>
      <c r="BT33" s="392"/>
      <c r="BU33" s="392"/>
      <c r="BV33" s="217"/>
      <c r="BW33" s="393" t="s">
        <v>197</v>
      </c>
      <c r="BX33" s="393"/>
      <c r="BY33" s="392" t="s">
        <v>199</v>
      </c>
      <c r="BZ33" s="392"/>
      <c r="CA33" s="392"/>
      <c r="CB33" s="392"/>
      <c r="CC33" s="392"/>
      <c r="CD33" s="392"/>
      <c r="CE33" s="392"/>
      <c r="CF33" s="392"/>
      <c r="CG33" s="392"/>
      <c r="CH33" s="392"/>
      <c r="CI33" s="392"/>
      <c r="CJ33" s="392"/>
      <c r="CK33" s="392"/>
      <c r="CL33" s="392"/>
      <c r="CM33" s="392"/>
      <c r="CN33" s="216"/>
      <c r="CO33" s="393" t="s">
        <v>200</v>
      </c>
      <c r="CP33" s="393"/>
      <c r="CQ33" s="392" t="s">
        <v>201</v>
      </c>
      <c r="CR33" s="392"/>
      <c r="CS33" s="392"/>
      <c r="CT33" s="392"/>
      <c r="CU33" s="392"/>
      <c r="CV33" s="392"/>
      <c r="CW33" s="392"/>
      <c r="CX33" s="392"/>
      <c r="CY33" s="392"/>
      <c r="CZ33" s="392"/>
      <c r="DA33" s="392"/>
      <c r="DB33" s="392"/>
      <c r="DC33" s="392"/>
      <c r="DD33" s="392"/>
      <c r="DE33" s="392"/>
      <c r="DF33" s="216"/>
      <c r="DG33" s="391" t="s">
        <v>202</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7</v>
      </c>
      <c r="BX34" s="389"/>
      <c r="BY34" s="388" t="str">
        <f>IF('各会計、関係団体の財政状況及び健全化判断比率'!B68="","",'各会計、関係団体の財政状況及び健全化判断比率'!B68)</f>
        <v>千葉県市町村総合事務組合（一般会計）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後期高齢者医療特別会計</v>
      </c>
      <c r="X35" s="388"/>
      <c r="Y35" s="388"/>
      <c r="Z35" s="388"/>
      <c r="AA35" s="388"/>
      <c r="AB35" s="388"/>
      <c r="AC35" s="388"/>
      <c r="AD35" s="388"/>
      <c r="AE35" s="388"/>
      <c r="AF35" s="388"/>
      <c r="AG35" s="388"/>
      <c r="AH35" s="388"/>
      <c r="AI35" s="388"/>
      <c r="AJ35" s="388"/>
      <c r="AK35" s="388"/>
      <c r="AL35" s="214"/>
      <c r="AM35" s="389">
        <f t="shared" ref="AM35:AM43" si="0">IF(AO35="","",AM34+1)</f>
        <v>6</v>
      </c>
      <c r="AN35" s="389"/>
      <c r="AO35" s="388" t="str">
        <f>IF('各会計、関係団体の財政状況及び健全化判断比率'!B32="","",'各会計、関係団体の財政状況及び健全化判断比率'!B32)</f>
        <v>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8</v>
      </c>
      <c r="BX35" s="389"/>
      <c r="BY35" s="388" t="str">
        <f>IF('各会計、関係団体の財政状況及び健全化判断比率'!B69="","",'各会計、関係団体の財政状況及び健全化判断比率'!B69)</f>
        <v>千葉県市町村総合事務組合（千葉県自治会館管理運営特別会計）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介護保険特別会計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9</v>
      </c>
      <c r="BX36" s="389"/>
      <c r="BY36" s="388" t="str">
        <f>IF('各会計、関係団体の財政状況及び健全化判断比率'!B70="","",'各会計、関係団体の財政状況及び健全化判断比率'!B70)</f>
        <v>千葉県市町村総合事務組合（千葉県自治研修センター特別会計〉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10</v>
      </c>
      <c r="BX37" s="389"/>
      <c r="BY37" s="388" t="str">
        <f>IF('各会計、関係団体の財政状況及び健全化判断比率'!B71="","",'各会計、関係団体の財政状況及び健全化判断比率'!B71)</f>
        <v>千葉県市町村総合事務組合（千葉県市町村交通災害共済特別会計）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11</v>
      </c>
      <c r="BX38" s="389"/>
      <c r="BY38" s="388" t="str">
        <f>IF('各会計、関係団体の財政状況及び健全化判断比率'!B72="","",'各会計、関係団体の財政状況及び健全化判断比率'!B72)</f>
        <v>千葉県後期高齢者医療広域連合(一般会計)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12</v>
      </c>
      <c r="BX39" s="389"/>
      <c r="BY39" s="388" t="str">
        <f>IF('各会計、関係団体の財政状況及び健全化判断比率'!B73="","",'各会計、関係団体の財政状況及び健全化判断比率'!B73)</f>
        <v>千葉県後期高齢者医療広域連合(特別会計)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13</v>
      </c>
      <c r="BX40" s="389"/>
      <c r="BY40" s="388" t="str">
        <f>IF('各会計、関係団体の財政状況及び健全化判断比率'!B74="","",'各会計、関係団体の財政状況及び健全化判断比率'!B74)</f>
        <v>印旛郡市広域市町村圏事務組合（一般会計）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14</v>
      </c>
      <c r="BX41" s="389"/>
      <c r="BY41" s="388" t="str">
        <f>IF('各会計、関係団体の財政状況及び健全化判断比率'!B75="","",'各会計、関係団体の財政状況及び健全化判断比率'!B75)</f>
        <v>印旛郡市広域市町村圏事務組合（水道用水供給事業会計）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15</v>
      </c>
      <c r="BX42" s="389"/>
      <c r="BY42" s="388" t="str">
        <f>IF('各会計、関係団体の財政状況及び健全化判断比率'!B76="","",'各会計、関係団体の財政状況及び健全化判断比率'!B76)</f>
        <v>印旛衛生施設管理組合（一般会計）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16</v>
      </c>
      <c r="BX43" s="389"/>
      <c r="BY43" s="388" t="str">
        <f>IF('各会計、関係団体の財政状況及び健全化判断比率'!B77="","",'各会計、関係団体の財政状況及び健全化判断比率'!B77)</f>
        <v>佐倉市八街市酒々井町消防組合（一般会計）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fgWMkWDP/s+VQw7lpCuwJoEdIZkrIxCgOYcwl84fBKl7j1pKrcyxM7DesEE6+0CB414V9RSH9sqvvFpWKsQD9w==" saltValue="4Qst4Gzpjwc0Pt75NdfAB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2" t="s">
        <v>566</v>
      </c>
      <c r="D34" s="1212"/>
      <c r="E34" s="1213"/>
      <c r="F34" s="32">
        <v>6.79</v>
      </c>
      <c r="G34" s="33">
        <v>6.36</v>
      </c>
      <c r="H34" s="33">
        <v>4.76</v>
      </c>
      <c r="I34" s="33">
        <v>3.19</v>
      </c>
      <c r="J34" s="34">
        <v>7.67</v>
      </c>
      <c r="K34" s="22"/>
      <c r="L34" s="22"/>
      <c r="M34" s="22"/>
      <c r="N34" s="22"/>
      <c r="O34" s="22"/>
      <c r="P34" s="22"/>
    </row>
    <row r="35" spans="1:16" ht="39" customHeight="1" x14ac:dyDescent="0.15">
      <c r="A35" s="22"/>
      <c r="B35" s="35"/>
      <c r="C35" s="1206" t="s">
        <v>567</v>
      </c>
      <c r="D35" s="1207"/>
      <c r="E35" s="1208"/>
      <c r="F35" s="36">
        <v>1.91</v>
      </c>
      <c r="G35" s="37">
        <v>1.99</v>
      </c>
      <c r="H35" s="37">
        <v>2.73</v>
      </c>
      <c r="I35" s="37">
        <v>3.31</v>
      </c>
      <c r="J35" s="38">
        <v>3.82</v>
      </c>
      <c r="K35" s="22"/>
      <c r="L35" s="22"/>
      <c r="M35" s="22"/>
      <c r="N35" s="22"/>
      <c r="O35" s="22"/>
      <c r="P35" s="22"/>
    </row>
    <row r="36" spans="1:16" ht="39" customHeight="1" x14ac:dyDescent="0.15">
      <c r="A36" s="22"/>
      <c r="B36" s="35"/>
      <c r="C36" s="1206" t="s">
        <v>568</v>
      </c>
      <c r="D36" s="1207"/>
      <c r="E36" s="1208"/>
      <c r="F36" s="36" t="s">
        <v>569</v>
      </c>
      <c r="G36" s="37">
        <v>0.22</v>
      </c>
      <c r="H36" s="37">
        <v>2.0099999999999998</v>
      </c>
      <c r="I36" s="37">
        <v>0.22</v>
      </c>
      <c r="J36" s="38">
        <v>1.48</v>
      </c>
      <c r="K36" s="22"/>
      <c r="L36" s="22"/>
      <c r="M36" s="22"/>
      <c r="N36" s="22"/>
      <c r="O36" s="22"/>
      <c r="P36" s="22"/>
    </row>
    <row r="37" spans="1:16" ht="39" customHeight="1" x14ac:dyDescent="0.15">
      <c r="A37" s="22"/>
      <c r="B37" s="35"/>
      <c r="C37" s="1206" t="s">
        <v>570</v>
      </c>
      <c r="D37" s="1207"/>
      <c r="E37" s="1208"/>
      <c r="F37" s="36">
        <v>1.56</v>
      </c>
      <c r="G37" s="37">
        <v>0.71</v>
      </c>
      <c r="H37" s="37">
        <v>0.8</v>
      </c>
      <c r="I37" s="37">
        <v>0.56999999999999995</v>
      </c>
      <c r="J37" s="38">
        <v>0.98</v>
      </c>
      <c r="K37" s="22"/>
      <c r="L37" s="22"/>
      <c r="M37" s="22"/>
      <c r="N37" s="22"/>
      <c r="O37" s="22"/>
      <c r="P37" s="22"/>
    </row>
    <row r="38" spans="1:16" ht="39" customHeight="1" x14ac:dyDescent="0.15">
      <c r="A38" s="22"/>
      <c r="B38" s="35"/>
      <c r="C38" s="1206" t="s">
        <v>571</v>
      </c>
      <c r="D38" s="1207"/>
      <c r="E38" s="1208"/>
      <c r="F38" s="36">
        <v>0.33</v>
      </c>
      <c r="G38" s="37">
        <v>0.46</v>
      </c>
      <c r="H38" s="37">
        <v>0.4</v>
      </c>
      <c r="I38" s="37">
        <v>0.31</v>
      </c>
      <c r="J38" s="38">
        <v>0.52</v>
      </c>
      <c r="K38" s="22"/>
      <c r="L38" s="22"/>
      <c r="M38" s="22"/>
      <c r="N38" s="22"/>
      <c r="O38" s="22"/>
      <c r="P38" s="22"/>
    </row>
    <row r="39" spans="1:16" ht="39" customHeight="1" x14ac:dyDescent="0.15">
      <c r="A39" s="22"/>
      <c r="B39" s="35"/>
      <c r="C39" s="1206" t="s">
        <v>572</v>
      </c>
      <c r="D39" s="1207"/>
      <c r="E39" s="1208"/>
      <c r="F39" s="36">
        <v>0.04</v>
      </c>
      <c r="G39" s="37">
        <v>0.03</v>
      </c>
      <c r="H39" s="37">
        <v>0.03</v>
      </c>
      <c r="I39" s="37">
        <v>0.03</v>
      </c>
      <c r="J39" s="38">
        <v>0.04</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573</v>
      </c>
      <c r="D42" s="1207"/>
      <c r="E42" s="1208"/>
      <c r="F42" s="36" t="s">
        <v>515</v>
      </c>
      <c r="G42" s="37" t="s">
        <v>515</v>
      </c>
      <c r="H42" s="37" t="s">
        <v>515</v>
      </c>
      <c r="I42" s="37" t="s">
        <v>515</v>
      </c>
      <c r="J42" s="38" t="s">
        <v>515</v>
      </c>
      <c r="K42" s="22"/>
      <c r="L42" s="22"/>
      <c r="M42" s="22"/>
      <c r="N42" s="22"/>
      <c r="O42" s="22"/>
      <c r="P42" s="22"/>
    </row>
    <row r="43" spans="1:16" ht="39" customHeight="1" thickBot="1" x14ac:dyDescent="0.2">
      <c r="A43" s="22"/>
      <c r="B43" s="40"/>
      <c r="C43" s="1209" t="s">
        <v>574</v>
      </c>
      <c r="D43" s="1210"/>
      <c r="E43" s="1211"/>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nuDneZWPhOnBzAQKT/nbPp9JoiPFA0gkQ3klGuMaCeqLD+2/rRCofxQYy1/F7slUaxJF9qEMkj3H9E8hMQGsA==" saltValue="6yNFevelTfoUmDgbf9RZ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2136</v>
      </c>
      <c r="L45" s="60">
        <v>1941</v>
      </c>
      <c r="M45" s="60">
        <v>1881</v>
      </c>
      <c r="N45" s="60">
        <v>1871</v>
      </c>
      <c r="O45" s="61">
        <v>2011</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515</v>
      </c>
      <c r="L46" s="64" t="s">
        <v>515</v>
      </c>
      <c r="M46" s="64" t="s">
        <v>515</v>
      </c>
      <c r="N46" s="64" t="s">
        <v>515</v>
      </c>
      <c r="O46" s="65" t="s">
        <v>515</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515</v>
      </c>
      <c r="L47" s="64" t="s">
        <v>515</v>
      </c>
      <c r="M47" s="64" t="s">
        <v>515</v>
      </c>
      <c r="N47" s="64" t="s">
        <v>515</v>
      </c>
      <c r="O47" s="65" t="s">
        <v>515</v>
      </c>
      <c r="P47" s="48"/>
      <c r="Q47" s="48"/>
      <c r="R47" s="48"/>
      <c r="S47" s="48"/>
      <c r="T47" s="48"/>
      <c r="U47" s="48"/>
    </row>
    <row r="48" spans="1:21" ht="30.75" customHeight="1" x14ac:dyDescent="0.15">
      <c r="A48" s="48"/>
      <c r="B48" s="1234"/>
      <c r="C48" s="1235"/>
      <c r="D48" s="62"/>
      <c r="E48" s="1216" t="s">
        <v>15</v>
      </c>
      <c r="F48" s="1216"/>
      <c r="G48" s="1216"/>
      <c r="H48" s="1216"/>
      <c r="I48" s="1216"/>
      <c r="J48" s="1217"/>
      <c r="K48" s="63">
        <v>225</v>
      </c>
      <c r="L48" s="64">
        <v>274</v>
      </c>
      <c r="M48" s="64">
        <v>277</v>
      </c>
      <c r="N48" s="64">
        <v>293</v>
      </c>
      <c r="O48" s="65">
        <v>251</v>
      </c>
      <c r="P48" s="48"/>
      <c r="Q48" s="48"/>
      <c r="R48" s="48"/>
      <c r="S48" s="48"/>
      <c r="T48" s="48"/>
      <c r="U48" s="48"/>
    </row>
    <row r="49" spans="1:21" ht="30.75" customHeight="1" x14ac:dyDescent="0.15">
      <c r="A49" s="48"/>
      <c r="B49" s="1234"/>
      <c r="C49" s="1235"/>
      <c r="D49" s="62"/>
      <c r="E49" s="1216" t="s">
        <v>16</v>
      </c>
      <c r="F49" s="1216"/>
      <c r="G49" s="1216"/>
      <c r="H49" s="1216"/>
      <c r="I49" s="1216"/>
      <c r="J49" s="1217"/>
      <c r="K49" s="63">
        <v>172</v>
      </c>
      <c r="L49" s="64">
        <v>112</v>
      </c>
      <c r="M49" s="64">
        <v>110</v>
      </c>
      <c r="N49" s="64">
        <v>122</v>
      </c>
      <c r="O49" s="65">
        <v>113</v>
      </c>
      <c r="P49" s="48"/>
      <c r="Q49" s="48"/>
      <c r="R49" s="48"/>
      <c r="S49" s="48"/>
      <c r="T49" s="48"/>
      <c r="U49" s="48"/>
    </row>
    <row r="50" spans="1:21" ht="30.75" customHeight="1" x14ac:dyDescent="0.15">
      <c r="A50" s="48"/>
      <c r="B50" s="1234"/>
      <c r="C50" s="1235"/>
      <c r="D50" s="62"/>
      <c r="E50" s="1216" t="s">
        <v>17</v>
      </c>
      <c r="F50" s="1216"/>
      <c r="G50" s="1216"/>
      <c r="H50" s="1216"/>
      <c r="I50" s="1216"/>
      <c r="J50" s="1217"/>
      <c r="K50" s="63">
        <v>0</v>
      </c>
      <c r="L50" s="64">
        <v>0</v>
      </c>
      <c r="M50" s="64">
        <v>0</v>
      </c>
      <c r="N50" s="64">
        <v>0</v>
      </c>
      <c r="O50" s="65">
        <v>1</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515</v>
      </c>
      <c r="L51" s="64" t="s">
        <v>515</v>
      </c>
      <c r="M51" s="64" t="s">
        <v>515</v>
      </c>
      <c r="N51" s="64">
        <v>0</v>
      </c>
      <c r="O51" s="65" t="s">
        <v>515</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1705</v>
      </c>
      <c r="L52" s="64">
        <v>1629</v>
      </c>
      <c r="M52" s="64">
        <v>1587</v>
      </c>
      <c r="N52" s="64">
        <v>1548</v>
      </c>
      <c r="O52" s="65">
        <v>1521</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828</v>
      </c>
      <c r="L53" s="69">
        <v>698</v>
      </c>
      <c r="M53" s="69">
        <v>681</v>
      </c>
      <c r="N53" s="69">
        <v>738</v>
      </c>
      <c r="O53" s="70">
        <v>855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597</v>
      </c>
      <c r="L57" s="84" t="s">
        <v>597</v>
      </c>
      <c r="M57" s="84" t="s">
        <v>597</v>
      </c>
      <c r="N57" s="84" t="s">
        <v>597</v>
      </c>
      <c r="O57" s="85" t="s">
        <v>597</v>
      </c>
    </row>
    <row r="58" spans="1:21" ht="31.5" customHeight="1" thickBot="1" x14ac:dyDescent="0.2">
      <c r="B58" s="1224"/>
      <c r="C58" s="1225"/>
      <c r="D58" s="1229" t="s">
        <v>27</v>
      </c>
      <c r="E58" s="1230"/>
      <c r="F58" s="1230"/>
      <c r="G58" s="1230"/>
      <c r="H58" s="1230"/>
      <c r="I58" s="1230"/>
      <c r="J58" s="1231"/>
      <c r="K58" s="86" t="s">
        <v>597</v>
      </c>
      <c r="L58" s="87" t="s">
        <v>597</v>
      </c>
      <c r="M58" s="87" t="s">
        <v>597</v>
      </c>
      <c r="N58" s="87" t="s">
        <v>597</v>
      </c>
      <c r="O58" s="88" t="s">
        <v>597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aelyjYp7UULx8aJCQYFBWgtXw+LrsP6TkepISYlpvhC97oZW+re7qq+C4PcEknh4RyGFH5clt5Wyx1mMyDiMA==" saltValue="qqshRCpHFvTCWFbm/g/Ig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52" t="s">
        <v>30</v>
      </c>
      <c r="C41" s="1253"/>
      <c r="D41" s="102"/>
      <c r="E41" s="1254" t="s">
        <v>31</v>
      </c>
      <c r="F41" s="1254"/>
      <c r="G41" s="1254"/>
      <c r="H41" s="1255"/>
      <c r="I41" s="103">
        <v>17405</v>
      </c>
      <c r="J41" s="104">
        <v>17175</v>
      </c>
      <c r="K41" s="104">
        <v>17532</v>
      </c>
      <c r="L41" s="104">
        <v>18188</v>
      </c>
      <c r="M41" s="105">
        <v>18113</v>
      </c>
    </row>
    <row r="42" spans="2:13" ht="27.75" customHeight="1" x14ac:dyDescent="0.15">
      <c r="B42" s="1242"/>
      <c r="C42" s="1243"/>
      <c r="D42" s="106"/>
      <c r="E42" s="1246" t="s">
        <v>32</v>
      </c>
      <c r="F42" s="1246"/>
      <c r="G42" s="1246"/>
      <c r="H42" s="1247"/>
      <c r="I42" s="107" t="s">
        <v>515</v>
      </c>
      <c r="J42" s="108" t="s">
        <v>515</v>
      </c>
      <c r="K42" s="108" t="s">
        <v>515</v>
      </c>
      <c r="L42" s="108" t="s">
        <v>515</v>
      </c>
      <c r="M42" s="109" t="s">
        <v>515</v>
      </c>
    </row>
    <row r="43" spans="2:13" ht="27.75" customHeight="1" x14ac:dyDescent="0.15">
      <c r="B43" s="1242"/>
      <c r="C43" s="1243"/>
      <c r="D43" s="106"/>
      <c r="E43" s="1246" t="s">
        <v>33</v>
      </c>
      <c r="F43" s="1246"/>
      <c r="G43" s="1246"/>
      <c r="H43" s="1247"/>
      <c r="I43" s="107">
        <v>2869</v>
      </c>
      <c r="J43" s="108">
        <v>3172</v>
      </c>
      <c r="K43" s="108">
        <v>3297</v>
      </c>
      <c r="L43" s="108">
        <v>3473</v>
      </c>
      <c r="M43" s="109">
        <v>3209</v>
      </c>
    </row>
    <row r="44" spans="2:13" ht="27.75" customHeight="1" x14ac:dyDescent="0.15">
      <c r="B44" s="1242"/>
      <c r="C44" s="1243"/>
      <c r="D44" s="106"/>
      <c r="E44" s="1246" t="s">
        <v>34</v>
      </c>
      <c r="F44" s="1246"/>
      <c r="G44" s="1246"/>
      <c r="H44" s="1247"/>
      <c r="I44" s="107">
        <v>569</v>
      </c>
      <c r="J44" s="108">
        <v>521</v>
      </c>
      <c r="K44" s="108">
        <v>552</v>
      </c>
      <c r="L44" s="108">
        <v>499</v>
      </c>
      <c r="M44" s="109">
        <v>442</v>
      </c>
    </row>
    <row r="45" spans="2:13" ht="27.75" customHeight="1" x14ac:dyDescent="0.15">
      <c r="B45" s="1242"/>
      <c r="C45" s="1243"/>
      <c r="D45" s="106"/>
      <c r="E45" s="1246" t="s">
        <v>35</v>
      </c>
      <c r="F45" s="1246"/>
      <c r="G45" s="1246"/>
      <c r="H45" s="1247"/>
      <c r="I45" s="107">
        <v>1726</v>
      </c>
      <c r="J45" s="108">
        <v>1767</v>
      </c>
      <c r="K45" s="108">
        <v>1640</v>
      </c>
      <c r="L45" s="108">
        <v>1818</v>
      </c>
      <c r="M45" s="109">
        <v>2032</v>
      </c>
    </row>
    <row r="46" spans="2:13" ht="27.75" customHeight="1" x14ac:dyDescent="0.15">
      <c r="B46" s="1242"/>
      <c r="C46" s="1243"/>
      <c r="D46" s="110"/>
      <c r="E46" s="1246" t="s">
        <v>36</v>
      </c>
      <c r="F46" s="1246"/>
      <c r="G46" s="1246"/>
      <c r="H46" s="1247"/>
      <c r="I46" s="107">
        <v>118</v>
      </c>
      <c r="J46" s="108">
        <v>79</v>
      </c>
      <c r="K46" s="108">
        <v>46</v>
      </c>
      <c r="L46" s="108">
        <v>24</v>
      </c>
      <c r="M46" s="109">
        <v>14</v>
      </c>
    </row>
    <row r="47" spans="2:13" ht="27.75" customHeight="1" x14ac:dyDescent="0.15">
      <c r="B47" s="1242"/>
      <c r="C47" s="1243"/>
      <c r="D47" s="111"/>
      <c r="E47" s="1256" t="s">
        <v>37</v>
      </c>
      <c r="F47" s="1257"/>
      <c r="G47" s="1257"/>
      <c r="H47" s="1258"/>
      <c r="I47" s="107" t="s">
        <v>515</v>
      </c>
      <c r="J47" s="108" t="s">
        <v>515</v>
      </c>
      <c r="K47" s="108" t="s">
        <v>515</v>
      </c>
      <c r="L47" s="108" t="s">
        <v>515</v>
      </c>
      <c r="M47" s="109" t="s">
        <v>515</v>
      </c>
    </row>
    <row r="48" spans="2:13" ht="27.75" customHeight="1" x14ac:dyDescent="0.15">
      <c r="B48" s="1242"/>
      <c r="C48" s="1243"/>
      <c r="D48" s="106"/>
      <c r="E48" s="1246" t="s">
        <v>38</v>
      </c>
      <c r="F48" s="1246"/>
      <c r="G48" s="1246"/>
      <c r="H48" s="1247"/>
      <c r="I48" s="107" t="s">
        <v>515</v>
      </c>
      <c r="J48" s="108" t="s">
        <v>515</v>
      </c>
      <c r="K48" s="108" t="s">
        <v>515</v>
      </c>
      <c r="L48" s="108" t="s">
        <v>515</v>
      </c>
      <c r="M48" s="109" t="s">
        <v>515</v>
      </c>
    </row>
    <row r="49" spans="2:13" ht="27.75" customHeight="1" x14ac:dyDescent="0.15">
      <c r="B49" s="1244"/>
      <c r="C49" s="1245"/>
      <c r="D49" s="106"/>
      <c r="E49" s="1246" t="s">
        <v>39</v>
      </c>
      <c r="F49" s="1246"/>
      <c r="G49" s="1246"/>
      <c r="H49" s="1247"/>
      <c r="I49" s="107" t="s">
        <v>515</v>
      </c>
      <c r="J49" s="108" t="s">
        <v>515</v>
      </c>
      <c r="K49" s="108" t="s">
        <v>515</v>
      </c>
      <c r="L49" s="108" t="s">
        <v>515</v>
      </c>
      <c r="M49" s="109" t="s">
        <v>515</v>
      </c>
    </row>
    <row r="50" spans="2:13" ht="27.75" customHeight="1" x14ac:dyDescent="0.15">
      <c r="B50" s="1240" t="s">
        <v>40</v>
      </c>
      <c r="C50" s="1241"/>
      <c r="D50" s="112"/>
      <c r="E50" s="1246" t="s">
        <v>41</v>
      </c>
      <c r="F50" s="1246"/>
      <c r="G50" s="1246"/>
      <c r="H50" s="1247"/>
      <c r="I50" s="107">
        <v>2401</v>
      </c>
      <c r="J50" s="108">
        <v>3026</v>
      </c>
      <c r="K50" s="108">
        <v>3238</v>
      </c>
      <c r="L50" s="108">
        <v>3321</v>
      </c>
      <c r="M50" s="109">
        <v>3262</v>
      </c>
    </row>
    <row r="51" spans="2:13" ht="27.75" customHeight="1" x14ac:dyDescent="0.15">
      <c r="B51" s="1242"/>
      <c r="C51" s="1243"/>
      <c r="D51" s="106"/>
      <c r="E51" s="1246" t="s">
        <v>42</v>
      </c>
      <c r="F51" s="1246"/>
      <c r="G51" s="1246"/>
      <c r="H51" s="1247"/>
      <c r="I51" s="107">
        <v>650</v>
      </c>
      <c r="J51" s="108">
        <v>751</v>
      </c>
      <c r="K51" s="108">
        <v>968</v>
      </c>
      <c r="L51" s="108">
        <v>996</v>
      </c>
      <c r="M51" s="109">
        <v>904</v>
      </c>
    </row>
    <row r="52" spans="2:13" ht="27.75" customHeight="1" x14ac:dyDescent="0.15">
      <c r="B52" s="1244"/>
      <c r="C52" s="1245"/>
      <c r="D52" s="106"/>
      <c r="E52" s="1246" t="s">
        <v>43</v>
      </c>
      <c r="F52" s="1246"/>
      <c r="G52" s="1246"/>
      <c r="H52" s="1247"/>
      <c r="I52" s="107">
        <v>16941</v>
      </c>
      <c r="J52" s="108">
        <v>16598</v>
      </c>
      <c r="K52" s="108">
        <v>16541</v>
      </c>
      <c r="L52" s="108">
        <v>16187</v>
      </c>
      <c r="M52" s="109">
        <v>16054</v>
      </c>
    </row>
    <row r="53" spans="2:13" ht="27.75" customHeight="1" thickBot="1" x14ac:dyDescent="0.2">
      <c r="B53" s="1248" t="s">
        <v>44</v>
      </c>
      <c r="C53" s="1249"/>
      <c r="D53" s="113"/>
      <c r="E53" s="1250" t="s">
        <v>45</v>
      </c>
      <c r="F53" s="1250"/>
      <c r="G53" s="1250"/>
      <c r="H53" s="1251"/>
      <c r="I53" s="114">
        <v>2695</v>
      </c>
      <c r="J53" s="115">
        <v>2339</v>
      </c>
      <c r="K53" s="115">
        <v>2319</v>
      </c>
      <c r="L53" s="115">
        <v>3498</v>
      </c>
      <c r="M53" s="116">
        <v>3591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SWVyD4zaobzfg+hn8Er8cbL0KDfAftO55a9JJWt9DYvF+BMvOtXcRMtfB3CJgBeKgXjw+VdO7uAYC6oIk939w==" saltValue="F1+k3DR59Rs/dgrKYiUT+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267" t="s">
        <v>48</v>
      </c>
      <c r="D55" s="1267"/>
      <c r="E55" s="1268"/>
      <c r="F55" s="128">
        <v>2600</v>
      </c>
      <c r="G55" s="128">
        <v>2257</v>
      </c>
      <c r="H55" s="129">
        <v>1650</v>
      </c>
    </row>
    <row r="56" spans="2:8" ht="52.5" customHeight="1" x14ac:dyDescent="0.15">
      <c r="B56" s="130"/>
      <c r="C56" s="1269" t="s">
        <v>49</v>
      </c>
      <c r="D56" s="1269"/>
      <c r="E56" s="1270"/>
      <c r="F56" s="131">
        <v>122</v>
      </c>
      <c r="G56" s="131">
        <v>123</v>
      </c>
      <c r="H56" s="132">
        <v>123</v>
      </c>
    </row>
    <row r="57" spans="2:8" ht="53.25" customHeight="1" x14ac:dyDescent="0.15">
      <c r="B57" s="130"/>
      <c r="C57" s="1271" t="s">
        <v>50</v>
      </c>
      <c r="D57" s="1271"/>
      <c r="E57" s="1272"/>
      <c r="F57" s="133">
        <v>92</v>
      </c>
      <c r="G57" s="133">
        <v>147</v>
      </c>
      <c r="H57" s="134">
        <v>170</v>
      </c>
    </row>
    <row r="58" spans="2:8" ht="45.75" customHeight="1" x14ac:dyDescent="0.15">
      <c r="B58" s="135"/>
      <c r="C58" s="1259" t="s">
        <v>592</v>
      </c>
      <c r="D58" s="1260"/>
      <c r="E58" s="1261"/>
      <c r="F58" s="136">
        <v>53</v>
      </c>
      <c r="G58" s="136">
        <v>73</v>
      </c>
      <c r="H58" s="137">
        <v>75</v>
      </c>
    </row>
    <row r="59" spans="2:8" ht="45.75" customHeight="1" x14ac:dyDescent="0.15">
      <c r="B59" s="135"/>
      <c r="C59" s="1259" t="s">
        <v>593</v>
      </c>
      <c r="D59" s="1260"/>
      <c r="E59" s="1261"/>
      <c r="F59" s="136" t="s">
        <v>515</v>
      </c>
      <c r="G59" s="136">
        <v>45</v>
      </c>
      <c r="H59" s="137">
        <v>45</v>
      </c>
    </row>
    <row r="60" spans="2:8" ht="45.75" customHeight="1" x14ac:dyDescent="0.15">
      <c r="B60" s="135"/>
      <c r="C60" s="1259" t="s">
        <v>594</v>
      </c>
      <c r="D60" s="1260"/>
      <c r="E60" s="1261"/>
      <c r="F60" s="136">
        <v>23</v>
      </c>
      <c r="G60" s="136">
        <v>23</v>
      </c>
      <c r="H60" s="137">
        <v>23</v>
      </c>
    </row>
    <row r="61" spans="2:8" ht="45.75" customHeight="1" x14ac:dyDescent="0.15">
      <c r="B61" s="135"/>
      <c r="C61" s="1259" t="s">
        <v>595</v>
      </c>
      <c r="D61" s="1260"/>
      <c r="E61" s="1261"/>
      <c r="F61" s="136">
        <v>10</v>
      </c>
      <c r="G61" s="136">
        <v>10</v>
      </c>
      <c r="H61" s="137">
        <v>10</v>
      </c>
    </row>
    <row r="62" spans="2:8" ht="45.75" customHeight="1" thickBot="1" x14ac:dyDescent="0.2">
      <c r="B62" s="138"/>
      <c r="C62" s="1262" t="s">
        <v>596</v>
      </c>
      <c r="D62" s="1263"/>
      <c r="E62" s="1264"/>
      <c r="F62" s="139" t="s">
        <v>515</v>
      </c>
      <c r="G62" s="139">
        <v>3</v>
      </c>
      <c r="H62" s="140">
        <v>10</v>
      </c>
    </row>
    <row r="63" spans="2:8" ht="52.5" customHeight="1" thickBot="1" x14ac:dyDescent="0.2">
      <c r="B63" s="141"/>
      <c r="C63" s="1265" t="s">
        <v>51</v>
      </c>
      <c r="D63" s="1265"/>
      <c r="E63" s="1266"/>
      <c r="F63" s="142">
        <v>2815</v>
      </c>
      <c r="G63" s="142">
        <v>2527</v>
      </c>
      <c r="H63" s="143">
        <v>1942</v>
      </c>
    </row>
    <row r="64" spans="2:8" ht="15" customHeight="1" x14ac:dyDescent="0.15"/>
  </sheetData>
  <sheetProtection algorithmName="SHA-512" hashValue="DBY57NON85DaxdvflgSjFfMR5btzGsUPjBVgxUZj4RtZ6/vcylDcj8sZ59VKP7munffR7FGYyX0sroaJLNqJxQ==" saltValue="sjivj89b8gTXjy+kkld9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AM53" sqref="AM53"/>
    </sheetView>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609</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609</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608</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604</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607</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602</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556</v>
      </c>
      <c r="BQ50" s="1283"/>
      <c r="BR50" s="1283"/>
      <c r="BS50" s="1283"/>
      <c r="BT50" s="1283"/>
      <c r="BU50" s="1283"/>
      <c r="BV50" s="1283"/>
      <c r="BW50" s="1283"/>
      <c r="BX50" s="1283" t="s">
        <v>557</v>
      </c>
      <c r="BY50" s="1283"/>
      <c r="BZ50" s="1283"/>
      <c r="CA50" s="1283"/>
      <c r="CB50" s="1283"/>
      <c r="CC50" s="1283"/>
      <c r="CD50" s="1283"/>
      <c r="CE50" s="1283"/>
      <c r="CF50" s="1283" t="s">
        <v>558</v>
      </c>
      <c r="CG50" s="1283"/>
      <c r="CH50" s="1283"/>
      <c r="CI50" s="1283"/>
      <c r="CJ50" s="1283"/>
      <c r="CK50" s="1283"/>
      <c r="CL50" s="1283"/>
      <c r="CM50" s="1283"/>
      <c r="CN50" s="1283" t="s">
        <v>559</v>
      </c>
      <c r="CO50" s="1283"/>
      <c r="CP50" s="1283"/>
      <c r="CQ50" s="1283"/>
      <c r="CR50" s="1283"/>
      <c r="CS50" s="1283"/>
      <c r="CT50" s="1283"/>
      <c r="CU50" s="1283"/>
      <c r="CV50" s="1283" t="s">
        <v>560</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601</v>
      </c>
      <c r="AO51" s="1282"/>
      <c r="AP51" s="1282"/>
      <c r="AQ51" s="1282"/>
      <c r="AR51" s="1282"/>
      <c r="AS51" s="1282"/>
      <c r="AT51" s="1282"/>
      <c r="AU51" s="1282"/>
      <c r="AV51" s="1282"/>
      <c r="AW51" s="1282"/>
      <c r="AX51" s="1282"/>
      <c r="AY51" s="1282"/>
      <c r="AZ51" s="1282"/>
      <c r="BA51" s="1282"/>
      <c r="BB51" s="1282" t="s">
        <v>599</v>
      </c>
      <c r="BC51" s="1282"/>
      <c r="BD51" s="1282"/>
      <c r="BE51" s="1282"/>
      <c r="BF51" s="1282"/>
      <c r="BG51" s="1282"/>
      <c r="BH51" s="1282"/>
      <c r="BI51" s="1282"/>
      <c r="BJ51" s="1282"/>
      <c r="BK51" s="1282"/>
      <c r="BL51" s="1282"/>
      <c r="BM51" s="1282"/>
      <c r="BN51" s="1282"/>
      <c r="BO51" s="1282"/>
      <c r="BP51" s="1281">
        <v>23.6</v>
      </c>
      <c r="BQ51" s="1281"/>
      <c r="BR51" s="1281"/>
      <c r="BS51" s="1281"/>
      <c r="BT51" s="1281"/>
      <c r="BU51" s="1281"/>
      <c r="BV51" s="1281"/>
      <c r="BW51" s="1281"/>
      <c r="BX51" s="1281">
        <v>20.3</v>
      </c>
      <c r="BY51" s="1281"/>
      <c r="BZ51" s="1281"/>
      <c r="CA51" s="1281"/>
      <c r="CB51" s="1281"/>
      <c r="CC51" s="1281"/>
      <c r="CD51" s="1281"/>
      <c r="CE51" s="1281"/>
      <c r="CF51" s="1281">
        <v>19.899999999999999</v>
      </c>
      <c r="CG51" s="1281"/>
      <c r="CH51" s="1281"/>
      <c r="CI51" s="1281"/>
      <c r="CJ51" s="1281"/>
      <c r="CK51" s="1281"/>
      <c r="CL51" s="1281"/>
      <c r="CM51" s="1281"/>
      <c r="CN51" s="1281">
        <v>29.7</v>
      </c>
      <c r="CO51" s="1281"/>
      <c r="CP51" s="1281"/>
      <c r="CQ51" s="1281"/>
      <c r="CR51" s="1281"/>
      <c r="CS51" s="1281"/>
      <c r="CT51" s="1281"/>
      <c r="CU51" s="1281"/>
      <c r="CV51" s="1281">
        <v>29.3</v>
      </c>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606</v>
      </c>
      <c r="BC53" s="1282"/>
      <c r="BD53" s="1282"/>
      <c r="BE53" s="1282"/>
      <c r="BF53" s="1282"/>
      <c r="BG53" s="1282"/>
      <c r="BH53" s="1282"/>
      <c r="BI53" s="1282"/>
      <c r="BJ53" s="1282"/>
      <c r="BK53" s="1282"/>
      <c r="BL53" s="1282"/>
      <c r="BM53" s="1282"/>
      <c r="BN53" s="1282"/>
      <c r="BO53" s="1282"/>
      <c r="BP53" s="1281">
        <v>57.4</v>
      </c>
      <c r="BQ53" s="1281"/>
      <c r="BR53" s="1281"/>
      <c r="BS53" s="1281"/>
      <c r="BT53" s="1281"/>
      <c r="BU53" s="1281"/>
      <c r="BV53" s="1281"/>
      <c r="BW53" s="1281"/>
      <c r="BX53" s="1281">
        <v>59.4</v>
      </c>
      <c r="BY53" s="1281"/>
      <c r="BZ53" s="1281"/>
      <c r="CA53" s="1281"/>
      <c r="CB53" s="1281"/>
      <c r="CC53" s="1281"/>
      <c r="CD53" s="1281"/>
      <c r="CE53" s="1281"/>
      <c r="CF53" s="1281">
        <v>57.3</v>
      </c>
      <c r="CG53" s="1281"/>
      <c r="CH53" s="1281"/>
      <c r="CI53" s="1281"/>
      <c r="CJ53" s="1281"/>
      <c r="CK53" s="1281"/>
      <c r="CL53" s="1281"/>
      <c r="CM53" s="1281"/>
      <c r="CN53" s="1281">
        <v>56.6</v>
      </c>
      <c r="CO53" s="1281"/>
      <c r="CP53" s="1281"/>
      <c r="CQ53" s="1281"/>
      <c r="CR53" s="1281"/>
      <c r="CS53" s="1281"/>
      <c r="CT53" s="1281"/>
      <c r="CU53" s="1281"/>
      <c r="CV53" s="1281">
        <v>57.3</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600</v>
      </c>
      <c r="AO55" s="1283"/>
      <c r="AP55" s="1283"/>
      <c r="AQ55" s="1283"/>
      <c r="AR55" s="1283"/>
      <c r="AS55" s="1283"/>
      <c r="AT55" s="1283"/>
      <c r="AU55" s="1283"/>
      <c r="AV55" s="1283"/>
      <c r="AW55" s="1283"/>
      <c r="AX55" s="1283"/>
      <c r="AY55" s="1283"/>
      <c r="AZ55" s="1283"/>
      <c r="BA55" s="1283"/>
      <c r="BB55" s="1282" t="s">
        <v>599</v>
      </c>
      <c r="BC55" s="1282"/>
      <c r="BD55" s="1282"/>
      <c r="BE55" s="1282"/>
      <c r="BF55" s="1282"/>
      <c r="BG55" s="1282"/>
      <c r="BH55" s="1282"/>
      <c r="BI55" s="1282"/>
      <c r="BJ55" s="1282"/>
      <c r="BK55" s="1282"/>
      <c r="BL55" s="1282"/>
      <c r="BM55" s="1282"/>
      <c r="BN55" s="1282"/>
      <c r="BO55" s="1282"/>
      <c r="BP55" s="1281">
        <v>32.5</v>
      </c>
      <c r="BQ55" s="1281"/>
      <c r="BR55" s="1281"/>
      <c r="BS55" s="1281"/>
      <c r="BT55" s="1281"/>
      <c r="BU55" s="1281"/>
      <c r="BV55" s="1281"/>
      <c r="BW55" s="1281"/>
      <c r="BX55" s="1281">
        <v>30.2</v>
      </c>
      <c r="BY55" s="1281"/>
      <c r="BZ55" s="1281"/>
      <c r="CA55" s="1281"/>
      <c r="CB55" s="1281"/>
      <c r="CC55" s="1281"/>
      <c r="CD55" s="1281"/>
      <c r="CE55" s="1281"/>
      <c r="CF55" s="1281">
        <v>25.4</v>
      </c>
      <c r="CG55" s="1281"/>
      <c r="CH55" s="1281"/>
      <c r="CI55" s="1281"/>
      <c r="CJ55" s="1281"/>
      <c r="CK55" s="1281"/>
      <c r="CL55" s="1281"/>
      <c r="CM55" s="1281"/>
      <c r="CN55" s="1281">
        <v>22.9</v>
      </c>
      <c r="CO55" s="1281"/>
      <c r="CP55" s="1281"/>
      <c r="CQ55" s="1281"/>
      <c r="CR55" s="1281"/>
      <c r="CS55" s="1281"/>
      <c r="CT55" s="1281"/>
      <c r="CU55" s="1281"/>
      <c r="CV55" s="1281">
        <v>28.5</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606</v>
      </c>
      <c r="BC57" s="1282"/>
      <c r="BD57" s="1282"/>
      <c r="BE57" s="1282"/>
      <c r="BF57" s="1282"/>
      <c r="BG57" s="1282"/>
      <c r="BH57" s="1282"/>
      <c r="BI57" s="1282"/>
      <c r="BJ57" s="1282"/>
      <c r="BK57" s="1282"/>
      <c r="BL57" s="1282"/>
      <c r="BM57" s="1282"/>
      <c r="BN57" s="1282"/>
      <c r="BO57" s="1282"/>
      <c r="BP57" s="1281">
        <v>57</v>
      </c>
      <c r="BQ57" s="1281"/>
      <c r="BR57" s="1281"/>
      <c r="BS57" s="1281"/>
      <c r="BT57" s="1281"/>
      <c r="BU57" s="1281"/>
      <c r="BV57" s="1281"/>
      <c r="BW57" s="1281"/>
      <c r="BX57" s="1281">
        <v>58.9</v>
      </c>
      <c r="BY57" s="1281"/>
      <c r="BZ57" s="1281"/>
      <c r="CA57" s="1281"/>
      <c r="CB57" s="1281"/>
      <c r="CC57" s="1281"/>
      <c r="CD57" s="1281"/>
      <c r="CE57" s="1281"/>
      <c r="CF57" s="1281">
        <v>60</v>
      </c>
      <c r="CG57" s="1281"/>
      <c r="CH57" s="1281"/>
      <c r="CI57" s="1281"/>
      <c r="CJ57" s="1281"/>
      <c r="CK57" s="1281"/>
      <c r="CL57" s="1281"/>
      <c r="CM57" s="1281"/>
      <c r="CN57" s="1281">
        <v>60.6</v>
      </c>
      <c r="CO57" s="1281"/>
      <c r="CP57" s="1281"/>
      <c r="CQ57" s="1281"/>
      <c r="CR57" s="1281"/>
      <c r="CS57" s="1281"/>
      <c r="CT57" s="1281"/>
      <c r="CU57" s="1281"/>
      <c r="CV57" s="1281">
        <v>62.3</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605</v>
      </c>
    </row>
    <row r="64" spans="1:109" ht="13.5" x14ac:dyDescent="0.15">
      <c r="B64" s="1274"/>
      <c r="G64" s="1311"/>
      <c r="I64" s="1313"/>
      <c r="J64" s="1313"/>
      <c r="K64" s="1313"/>
      <c r="L64" s="1313"/>
      <c r="M64" s="1313"/>
      <c r="N64" s="1312"/>
      <c r="AM64" s="1311"/>
      <c r="AN64" s="1311" t="s">
        <v>604</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customHeight="1" x14ac:dyDescent="0.15">
      <c r="B65" s="1274"/>
      <c r="AN65" s="1309" t="s">
        <v>603</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602</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556</v>
      </c>
      <c r="BQ72" s="1283"/>
      <c r="BR72" s="1283"/>
      <c r="BS72" s="1283"/>
      <c r="BT72" s="1283"/>
      <c r="BU72" s="1283"/>
      <c r="BV72" s="1283"/>
      <c r="BW72" s="1283"/>
      <c r="BX72" s="1283" t="s">
        <v>557</v>
      </c>
      <c r="BY72" s="1283"/>
      <c r="BZ72" s="1283"/>
      <c r="CA72" s="1283"/>
      <c r="CB72" s="1283"/>
      <c r="CC72" s="1283"/>
      <c r="CD72" s="1283"/>
      <c r="CE72" s="1283"/>
      <c r="CF72" s="1283" t="s">
        <v>558</v>
      </c>
      <c r="CG72" s="1283"/>
      <c r="CH72" s="1283"/>
      <c r="CI72" s="1283"/>
      <c r="CJ72" s="1283"/>
      <c r="CK72" s="1283"/>
      <c r="CL72" s="1283"/>
      <c r="CM72" s="1283"/>
      <c r="CN72" s="1283" t="s">
        <v>559</v>
      </c>
      <c r="CO72" s="1283"/>
      <c r="CP72" s="1283"/>
      <c r="CQ72" s="1283"/>
      <c r="CR72" s="1283"/>
      <c r="CS72" s="1283"/>
      <c r="CT72" s="1283"/>
      <c r="CU72" s="1283"/>
      <c r="CV72" s="1283" t="s">
        <v>560</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601</v>
      </c>
      <c r="AO73" s="1282"/>
      <c r="AP73" s="1282"/>
      <c r="AQ73" s="1282"/>
      <c r="AR73" s="1282"/>
      <c r="AS73" s="1282"/>
      <c r="AT73" s="1282"/>
      <c r="AU73" s="1282"/>
      <c r="AV73" s="1282"/>
      <c r="AW73" s="1282"/>
      <c r="AX73" s="1282"/>
      <c r="AY73" s="1282"/>
      <c r="AZ73" s="1282"/>
      <c r="BA73" s="1282"/>
      <c r="BB73" s="1282" t="s">
        <v>599</v>
      </c>
      <c r="BC73" s="1282"/>
      <c r="BD73" s="1282"/>
      <c r="BE73" s="1282"/>
      <c r="BF73" s="1282"/>
      <c r="BG73" s="1282"/>
      <c r="BH73" s="1282"/>
      <c r="BI73" s="1282"/>
      <c r="BJ73" s="1282"/>
      <c r="BK73" s="1282"/>
      <c r="BL73" s="1282"/>
      <c r="BM73" s="1282"/>
      <c r="BN73" s="1282"/>
      <c r="BO73" s="1282"/>
      <c r="BP73" s="1281">
        <v>23.6</v>
      </c>
      <c r="BQ73" s="1281"/>
      <c r="BR73" s="1281"/>
      <c r="BS73" s="1281"/>
      <c r="BT73" s="1281"/>
      <c r="BU73" s="1281"/>
      <c r="BV73" s="1281"/>
      <c r="BW73" s="1281"/>
      <c r="BX73" s="1281">
        <v>20.3</v>
      </c>
      <c r="BY73" s="1281"/>
      <c r="BZ73" s="1281"/>
      <c r="CA73" s="1281"/>
      <c r="CB73" s="1281"/>
      <c r="CC73" s="1281"/>
      <c r="CD73" s="1281"/>
      <c r="CE73" s="1281"/>
      <c r="CF73" s="1281">
        <v>19.899999999999999</v>
      </c>
      <c r="CG73" s="1281"/>
      <c r="CH73" s="1281"/>
      <c r="CI73" s="1281"/>
      <c r="CJ73" s="1281"/>
      <c r="CK73" s="1281"/>
      <c r="CL73" s="1281"/>
      <c r="CM73" s="1281"/>
      <c r="CN73" s="1281">
        <v>29.7</v>
      </c>
      <c r="CO73" s="1281"/>
      <c r="CP73" s="1281"/>
      <c r="CQ73" s="1281"/>
      <c r="CR73" s="1281"/>
      <c r="CS73" s="1281"/>
      <c r="CT73" s="1281"/>
      <c r="CU73" s="1281"/>
      <c r="CV73" s="1281">
        <v>29.3</v>
      </c>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598</v>
      </c>
      <c r="BC75" s="1282"/>
      <c r="BD75" s="1282"/>
      <c r="BE75" s="1282"/>
      <c r="BF75" s="1282"/>
      <c r="BG75" s="1282"/>
      <c r="BH75" s="1282"/>
      <c r="BI75" s="1282"/>
      <c r="BJ75" s="1282"/>
      <c r="BK75" s="1282"/>
      <c r="BL75" s="1282"/>
      <c r="BM75" s="1282"/>
      <c r="BN75" s="1282"/>
      <c r="BO75" s="1282"/>
      <c r="BP75" s="1281">
        <v>7.9</v>
      </c>
      <c r="BQ75" s="1281"/>
      <c r="BR75" s="1281"/>
      <c r="BS75" s="1281"/>
      <c r="BT75" s="1281"/>
      <c r="BU75" s="1281"/>
      <c r="BV75" s="1281"/>
      <c r="BW75" s="1281"/>
      <c r="BX75" s="1281">
        <v>6.9</v>
      </c>
      <c r="BY75" s="1281"/>
      <c r="BZ75" s="1281"/>
      <c r="CA75" s="1281"/>
      <c r="CB75" s="1281"/>
      <c r="CC75" s="1281"/>
      <c r="CD75" s="1281"/>
      <c r="CE75" s="1281"/>
      <c r="CF75" s="1281">
        <v>6.3</v>
      </c>
      <c r="CG75" s="1281"/>
      <c r="CH75" s="1281"/>
      <c r="CI75" s="1281"/>
      <c r="CJ75" s="1281"/>
      <c r="CK75" s="1281"/>
      <c r="CL75" s="1281"/>
      <c r="CM75" s="1281"/>
      <c r="CN75" s="1281">
        <v>6</v>
      </c>
      <c r="CO75" s="1281"/>
      <c r="CP75" s="1281"/>
      <c r="CQ75" s="1281"/>
      <c r="CR75" s="1281"/>
      <c r="CS75" s="1281"/>
      <c r="CT75" s="1281"/>
      <c r="CU75" s="1281"/>
      <c r="CV75" s="1281">
        <v>6.3</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600</v>
      </c>
      <c r="AO77" s="1283"/>
      <c r="AP77" s="1283"/>
      <c r="AQ77" s="1283"/>
      <c r="AR77" s="1283"/>
      <c r="AS77" s="1283"/>
      <c r="AT77" s="1283"/>
      <c r="AU77" s="1283"/>
      <c r="AV77" s="1283"/>
      <c r="AW77" s="1283"/>
      <c r="AX77" s="1283"/>
      <c r="AY77" s="1283"/>
      <c r="AZ77" s="1283"/>
      <c r="BA77" s="1283"/>
      <c r="BB77" s="1282" t="s">
        <v>599</v>
      </c>
      <c r="BC77" s="1282"/>
      <c r="BD77" s="1282"/>
      <c r="BE77" s="1282"/>
      <c r="BF77" s="1282"/>
      <c r="BG77" s="1282"/>
      <c r="BH77" s="1282"/>
      <c r="BI77" s="1282"/>
      <c r="BJ77" s="1282"/>
      <c r="BK77" s="1282"/>
      <c r="BL77" s="1282"/>
      <c r="BM77" s="1282"/>
      <c r="BN77" s="1282"/>
      <c r="BO77" s="1282"/>
      <c r="BP77" s="1281">
        <v>32.5</v>
      </c>
      <c r="BQ77" s="1281"/>
      <c r="BR77" s="1281"/>
      <c r="BS77" s="1281"/>
      <c r="BT77" s="1281"/>
      <c r="BU77" s="1281"/>
      <c r="BV77" s="1281"/>
      <c r="BW77" s="1281"/>
      <c r="BX77" s="1281">
        <v>30.2</v>
      </c>
      <c r="BY77" s="1281"/>
      <c r="BZ77" s="1281"/>
      <c r="CA77" s="1281"/>
      <c r="CB77" s="1281"/>
      <c r="CC77" s="1281"/>
      <c r="CD77" s="1281"/>
      <c r="CE77" s="1281"/>
      <c r="CF77" s="1281">
        <v>25.4</v>
      </c>
      <c r="CG77" s="1281"/>
      <c r="CH77" s="1281"/>
      <c r="CI77" s="1281"/>
      <c r="CJ77" s="1281"/>
      <c r="CK77" s="1281"/>
      <c r="CL77" s="1281"/>
      <c r="CM77" s="1281"/>
      <c r="CN77" s="1281">
        <v>22.9</v>
      </c>
      <c r="CO77" s="1281"/>
      <c r="CP77" s="1281"/>
      <c r="CQ77" s="1281"/>
      <c r="CR77" s="1281"/>
      <c r="CS77" s="1281"/>
      <c r="CT77" s="1281"/>
      <c r="CU77" s="1281"/>
      <c r="CV77" s="1281">
        <v>28.5</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598</v>
      </c>
      <c r="BC79" s="1282"/>
      <c r="BD79" s="1282"/>
      <c r="BE79" s="1282"/>
      <c r="BF79" s="1282"/>
      <c r="BG79" s="1282"/>
      <c r="BH79" s="1282"/>
      <c r="BI79" s="1282"/>
      <c r="BJ79" s="1282"/>
      <c r="BK79" s="1282"/>
      <c r="BL79" s="1282"/>
      <c r="BM79" s="1282"/>
      <c r="BN79" s="1282"/>
      <c r="BO79" s="1282"/>
      <c r="BP79" s="1281">
        <v>8.1999999999999993</v>
      </c>
      <c r="BQ79" s="1281"/>
      <c r="BR79" s="1281"/>
      <c r="BS79" s="1281"/>
      <c r="BT79" s="1281"/>
      <c r="BU79" s="1281"/>
      <c r="BV79" s="1281"/>
      <c r="BW79" s="1281"/>
      <c r="BX79" s="1281">
        <v>8</v>
      </c>
      <c r="BY79" s="1281"/>
      <c r="BZ79" s="1281"/>
      <c r="CA79" s="1281"/>
      <c r="CB79" s="1281"/>
      <c r="CC79" s="1281"/>
      <c r="CD79" s="1281"/>
      <c r="CE79" s="1281"/>
      <c r="CF79" s="1281">
        <v>7.8</v>
      </c>
      <c r="CG79" s="1281"/>
      <c r="CH79" s="1281"/>
      <c r="CI79" s="1281"/>
      <c r="CJ79" s="1281"/>
      <c r="CK79" s="1281"/>
      <c r="CL79" s="1281"/>
      <c r="CM79" s="1281"/>
      <c r="CN79" s="1281">
        <v>7.7</v>
      </c>
      <c r="CO79" s="1281"/>
      <c r="CP79" s="1281"/>
      <c r="CQ79" s="1281"/>
      <c r="CR79" s="1281"/>
      <c r="CS79" s="1281"/>
      <c r="CT79" s="1281"/>
      <c r="CU79" s="1281"/>
      <c r="CV79" s="1281">
        <v>7.5</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QA8xYmWsB3Jwk+7+fS3N1oHwqpWkEnowwcVL0ZdKKhpGO+69P5OFs9B8p62bbwFSc7Ks+bwnaVWVUtP9PhxfZA==" saltValue="KB/Lb3Mgqtm3tNyyS5xKtQ=="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M53" sqref="AM5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y9Cg4i0vch/4eLE7neXGmINiCgeyp49wMJ+4RRVzYJeNfkq5q3qPOTm+XLRpL3CursM9+9UF8+cJ6SCpOrlvA==" saltValue="xZ34OlpxwumgT2jS5H4Q+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0" zoomScaleNormal="90" zoomScaleSheetLayoutView="55" workbookViewId="0">
      <selection activeCell="AM53" sqref="AM5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bqBckbzsK/mHrX5zn+TgRSNL63gWzYYyoBawrq38WpWOAWZG5trzww22YKN9/9Q+JS64ub+Vfd6L4ftOjri1Mg==" saltValue="1xvEJOCAWqZvQkPvI/VAA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16727</v>
      </c>
      <c r="E3" s="162"/>
      <c r="F3" s="163">
        <v>67319</v>
      </c>
      <c r="G3" s="164"/>
      <c r="H3" s="165"/>
    </row>
    <row r="4" spans="1:8" x14ac:dyDescent="0.15">
      <c r="A4" s="166"/>
      <c r="B4" s="167"/>
      <c r="C4" s="168"/>
      <c r="D4" s="169">
        <v>9162</v>
      </c>
      <c r="E4" s="170"/>
      <c r="F4" s="171">
        <v>38101</v>
      </c>
      <c r="G4" s="172"/>
      <c r="H4" s="173"/>
    </row>
    <row r="5" spans="1:8" x14ac:dyDescent="0.15">
      <c r="A5" s="154" t="s">
        <v>548</v>
      </c>
      <c r="B5" s="159"/>
      <c r="C5" s="160"/>
      <c r="D5" s="161">
        <v>20502</v>
      </c>
      <c r="E5" s="162"/>
      <c r="F5" s="163">
        <v>70615</v>
      </c>
      <c r="G5" s="164"/>
      <c r="H5" s="165"/>
    </row>
    <row r="6" spans="1:8" x14ac:dyDescent="0.15">
      <c r="A6" s="166"/>
      <c r="B6" s="167"/>
      <c r="C6" s="168"/>
      <c r="D6" s="169">
        <v>10316</v>
      </c>
      <c r="E6" s="170"/>
      <c r="F6" s="171">
        <v>37382</v>
      </c>
      <c r="G6" s="172"/>
      <c r="H6" s="173"/>
    </row>
    <row r="7" spans="1:8" x14ac:dyDescent="0.15">
      <c r="A7" s="154" t="s">
        <v>549</v>
      </c>
      <c r="B7" s="159"/>
      <c r="C7" s="160"/>
      <c r="D7" s="161">
        <v>35000</v>
      </c>
      <c r="E7" s="162"/>
      <c r="F7" s="163">
        <v>69185</v>
      </c>
      <c r="G7" s="164"/>
      <c r="H7" s="165"/>
    </row>
    <row r="8" spans="1:8" x14ac:dyDescent="0.15">
      <c r="A8" s="166"/>
      <c r="B8" s="167"/>
      <c r="C8" s="168"/>
      <c r="D8" s="169">
        <v>13372</v>
      </c>
      <c r="E8" s="170"/>
      <c r="F8" s="171">
        <v>38519</v>
      </c>
      <c r="G8" s="172"/>
      <c r="H8" s="173"/>
    </row>
    <row r="9" spans="1:8" x14ac:dyDescent="0.15">
      <c r="A9" s="154" t="s">
        <v>550</v>
      </c>
      <c r="B9" s="159"/>
      <c r="C9" s="160"/>
      <c r="D9" s="161">
        <v>34057</v>
      </c>
      <c r="E9" s="162"/>
      <c r="F9" s="163">
        <v>70166</v>
      </c>
      <c r="G9" s="164"/>
      <c r="H9" s="165"/>
    </row>
    <row r="10" spans="1:8" x14ac:dyDescent="0.15">
      <c r="A10" s="166"/>
      <c r="B10" s="167"/>
      <c r="C10" s="168"/>
      <c r="D10" s="169">
        <v>20959</v>
      </c>
      <c r="E10" s="170"/>
      <c r="F10" s="171">
        <v>36115</v>
      </c>
      <c r="G10" s="172"/>
      <c r="H10" s="173"/>
    </row>
    <row r="11" spans="1:8" x14ac:dyDescent="0.15">
      <c r="A11" s="154" t="s">
        <v>551</v>
      </c>
      <c r="B11" s="159"/>
      <c r="C11" s="160"/>
      <c r="D11" s="161">
        <v>32077</v>
      </c>
      <c r="E11" s="162"/>
      <c r="F11" s="163">
        <v>70329</v>
      </c>
      <c r="G11" s="164"/>
      <c r="H11" s="165"/>
    </row>
    <row r="12" spans="1:8" x14ac:dyDescent="0.15">
      <c r="A12" s="166"/>
      <c r="B12" s="167"/>
      <c r="C12" s="174"/>
      <c r="D12" s="169">
        <v>18023</v>
      </c>
      <c r="E12" s="170"/>
      <c r="F12" s="171">
        <v>39403</v>
      </c>
      <c r="G12" s="172"/>
      <c r="H12" s="173"/>
    </row>
    <row r="13" spans="1:8" x14ac:dyDescent="0.15">
      <c r="A13" s="154"/>
      <c r="B13" s="159"/>
      <c r="C13" s="175"/>
      <c r="D13" s="176">
        <v>27673</v>
      </c>
      <c r="E13" s="177"/>
      <c r="F13" s="178">
        <v>69523</v>
      </c>
      <c r="G13" s="179"/>
      <c r="H13" s="165"/>
    </row>
    <row r="14" spans="1:8" x14ac:dyDescent="0.15">
      <c r="A14" s="166"/>
      <c r="B14" s="167"/>
      <c r="C14" s="168"/>
      <c r="D14" s="169">
        <v>14366</v>
      </c>
      <c r="E14" s="170"/>
      <c r="F14" s="171">
        <v>37904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6.8</v>
      </c>
      <c r="C19" s="180">
        <f>ROUND(VALUE(SUBSTITUTE(実質収支比率等に係る経年分析!G$48,"▲","-")),2)</f>
        <v>6.36</v>
      </c>
      <c r="D19" s="180">
        <f>ROUND(VALUE(SUBSTITUTE(実質収支比率等に係る経年分析!H$48,"▲","-")),2)</f>
        <v>4.76</v>
      </c>
      <c r="E19" s="180">
        <f>ROUND(VALUE(SUBSTITUTE(実質収支比率等に係る経年分析!I$48,"▲","-")),2)</f>
        <v>3.2</v>
      </c>
      <c r="F19" s="180">
        <f>ROUND(VALUE(SUBSTITUTE(実質収支比率等に係る経年分析!J$48,"▲","-")),2)</f>
        <v>7.74</v>
      </c>
    </row>
    <row r="20" spans="1:11" x14ac:dyDescent="0.15">
      <c r="A20" s="180" t="s">
        <v>55</v>
      </c>
      <c r="B20" s="180">
        <f>ROUND(VALUE(SUBSTITUTE(実質収支比率等に係る経年分析!F$47,"▲","-")),2)</f>
        <v>15.41</v>
      </c>
      <c r="C20" s="180">
        <f>ROUND(VALUE(SUBSTITUTE(実質収支比率等に係る経年分析!G$47,"▲","-")),2)</f>
        <v>18.47</v>
      </c>
      <c r="D20" s="180">
        <f>ROUND(VALUE(SUBSTITUTE(実質収支比率等に係る経年分析!H$47,"▲","-")),2)</f>
        <v>19.84</v>
      </c>
      <c r="E20" s="180">
        <f>ROUND(VALUE(SUBSTITUTE(実質収支比率等に係る経年分析!I$47,"▲","-")),2)</f>
        <v>17.09</v>
      </c>
      <c r="F20" s="180">
        <f>ROUND(VALUE(SUBSTITUTE(実質収支比率等に係る経年分析!J$47,"▲","-")),2)</f>
        <v>12.08</v>
      </c>
    </row>
    <row r="21" spans="1:11" x14ac:dyDescent="0.15">
      <c r="A21" s="180" t="s">
        <v>56</v>
      </c>
      <c r="B21" s="180">
        <f>IF(ISNUMBER(VALUE(SUBSTITUTE(実質収支比率等に係る経年分析!F$49,"▲","-"))),ROUND(VALUE(SUBSTITUTE(実質収支比率等に係る経年分析!F$49,"▲","-")),2),NA())</f>
        <v>-2.19</v>
      </c>
      <c r="C21" s="180">
        <f>IF(ISNUMBER(VALUE(SUBSTITUTE(実質収支比率等に係る経年分析!G$49,"▲","-"))),ROUND(VALUE(SUBSTITUTE(実質収支比率等に係る経年分析!G$49,"▲","-")),2),NA())</f>
        <v>-1.74</v>
      </c>
      <c r="D21" s="180">
        <f>IF(ISNUMBER(VALUE(SUBSTITUTE(実質収支比率等に係る経年分析!H$49,"▲","-"))),ROUND(VALUE(SUBSTITUTE(実質収支比率等に係る経年分析!H$49,"▲","-")),2),NA())</f>
        <v>-3.91</v>
      </c>
      <c r="E21" s="180">
        <f>IF(ISNUMBER(VALUE(SUBSTITUTE(実質収支比率等に係る経年分析!I$49,"▲","-"))),ROUND(VALUE(SUBSTITUTE(実質収支比率等に係る経年分析!I$49,"▲","-")),2),NA())</f>
        <v>-7.52</v>
      </c>
      <c r="F21" s="180">
        <f>IF(ISNUMBER(VALUE(SUBSTITUTE(実質収支比率等に係る経年分析!J$49,"▲","-"))),ROUND(VALUE(SUBSTITUTE(実質収支比率等に係る経年分析!J$49,"▲","-")),2),NA())</f>
        <v>-1.7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0.52</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0.56999999999999995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0.98</v>
      </c>
    </row>
    <row r="34" spans="1:16" x14ac:dyDescent="0.15">
      <c r="A34" s="181" t="str">
        <f>IF(連結実質赤字比率に係る赤字・黒字の構成分析!C$36="",NA(),連結実質赤字比率に係る赤字・黒字の構成分析!C$36)</f>
        <v>国民健康保険特別会計</v>
      </c>
      <c r="B34" s="181">
        <f>IF(ROUND(VALUE(SUBSTITUTE(連結実質赤字比率に係る赤字・黒字の構成分析!F$36,"▲", "-")), 2) &lt; 0, ABS(ROUND(VALUE(SUBSTITUTE(連結実質赤字比率に係る赤字・黒字の構成分析!F$36,"▲", "-")), 2)), NA())</f>
        <v>0.64</v>
      </c>
      <c r="C34" s="181" t="e">
        <f>IF(ROUND(VALUE(SUBSTITUTE(連結実質赤字比率に係る赤字・黒字の構成分析!F$36,"▲", "-")), 2) &gt;= 0, ABS(ROUND(VALUE(SUBSTITUTE(連結実質赤字比率に係る赤字・黒字の構成分析!F$36,"▲", "-")), 2)), NA())</f>
        <v>#N/A</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2.0099999999999998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1.48</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1.91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1.99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2.73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3.31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3.82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6.79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6.36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4.76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3.19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7.67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1705</v>
      </c>
      <c r="E42" s="182"/>
      <c r="F42" s="182"/>
      <c r="G42" s="182">
        <f>'実質公債費比率（分子）の構造'!L$52</f>
        <v>1629</v>
      </c>
      <c r="H42" s="182"/>
      <c r="I42" s="182"/>
      <c r="J42" s="182">
        <f>'実質公債費比率（分子）の構造'!M$52</f>
        <v>1587</v>
      </c>
      <c r="K42" s="182"/>
      <c r="L42" s="182"/>
      <c r="M42" s="182">
        <f>'実質公債費比率（分子）の構造'!N$52</f>
        <v>1548</v>
      </c>
      <c r="N42" s="182"/>
      <c r="O42" s="182"/>
      <c r="P42" s="182">
        <f>'実質公債費比率（分子）の構造'!O$52</f>
        <v>1521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1</v>
      </c>
      <c r="O44" s="182"/>
      <c r="P44" s="182"/>
    </row>
    <row r="45" spans="1:16" x14ac:dyDescent="0.15">
      <c r="A45" s="182" t="s">
        <v>66</v>
      </c>
      <c r="B45" s="182">
        <f>'実質公債費比率（分子）の構造'!K$49</f>
        <v>172</v>
      </c>
      <c r="C45" s="182"/>
      <c r="D45" s="182"/>
      <c r="E45" s="182">
        <f>'実質公債費比率（分子）の構造'!L$49</f>
        <v>112</v>
      </c>
      <c r="F45" s="182"/>
      <c r="G45" s="182"/>
      <c r="H45" s="182">
        <f>'実質公債費比率（分子）の構造'!M$49</f>
        <v>110</v>
      </c>
      <c r="I45" s="182"/>
      <c r="J45" s="182"/>
      <c r="K45" s="182">
        <f>'実質公債費比率（分子）の構造'!N$49</f>
        <v>122</v>
      </c>
      <c r="L45" s="182"/>
      <c r="M45" s="182"/>
      <c r="N45" s="182">
        <f>'実質公債費比率（分子）の構造'!O$49</f>
        <v>113</v>
      </c>
      <c r="O45" s="182"/>
      <c r="P45" s="182"/>
    </row>
    <row r="46" spans="1:16" x14ac:dyDescent="0.15">
      <c r="A46" s="182" t="s">
        <v>67</v>
      </c>
      <c r="B46" s="182">
        <f>'実質公債費比率（分子）の構造'!K$48</f>
        <v>225</v>
      </c>
      <c r="C46" s="182"/>
      <c r="D46" s="182"/>
      <c r="E46" s="182">
        <f>'実質公債費比率（分子）の構造'!L$48</f>
        <v>274</v>
      </c>
      <c r="F46" s="182"/>
      <c r="G46" s="182"/>
      <c r="H46" s="182">
        <f>'実質公債費比率（分子）の構造'!M$48</f>
        <v>277</v>
      </c>
      <c r="I46" s="182"/>
      <c r="J46" s="182"/>
      <c r="K46" s="182">
        <f>'実質公債費比率（分子）の構造'!N$48</f>
        <v>293</v>
      </c>
      <c r="L46" s="182"/>
      <c r="M46" s="182"/>
      <c r="N46" s="182">
        <f>'実質公債費比率（分子）の構造'!O$48</f>
        <v>251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2136</v>
      </c>
      <c r="C49" s="182"/>
      <c r="D49" s="182"/>
      <c r="E49" s="182">
        <f>'実質公債費比率（分子）の構造'!L$45</f>
        <v>1941</v>
      </c>
      <c r="F49" s="182"/>
      <c r="G49" s="182"/>
      <c r="H49" s="182">
        <f>'実質公債費比率（分子）の構造'!M$45</f>
        <v>1881</v>
      </c>
      <c r="I49" s="182"/>
      <c r="J49" s="182"/>
      <c r="K49" s="182">
        <f>'実質公債費比率（分子）の構造'!N$45</f>
        <v>1871</v>
      </c>
      <c r="L49" s="182"/>
      <c r="M49" s="182"/>
      <c r="N49" s="182">
        <f>'実質公債費比率（分子）の構造'!O$45</f>
        <v>2011</v>
      </c>
      <c r="O49" s="182"/>
      <c r="P49" s="182"/>
    </row>
    <row r="50" spans="1:16" x14ac:dyDescent="0.15">
      <c r="A50" s="182" t="s">
        <v>71</v>
      </c>
      <c r="B50" s="182" t="e">
        <f>NA()</f>
        <v>#N/A</v>
      </c>
      <c r="C50" s="182">
        <f>IF(ISNUMBER('実質公債費比率（分子）の構造'!K$53),'実質公債費比率（分子）の構造'!K$53,NA())</f>
        <v>828</v>
      </c>
      <c r="D50" s="182" t="e">
        <f>NA()</f>
        <v>#N/A</v>
      </c>
      <c r="E50" s="182" t="e">
        <f>NA()</f>
        <v>#N/A</v>
      </c>
      <c r="F50" s="182">
        <f>IF(ISNUMBER('実質公債費比率（分子）の構造'!L$53),'実質公債費比率（分子）の構造'!L$53,NA())</f>
        <v>698</v>
      </c>
      <c r="G50" s="182" t="e">
        <f>NA()</f>
        <v>#N/A</v>
      </c>
      <c r="H50" s="182" t="e">
        <f>NA()</f>
        <v>#N/A</v>
      </c>
      <c r="I50" s="182">
        <f>IF(ISNUMBER('実質公債費比率（分子）の構造'!M$53),'実質公債費比率（分子）の構造'!M$53,NA())</f>
        <v>681</v>
      </c>
      <c r="J50" s="182" t="e">
        <f>NA()</f>
        <v>#N/A</v>
      </c>
      <c r="K50" s="182" t="e">
        <f>NA()</f>
        <v>#N/A</v>
      </c>
      <c r="L50" s="182">
        <f>IF(ISNUMBER('実質公債費比率（分子）の構造'!N$53),'実質公債費比率（分子）の構造'!N$53,NA())</f>
        <v>738</v>
      </c>
      <c r="M50" s="182" t="e">
        <f>NA()</f>
        <v>#N/A</v>
      </c>
      <c r="N50" s="182" t="e">
        <f>NA()</f>
        <v>#N/A</v>
      </c>
      <c r="O50" s="182">
        <f>IF(ISNUMBER('実質公債費比率（分子）の構造'!O$53),'実質公債費比率（分子）の構造'!O$53,NA())</f>
        <v>855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16941</v>
      </c>
      <c r="E56" s="181"/>
      <c r="F56" s="181"/>
      <c r="G56" s="181">
        <f>'将来負担比率（分子）の構造'!J$52</f>
        <v>16598</v>
      </c>
      <c r="H56" s="181"/>
      <c r="I56" s="181"/>
      <c r="J56" s="181">
        <f>'将来負担比率（分子）の構造'!K$52</f>
        <v>16541</v>
      </c>
      <c r="K56" s="181"/>
      <c r="L56" s="181"/>
      <c r="M56" s="181">
        <f>'将来負担比率（分子）の構造'!L$52</f>
        <v>16187</v>
      </c>
      <c r="N56" s="181"/>
      <c r="O56" s="181"/>
      <c r="P56" s="181">
        <f>'将来負担比率（分子）の構造'!M$52</f>
        <v>16054</v>
      </c>
    </row>
    <row r="57" spans="1:16" x14ac:dyDescent="0.15">
      <c r="A57" s="181" t="s">
        <v>42</v>
      </c>
      <c r="B57" s="181"/>
      <c r="C57" s="181"/>
      <c r="D57" s="181">
        <f>'将来負担比率（分子）の構造'!I$51</f>
        <v>650</v>
      </c>
      <c r="E57" s="181"/>
      <c r="F57" s="181"/>
      <c r="G57" s="181">
        <f>'将来負担比率（分子）の構造'!J$51</f>
        <v>751</v>
      </c>
      <c r="H57" s="181"/>
      <c r="I57" s="181"/>
      <c r="J57" s="181">
        <f>'将来負担比率（分子）の構造'!K$51</f>
        <v>968</v>
      </c>
      <c r="K57" s="181"/>
      <c r="L57" s="181"/>
      <c r="M57" s="181">
        <f>'将来負担比率（分子）の構造'!L$51</f>
        <v>996</v>
      </c>
      <c r="N57" s="181"/>
      <c r="O57" s="181"/>
      <c r="P57" s="181">
        <f>'将来負担比率（分子）の構造'!M$51</f>
        <v>904</v>
      </c>
    </row>
    <row r="58" spans="1:16" x14ac:dyDescent="0.15">
      <c r="A58" s="181" t="s">
        <v>41</v>
      </c>
      <c r="B58" s="181"/>
      <c r="C58" s="181"/>
      <c r="D58" s="181">
        <f>'将来負担比率（分子）の構造'!I$50</f>
        <v>2401</v>
      </c>
      <c r="E58" s="181"/>
      <c r="F58" s="181"/>
      <c r="G58" s="181">
        <f>'将来負担比率（分子）の構造'!J$50</f>
        <v>3026</v>
      </c>
      <c r="H58" s="181"/>
      <c r="I58" s="181"/>
      <c r="J58" s="181">
        <f>'将来負担比率（分子）の構造'!K$50</f>
        <v>3238</v>
      </c>
      <c r="K58" s="181"/>
      <c r="L58" s="181"/>
      <c r="M58" s="181">
        <f>'将来負担比率（分子）の構造'!L$50</f>
        <v>3321</v>
      </c>
      <c r="N58" s="181"/>
      <c r="O58" s="181"/>
      <c r="P58" s="181">
        <f>'将来負担比率（分子）の構造'!M$50</f>
        <v>3262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118</v>
      </c>
      <c r="C61" s="181"/>
      <c r="D61" s="181"/>
      <c r="E61" s="181">
        <f>'将来負担比率（分子）の構造'!J$46</f>
        <v>79</v>
      </c>
      <c r="F61" s="181"/>
      <c r="G61" s="181"/>
      <c r="H61" s="181">
        <f>'将来負担比率（分子）の構造'!K$46</f>
        <v>46</v>
      </c>
      <c r="I61" s="181"/>
      <c r="J61" s="181"/>
      <c r="K61" s="181">
        <f>'将来負担比率（分子）の構造'!L$46</f>
        <v>24</v>
      </c>
      <c r="L61" s="181"/>
      <c r="M61" s="181"/>
      <c r="N61" s="181">
        <f>'将来負担比率（分子）の構造'!M$46</f>
        <v>14</v>
      </c>
      <c r="O61" s="181"/>
      <c r="P61" s="181"/>
    </row>
    <row r="62" spans="1:16" x14ac:dyDescent="0.15">
      <c r="A62" s="181" t="s">
        <v>35</v>
      </c>
      <c r="B62" s="181">
        <f>'将来負担比率（分子）の構造'!I$45</f>
        <v>1726</v>
      </c>
      <c r="C62" s="181"/>
      <c r="D62" s="181"/>
      <c r="E62" s="181">
        <f>'将来負担比率（分子）の構造'!J$45</f>
        <v>1767</v>
      </c>
      <c r="F62" s="181"/>
      <c r="G62" s="181"/>
      <c r="H62" s="181">
        <f>'将来負担比率（分子）の構造'!K$45</f>
        <v>1640</v>
      </c>
      <c r="I62" s="181"/>
      <c r="J62" s="181"/>
      <c r="K62" s="181">
        <f>'将来負担比率（分子）の構造'!L$45</f>
        <v>1818</v>
      </c>
      <c r="L62" s="181"/>
      <c r="M62" s="181"/>
      <c r="N62" s="181">
        <f>'将来負担比率（分子）の構造'!M$45</f>
        <v>2032</v>
      </c>
      <c r="O62" s="181"/>
      <c r="P62" s="181"/>
    </row>
    <row r="63" spans="1:16" x14ac:dyDescent="0.15">
      <c r="A63" s="181" t="s">
        <v>34</v>
      </c>
      <c r="B63" s="181">
        <f>'将来負担比率（分子）の構造'!I$44</f>
        <v>569</v>
      </c>
      <c r="C63" s="181"/>
      <c r="D63" s="181"/>
      <c r="E63" s="181">
        <f>'将来負担比率（分子）の構造'!J$44</f>
        <v>521</v>
      </c>
      <c r="F63" s="181"/>
      <c r="G63" s="181"/>
      <c r="H63" s="181">
        <f>'将来負担比率（分子）の構造'!K$44</f>
        <v>552</v>
      </c>
      <c r="I63" s="181"/>
      <c r="J63" s="181"/>
      <c r="K63" s="181">
        <f>'将来負担比率（分子）の構造'!L$44</f>
        <v>499</v>
      </c>
      <c r="L63" s="181"/>
      <c r="M63" s="181"/>
      <c r="N63" s="181">
        <f>'将来負担比率（分子）の構造'!M$44</f>
        <v>442</v>
      </c>
      <c r="O63" s="181"/>
      <c r="P63" s="181"/>
    </row>
    <row r="64" spans="1:16" x14ac:dyDescent="0.15">
      <c r="A64" s="181" t="s">
        <v>33</v>
      </c>
      <c r="B64" s="181">
        <f>'将来負担比率（分子）の構造'!I$43</f>
        <v>2869</v>
      </c>
      <c r="C64" s="181"/>
      <c r="D64" s="181"/>
      <c r="E64" s="181">
        <f>'将来負担比率（分子）の構造'!J$43</f>
        <v>3172</v>
      </c>
      <c r="F64" s="181"/>
      <c r="G64" s="181"/>
      <c r="H64" s="181">
        <f>'将来負担比率（分子）の構造'!K$43</f>
        <v>3297</v>
      </c>
      <c r="I64" s="181"/>
      <c r="J64" s="181"/>
      <c r="K64" s="181">
        <f>'将来負担比率（分子）の構造'!L$43</f>
        <v>3473</v>
      </c>
      <c r="L64" s="181"/>
      <c r="M64" s="181"/>
      <c r="N64" s="181">
        <f>'将来負担比率（分子）の構造'!M$43</f>
        <v>3209</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17405</v>
      </c>
      <c r="C66" s="181"/>
      <c r="D66" s="181"/>
      <c r="E66" s="181">
        <f>'将来負担比率（分子）の構造'!J$41</f>
        <v>17175</v>
      </c>
      <c r="F66" s="181"/>
      <c r="G66" s="181"/>
      <c r="H66" s="181">
        <f>'将来負担比率（分子）の構造'!K$41</f>
        <v>17532</v>
      </c>
      <c r="I66" s="181"/>
      <c r="J66" s="181"/>
      <c r="K66" s="181">
        <f>'将来負担比率（分子）の構造'!L$41</f>
        <v>18188</v>
      </c>
      <c r="L66" s="181"/>
      <c r="M66" s="181"/>
      <c r="N66" s="181">
        <f>'将来負担比率（分子）の構造'!M$41</f>
        <v>18113</v>
      </c>
      <c r="O66" s="181"/>
      <c r="P66" s="181"/>
    </row>
    <row r="67" spans="1:16" x14ac:dyDescent="0.15">
      <c r="A67" s="181" t="s">
        <v>75</v>
      </c>
      <c r="B67" s="181" t="e">
        <f>NA()</f>
        <v>#N/A</v>
      </c>
      <c r="C67" s="181">
        <f>IF(ISNUMBER('将来負担比率（分子）の構造'!I$53), IF('将来負担比率（分子）の構造'!I$53 &lt; 0, 0, '将来負担比率（分子）の構造'!I$53), NA())</f>
        <v>2695</v>
      </c>
      <c r="D67" s="181" t="e">
        <f>NA()</f>
        <v>#N/A</v>
      </c>
      <c r="E67" s="181" t="e">
        <f>NA()</f>
        <v>#N/A</v>
      </c>
      <c r="F67" s="181">
        <f>IF(ISNUMBER('将来負担比率（分子）の構造'!J$53), IF('将来負担比率（分子）の構造'!J$53 &lt; 0, 0, '将来負担比率（分子）の構造'!J$53), NA())</f>
        <v>2339</v>
      </c>
      <c r="G67" s="181" t="e">
        <f>NA()</f>
        <v>#N/A</v>
      </c>
      <c r="H67" s="181" t="e">
        <f>NA()</f>
        <v>#N/A</v>
      </c>
      <c r="I67" s="181">
        <f>IF(ISNUMBER('将来負担比率（分子）の構造'!K$53), IF('将来負担比率（分子）の構造'!K$53 &lt; 0, 0, '将来負担比率（分子）の構造'!K$53), NA())</f>
        <v>2319</v>
      </c>
      <c r="J67" s="181" t="e">
        <f>NA()</f>
        <v>#N/A</v>
      </c>
      <c r="K67" s="181" t="e">
        <f>NA()</f>
        <v>#N/A</v>
      </c>
      <c r="L67" s="181">
        <f>IF(ISNUMBER('将来負担比率（分子）の構造'!L$53), IF('将来負担比率（分子）の構造'!L$53 &lt; 0, 0, '将来負担比率（分子）の構造'!L$53), NA())</f>
        <v>3498</v>
      </c>
      <c r="M67" s="181" t="e">
        <f>NA()</f>
        <v>#N/A</v>
      </c>
      <c r="N67" s="181" t="e">
        <f>NA()</f>
        <v>#N/A</v>
      </c>
      <c r="O67" s="181">
        <f>IF(ISNUMBER('将来負担比率（分子）の構造'!M$53), IF('将来負担比率（分子）の構造'!M$53 &lt; 0, 0, '将来負担比率（分子）の構造'!M$53), NA())</f>
        <v>3591</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2600</v>
      </c>
      <c r="C72" s="185">
        <f>基金残高に係る経年分析!G55</f>
        <v>2257</v>
      </c>
      <c r="D72" s="185">
        <f>基金残高に係る経年分析!H55</f>
        <v>1650</v>
      </c>
    </row>
    <row r="73" spans="1:16" x14ac:dyDescent="0.15">
      <c r="A73" s="184" t="s">
        <v>78</v>
      </c>
      <c r="B73" s="185">
        <f>基金残高に係る経年分析!F56</f>
        <v>122</v>
      </c>
      <c r="C73" s="185">
        <f>基金残高に係る経年分析!G56</f>
        <v>123</v>
      </c>
      <c r="D73" s="185">
        <f>基金残高に係る経年分析!H56</f>
        <v>123</v>
      </c>
    </row>
    <row r="74" spans="1:16" x14ac:dyDescent="0.15">
      <c r="A74" s="184" t="s">
        <v>79</v>
      </c>
      <c r="B74" s="185">
        <f>基金残高に係る経年分析!F57</f>
        <v>92</v>
      </c>
      <c r="C74" s="185">
        <f>基金残高に係る経年分析!G57</f>
        <v>147</v>
      </c>
      <c r="D74" s="185">
        <f>基金残高に係る経年分析!H57</f>
        <v>170</v>
      </c>
    </row>
  </sheetData>
  <sheetProtection algorithmName="SHA-512" hashValue="RS8Q2GcSz3jDzjHP60fZjXspLCeYNoxs7sUP5t9RZ3YtCziK3hQdIKQfKgYQDfE7ufGd6pSbDPCDO3lrF2kjvg==" saltValue="EpoqkZGDL1FkuiEFidyG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211</v>
      </c>
      <c r="DI1" s="762"/>
      <c r="DJ1" s="762"/>
      <c r="DK1" s="762"/>
      <c r="DL1" s="762"/>
      <c r="DM1" s="762"/>
      <c r="DN1" s="763"/>
      <c r="DO1" s="226"/>
      <c r="DP1" s="761" t="s">
        <v>212</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214</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215</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216</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217</v>
      </c>
      <c r="S4" s="704"/>
      <c r="T4" s="704"/>
      <c r="U4" s="704"/>
      <c r="V4" s="704"/>
      <c r="W4" s="704"/>
      <c r="X4" s="704"/>
      <c r="Y4" s="705"/>
      <c r="Z4" s="703" t="s">
        <v>218</v>
      </c>
      <c r="AA4" s="704"/>
      <c r="AB4" s="704"/>
      <c r="AC4" s="705"/>
      <c r="AD4" s="703" t="s">
        <v>219</v>
      </c>
      <c r="AE4" s="704"/>
      <c r="AF4" s="704"/>
      <c r="AG4" s="704"/>
      <c r="AH4" s="704"/>
      <c r="AI4" s="704"/>
      <c r="AJ4" s="704"/>
      <c r="AK4" s="705"/>
      <c r="AL4" s="703" t="s">
        <v>218</v>
      </c>
      <c r="AM4" s="704"/>
      <c r="AN4" s="704"/>
      <c r="AO4" s="705"/>
      <c r="AP4" s="764" t="s">
        <v>220</v>
      </c>
      <c r="AQ4" s="764"/>
      <c r="AR4" s="764"/>
      <c r="AS4" s="764"/>
      <c r="AT4" s="764"/>
      <c r="AU4" s="764"/>
      <c r="AV4" s="764"/>
      <c r="AW4" s="764"/>
      <c r="AX4" s="764"/>
      <c r="AY4" s="764"/>
      <c r="AZ4" s="764"/>
      <c r="BA4" s="764"/>
      <c r="BB4" s="764"/>
      <c r="BC4" s="764"/>
      <c r="BD4" s="764"/>
      <c r="BE4" s="764"/>
      <c r="BF4" s="764"/>
      <c r="BG4" s="764" t="s">
        <v>221</v>
      </c>
      <c r="BH4" s="764"/>
      <c r="BI4" s="764"/>
      <c r="BJ4" s="764"/>
      <c r="BK4" s="764"/>
      <c r="BL4" s="764"/>
      <c r="BM4" s="764"/>
      <c r="BN4" s="764"/>
      <c r="BO4" s="764" t="s">
        <v>218</v>
      </c>
      <c r="BP4" s="764"/>
      <c r="BQ4" s="764"/>
      <c r="BR4" s="764"/>
      <c r="BS4" s="764" t="s">
        <v>222</v>
      </c>
      <c r="BT4" s="764"/>
      <c r="BU4" s="764"/>
      <c r="BV4" s="764"/>
      <c r="BW4" s="764"/>
      <c r="BX4" s="764"/>
      <c r="BY4" s="764"/>
      <c r="BZ4" s="764"/>
      <c r="CA4" s="764"/>
      <c r="CB4" s="764"/>
      <c r="CD4" s="746" t="s">
        <v>223</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224</v>
      </c>
      <c r="C5" s="709"/>
      <c r="D5" s="709"/>
      <c r="E5" s="709"/>
      <c r="F5" s="709"/>
      <c r="G5" s="709"/>
      <c r="H5" s="709"/>
      <c r="I5" s="709"/>
      <c r="J5" s="709"/>
      <c r="K5" s="709"/>
      <c r="L5" s="709"/>
      <c r="M5" s="709"/>
      <c r="N5" s="709"/>
      <c r="O5" s="709"/>
      <c r="P5" s="709"/>
      <c r="Q5" s="710"/>
      <c r="R5" s="697">
        <v>7515249</v>
      </c>
      <c r="S5" s="698"/>
      <c r="T5" s="698"/>
      <c r="U5" s="698"/>
      <c r="V5" s="698"/>
      <c r="W5" s="698"/>
      <c r="X5" s="698"/>
      <c r="Y5" s="741"/>
      <c r="Z5" s="759">
        <v>23.3</v>
      </c>
      <c r="AA5" s="759"/>
      <c r="AB5" s="759"/>
      <c r="AC5" s="759"/>
      <c r="AD5" s="760">
        <v>7392031</v>
      </c>
      <c r="AE5" s="760"/>
      <c r="AF5" s="760"/>
      <c r="AG5" s="760"/>
      <c r="AH5" s="760"/>
      <c r="AI5" s="760"/>
      <c r="AJ5" s="760"/>
      <c r="AK5" s="760"/>
      <c r="AL5" s="742">
        <v>57.1</v>
      </c>
      <c r="AM5" s="713"/>
      <c r="AN5" s="713"/>
      <c r="AO5" s="743"/>
      <c r="AP5" s="708" t="s">
        <v>225</v>
      </c>
      <c r="AQ5" s="709"/>
      <c r="AR5" s="709"/>
      <c r="AS5" s="709"/>
      <c r="AT5" s="709"/>
      <c r="AU5" s="709"/>
      <c r="AV5" s="709"/>
      <c r="AW5" s="709"/>
      <c r="AX5" s="709"/>
      <c r="AY5" s="709"/>
      <c r="AZ5" s="709"/>
      <c r="BA5" s="709"/>
      <c r="BB5" s="709"/>
      <c r="BC5" s="709"/>
      <c r="BD5" s="709"/>
      <c r="BE5" s="709"/>
      <c r="BF5" s="710"/>
      <c r="BG5" s="642">
        <v>7392031</v>
      </c>
      <c r="BH5" s="643"/>
      <c r="BI5" s="643"/>
      <c r="BJ5" s="643"/>
      <c r="BK5" s="643"/>
      <c r="BL5" s="643"/>
      <c r="BM5" s="643"/>
      <c r="BN5" s="644"/>
      <c r="BO5" s="675">
        <v>98.4</v>
      </c>
      <c r="BP5" s="675"/>
      <c r="BQ5" s="675"/>
      <c r="BR5" s="675"/>
      <c r="BS5" s="676" t="s">
        <v>226</v>
      </c>
      <c r="BT5" s="676"/>
      <c r="BU5" s="676"/>
      <c r="BV5" s="676"/>
      <c r="BW5" s="676"/>
      <c r="BX5" s="676"/>
      <c r="BY5" s="676"/>
      <c r="BZ5" s="676"/>
      <c r="CA5" s="676"/>
      <c r="CB5" s="730"/>
      <c r="CD5" s="746" t="s">
        <v>220</v>
      </c>
      <c r="CE5" s="747"/>
      <c r="CF5" s="747"/>
      <c r="CG5" s="747"/>
      <c r="CH5" s="747"/>
      <c r="CI5" s="747"/>
      <c r="CJ5" s="747"/>
      <c r="CK5" s="747"/>
      <c r="CL5" s="747"/>
      <c r="CM5" s="747"/>
      <c r="CN5" s="747"/>
      <c r="CO5" s="747"/>
      <c r="CP5" s="747"/>
      <c r="CQ5" s="748"/>
      <c r="CR5" s="746" t="s">
        <v>227</v>
      </c>
      <c r="CS5" s="747"/>
      <c r="CT5" s="747"/>
      <c r="CU5" s="747"/>
      <c r="CV5" s="747"/>
      <c r="CW5" s="747"/>
      <c r="CX5" s="747"/>
      <c r="CY5" s="748"/>
      <c r="CZ5" s="746" t="s">
        <v>218</v>
      </c>
      <c r="DA5" s="747"/>
      <c r="DB5" s="747"/>
      <c r="DC5" s="748"/>
      <c r="DD5" s="746" t="s">
        <v>228</v>
      </c>
      <c r="DE5" s="747"/>
      <c r="DF5" s="747"/>
      <c r="DG5" s="747"/>
      <c r="DH5" s="747"/>
      <c r="DI5" s="747"/>
      <c r="DJ5" s="747"/>
      <c r="DK5" s="747"/>
      <c r="DL5" s="747"/>
      <c r="DM5" s="747"/>
      <c r="DN5" s="747"/>
      <c r="DO5" s="747"/>
      <c r="DP5" s="748"/>
      <c r="DQ5" s="746" t="s">
        <v>229</v>
      </c>
      <c r="DR5" s="747"/>
      <c r="DS5" s="747"/>
      <c r="DT5" s="747"/>
      <c r="DU5" s="747"/>
      <c r="DV5" s="747"/>
      <c r="DW5" s="747"/>
      <c r="DX5" s="747"/>
      <c r="DY5" s="747"/>
      <c r="DZ5" s="747"/>
      <c r="EA5" s="747"/>
      <c r="EB5" s="747"/>
      <c r="EC5" s="748"/>
    </row>
    <row r="6" spans="2:143" ht="11.25" customHeight="1" x14ac:dyDescent="0.15">
      <c r="B6" s="639" t="s">
        <v>230</v>
      </c>
      <c r="C6" s="640"/>
      <c r="D6" s="640"/>
      <c r="E6" s="640"/>
      <c r="F6" s="640"/>
      <c r="G6" s="640"/>
      <c r="H6" s="640"/>
      <c r="I6" s="640"/>
      <c r="J6" s="640"/>
      <c r="K6" s="640"/>
      <c r="L6" s="640"/>
      <c r="M6" s="640"/>
      <c r="N6" s="640"/>
      <c r="O6" s="640"/>
      <c r="P6" s="640"/>
      <c r="Q6" s="641"/>
      <c r="R6" s="642">
        <v>175940</v>
      </c>
      <c r="S6" s="643"/>
      <c r="T6" s="643"/>
      <c r="U6" s="643"/>
      <c r="V6" s="643"/>
      <c r="W6" s="643"/>
      <c r="X6" s="643"/>
      <c r="Y6" s="644"/>
      <c r="Z6" s="675">
        <v>0.5</v>
      </c>
      <c r="AA6" s="675"/>
      <c r="AB6" s="675"/>
      <c r="AC6" s="675"/>
      <c r="AD6" s="676">
        <v>175940</v>
      </c>
      <c r="AE6" s="676"/>
      <c r="AF6" s="676"/>
      <c r="AG6" s="676"/>
      <c r="AH6" s="676"/>
      <c r="AI6" s="676"/>
      <c r="AJ6" s="676"/>
      <c r="AK6" s="676"/>
      <c r="AL6" s="645">
        <v>1.4</v>
      </c>
      <c r="AM6" s="646"/>
      <c r="AN6" s="646"/>
      <c r="AO6" s="677"/>
      <c r="AP6" s="639" t="s">
        <v>231</v>
      </c>
      <c r="AQ6" s="640"/>
      <c r="AR6" s="640"/>
      <c r="AS6" s="640"/>
      <c r="AT6" s="640"/>
      <c r="AU6" s="640"/>
      <c r="AV6" s="640"/>
      <c r="AW6" s="640"/>
      <c r="AX6" s="640"/>
      <c r="AY6" s="640"/>
      <c r="AZ6" s="640"/>
      <c r="BA6" s="640"/>
      <c r="BB6" s="640"/>
      <c r="BC6" s="640"/>
      <c r="BD6" s="640"/>
      <c r="BE6" s="640"/>
      <c r="BF6" s="641"/>
      <c r="BG6" s="642">
        <v>7392031</v>
      </c>
      <c r="BH6" s="643"/>
      <c r="BI6" s="643"/>
      <c r="BJ6" s="643"/>
      <c r="BK6" s="643"/>
      <c r="BL6" s="643"/>
      <c r="BM6" s="643"/>
      <c r="BN6" s="644"/>
      <c r="BO6" s="675">
        <v>98.4</v>
      </c>
      <c r="BP6" s="675"/>
      <c r="BQ6" s="675"/>
      <c r="BR6" s="675"/>
      <c r="BS6" s="676" t="s">
        <v>125</v>
      </c>
      <c r="BT6" s="676"/>
      <c r="BU6" s="676"/>
      <c r="BV6" s="676"/>
      <c r="BW6" s="676"/>
      <c r="BX6" s="676"/>
      <c r="BY6" s="676"/>
      <c r="BZ6" s="676"/>
      <c r="CA6" s="676"/>
      <c r="CB6" s="730"/>
      <c r="CD6" s="700" t="s">
        <v>232</v>
      </c>
      <c r="CE6" s="701"/>
      <c r="CF6" s="701"/>
      <c r="CG6" s="701"/>
      <c r="CH6" s="701"/>
      <c r="CI6" s="701"/>
      <c r="CJ6" s="701"/>
      <c r="CK6" s="701"/>
      <c r="CL6" s="701"/>
      <c r="CM6" s="701"/>
      <c r="CN6" s="701"/>
      <c r="CO6" s="701"/>
      <c r="CP6" s="701"/>
      <c r="CQ6" s="702"/>
      <c r="CR6" s="642">
        <v>203928</v>
      </c>
      <c r="CS6" s="643"/>
      <c r="CT6" s="643"/>
      <c r="CU6" s="643"/>
      <c r="CV6" s="643"/>
      <c r="CW6" s="643"/>
      <c r="CX6" s="643"/>
      <c r="CY6" s="644"/>
      <c r="CZ6" s="742">
        <v>0.7</v>
      </c>
      <c r="DA6" s="713"/>
      <c r="DB6" s="713"/>
      <c r="DC6" s="745"/>
      <c r="DD6" s="648" t="s">
        <v>226</v>
      </c>
      <c r="DE6" s="643"/>
      <c r="DF6" s="643"/>
      <c r="DG6" s="643"/>
      <c r="DH6" s="643"/>
      <c r="DI6" s="643"/>
      <c r="DJ6" s="643"/>
      <c r="DK6" s="643"/>
      <c r="DL6" s="643"/>
      <c r="DM6" s="643"/>
      <c r="DN6" s="643"/>
      <c r="DO6" s="643"/>
      <c r="DP6" s="644"/>
      <c r="DQ6" s="648">
        <v>203928</v>
      </c>
      <c r="DR6" s="643"/>
      <c r="DS6" s="643"/>
      <c r="DT6" s="643"/>
      <c r="DU6" s="643"/>
      <c r="DV6" s="643"/>
      <c r="DW6" s="643"/>
      <c r="DX6" s="643"/>
      <c r="DY6" s="643"/>
      <c r="DZ6" s="643"/>
      <c r="EA6" s="643"/>
      <c r="EB6" s="643"/>
      <c r="EC6" s="688"/>
    </row>
    <row r="7" spans="2:143" ht="11.25" customHeight="1" x14ac:dyDescent="0.15">
      <c r="B7" s="639" t="s">
        <v>233</v>
      </c>
      <c r="C7" s="640"/>
      <c r="D7" s="640"/>
      <c r="E7" s="640"/>
      <c r="F7" s="640"/>
      <c r="G7" s="640"/>
      <c r="H7" s="640"/>
      <c r="I7" s="640"/>
      <c r="J7" s="640"/>
      <c r="K7" s="640"/>
      <c r="L7" s="640"/>
      <c r="M7" s="640"/>
      <c r="N7" s="640"/>
      <c r="O7" s="640"/>
      <c r="P7" s="640"/>
      <c r="Q7" s="641"/>
      <c r="R7" s="642">
        <v>6344</v>
      </c>
      <c r="S7" s="643"/>
      <c r="T7" s="643"/>
      <c r="U7" s="643"/>
      <c r="V7" s="643"/>
      <c r="W7" s="643"/>
      <c r="X7" s="643"/>
      <c r="Y7" s="644"/>
      <c r="Z7" s="675">
        <v>0</v>
      </c>
      <c r="AA7" s="675"/>
      <c r="AB7" s="675"/>
      <c r="AC7" s="675"/>
      <c r="AD7" s="676">
        <v>6344</v>
      </c>
      <c r="AE7" s="676"/>
      <c r="AF7" s="676"/>
      <c r="AG7" s="676"/>
      <c r="AH7" s="676"/>
      <c r="AI7" s="676"/>
      <c r="AJ7" s="676"/>
      <c r="AK7" s="676"/>
      <c r="AL7" s="645">
        <v>0</v>
      </c>
      <c r="AM7" s="646"/>
      <c r="AN7" s="646"/>
      <c r="AO7" s="677"/>
      <c r="AP7" s="639" t="s">
        <v>234</v>
      </c>
      <c r="AQ7" s="640"/>
      <c r="AR7" s="640"/>
      <c r="AS7" s="640"/>
      <c r="AT7" s="640"/>
      <c r="AU7" s="640"/>
      <c r="AV7" s="640"/>
      <c r="AW7" s="640"/>
      <c r="AX7" s="640"/>
      <c r="AY7" s="640"/>
      <c r="AZ7" s="640"/>
      <c r="BA7" s="640"/>
      <c r="BB7" s="640"/>
      <c r="BC7" s="640"/>
      <c r="BD7" s="640"/>
      <c r="BE7" s="640"/>
      <c r="BF7" s="641"/>
      <c r="BG7" s="642">
        <v>3584247</v>
      </c>
      <c r="BH7" s="643"/>
      <c r="BI7" s="643"/>
      <c r="BJ7" s="643"/>
      <c r="BK7" s="643"/>
      <c r="BL7" s="643"/>
      <c r="BM7" s="643"/>
      <c r="BN7" s="644"/>
      <c r="BO7" s="675">
        <v>47.7</v>
      </c>
      <c r="BP7" s="675"/>
      <c r="BQ7" s="675"/>
      <c r="BR7" s="675"/>
      <c r="BS7" s="676" t="s">
        <v>171</v>
      </c>
      <c r="BT7" s="676"/>
      <c r="BU7" s="676"/>
      <c r="BV7" s="676"/>
      <c r="BW7" s="676"/>
      <c r="BX7" s="676"/>
      <c r="BY7" s="676"/>
      <c r="BZ7" s="676"/>
      <c r="CA7" s="676"/>
      <c r="CB7" s="730"/>
      <c r="CD7" s="689" t="s">
        <v>235</v>
      </c>
      <c r="CE7" s="686"/>
      <c r="CF7" s="686"/>
      <c r="CG7" s="686"/>
      <c r="CH7" s="686"/>
      <c r="CI7" s="686"/>
      <c r="CJ7" s="686"/>
      <c r="CK7" s="686"/>
      <c r="CL7" s="686"/>
      <c r="CM7" s="686"/>
      <c r="CN7" s="686"/>
      <c r="CO7" s="686"/>
      <c r="CP7" s="686"/>
      <c r="CQ7" s="687"/>
      <c r="CR7" s="642">
        <v>8811228</v>
      </c>
      <c r="CS7" s="643"/>
      <c r="CT7" s="643"/>
      <c r="CU7" s="643"/>
      <c r="CV7" s="643"/>
      <c r="CW7" s="643"/>
      <c r="CX7" s="643"/>
      <c r="CY7" s="644"/>
      <c r="CZ7" s="675">
        <v>28.5</v>
      </c>
      <c r="DA7" s="675"/>
      <c r="DB7" s="675"/>
      <c r="DC7" s="675"/>
      <c r="DD7" s="648">
        <v>102938</v>
      </c>
      <c r="DE7" s="643"/>
      <c r="DF7" s="643"/>
      <c r="DG7" s="643"/>
      <c r="DH7" s="643"/>
      <c r="DI7" s="643"/>
      <c r="DJ7" s="643"/>
      <c r="DK7" s="643"/>
      <c r="DL7" s="643"/>
      <c r="DM7" s="643"/>
      <c r="DN7" s="643"/>
      <c r="DO7" s="643"/>
      <c r="DP7" s="644"/>
      <c r="DQ7" s="648">
        <v>1489197</v>
      </c>
      <c r="DR7" s="643"/>
      <c r="DS7" s="643"/>
      <c r="DT7" s="643"/>
      <c r="DU7" s="643"/>
      <c r="DV7" s="643"/>
      <c r="DW7" s="643"/>
      <c r="DX7" s="643"/>
      <c r="DY7" s="643"/>
      <c r="DZ7" s="643"/>
      <c r="EA7" s="643"/>
      <c r="EB7" s="643"/>
      <c r="EC7" s="688"/>
    </row>
    <row r="8" spans="2:143" ht="11.25" customHeight="1" x14ac:dyDescent="0.15">
      <c r="B8" s="639" t="s">
        <v>236</v>
      </c>
      <c r="C8" s="640"/>
      <c r="D8" s="640"/>
      <c r="E8" s="640"/>
      <c r="F8" s="640"/>
      <c r="G8" s="640"/>
      <c r="H8" s="640"/>
      <c r="I8" s="640"/>
      <c r="J8" s="640"/>
      <c r="K8" s="640"/>
      <c r="L8" s="640"/>
      <c r="M8" s="640"/>
      <c r="N8" s="640"/>
      <c r="O8" s="640"/>
      <c r="P8" s="640"/>
      <c r="Q8" s="641"/>
      <c r="R8" s="642">
        <v>37981</v>
      </c>
      <c r="S8" s="643"/>
      <c r="T8" s="643"/>
      <c r="U8" s="643"/>
      <c r="V8" s="643"/>
      <c r="W8" s="643"/>
      <c r="X8" s="643"/>
      <c r="Y8" s="644"/>
      <c r="Z8" s="675">
        <v>0.1</v>
      </c>
      <c r="AA8" s="675"/>
      <c r="AB8" s="675"/>
      <c r="AC8" s="675"/>
      <c r="AD8" s="676">
        <v>37981</v>
      </c>
      <c r="AE8" s="676"/>
      <c r="AF8" s="676"/>
      <c r="AG8" s="676"/>
      <c r="AH8" s="676"/>
      <c r="AI8" s="676"/>
      <c r="AJ8" s="676"/>
      <c r="AK8" s="676"/>
      <c r="AL8" s="645">
        <v>0.3</v>
      </c>
      <c r="AM8" s="646"/>
      <c r="AN8" s="646"/>
      <c r="AO8" s="677"/>
      <c r="AP8" s="639" t="s">
        <v>237</v>
      </c>
      <c r="AQ8" s="640"/>
      <c r="AR8" s="640"/>
      <c r="AS8" s="640"/>
      <c r="AT8" s="640"/>
      <c r="AU8" s="640"/>
      <c r="AV8" s="640"/>
      <c r="AW8" s="640"/>
      <c r="AX8" s="640"/>
      <c r="AY8" s="640"/>
      <c r="AZ8" s="640"/>
      <c r="BA8" s="640"/>
      <c r="BB8" s="640"/>
      <c r="BC8" s="640"/>
      <c r="BD8" s="640"/>
      <c r="BE8" s="640"/>
      <c r="BF8" s="641"/>
      <c r="BG8" s="642">
        <v>125596</v>
      </c>
      <c r="BH8" s="643"/>
      <c r="BI8" s="643"/>
      <c r="BJ8" s="643"/>
      <c r="BK8" s="643"/>
      <c r="BL8" s="643"/>
      <c r="BM8" s="643"/>
      <c r="BN8" s="644"/>
      <c r="BO8" s="675">
        <v>1.7</v>
      </c>
      <c r="BP8" s="675"/>
      <c r="BQ8" s="675"/>
      <c r="BR8" s="675"/>
      <c r="BS8" s="648" t="s">
        <v>125</v>
      </c>
      <c r="BT8" s="643"/>
      <c r="BU8" s="643"/>
      <c r="BV8" s="643"/>
      <c r="BW8" s="643"/>
      <c r="BX8" s="643"/>
      <c r="BY8" s="643"/>
      <c r="BZ8" s="643"/>
      <c r="CA8" s="643"/>
      <c r="CB8" s="688"/>
      <c r="CD8" s="689" t="s">
        <v>238</v>
      </c>
      <c r="CE8" s="686"/>
      <c r="CF8" s="686"/>
      <c r="CG8" s="686"/>
      <c r="CH8" s="686"/>
      <c r="CI8" s="686"/>
      <c r="CJ8" s="686"/>
      <c r="CK8" s="686"/>
      <c r="CL8" s="686"/>
      <c r="CM8" s="686"/>
      <c r="CN8" s="686"/>
      <c r="CO8" s="686"/>
      <c r="CP8" s="686"/>
      <c r="CQ8" s="687"/>
      <c r="CR8" s="642">
        <v>10183749</v>
      </c>
      <c r="CS8" s="643"/>
      <c r="CT8" s="643"/>
      <c r="CU8" s="643"/>
      <c r="CV8" s="643"/>
      <c r="CW8" s="643"/>
      <c r="CX8" s="643"/>
      <c r="CY8" s="644"/>
      <c r="CZ8" s="675">
        <v>32.9</v>
      </c>
      <c r="DA8" s="675"/>
      <c r="DB8" s="675"/>
      <c r="DC8" s="675"/>
      <c r="DD8" s="648">
        <v>579640</v>
      </c>
      <c r="DE8" s="643"/>
      <c r="DF8" s="643"/>
      <c r="DG8" s="643"/>
      <c r="DH8" s="643"/>
      <c r="DI8" s="643"/>
      <c r="DJ8" s="643"/>
      <c r="DK8" s="643"/>
      <c r="DL8" s="643"/>
      <c r="DM8" s="643"/>
      <c r="DN8" s="643"/>
      <c r="DO8" s="643"/>
      <c r="DP8" s="644"/>
      <c r="DQ8" s="648">
        <v>4706383</v>
      </c>
      <c r="DR8" s="643"/>
      <c r="DS8" s="643"/>
      <c r="DT8" s="643"/>
      <c r="DU8" s="643"/>
      <c r="DV8" s="643"/>
      <c r="DW8" s="643"/>
      <c r="DX8" s="643"/>
      <c r="DY8" s="643"/>
      <c r="DZ8" s="643"/>
      <c r="EA8" s="643"/>
      <c r="EB8" s="643"/>
      <c r="EC8" s="688"/>
    </row>
    <row r="9" spans="2:143" ht="11.25" customHeight="1" x14ac:dyDescent="0.15">
      <c r="B9" s="639" t="s">
        <v>239</v>
      </c>
      <c r="C9" s="640"/>
      <c r="D9" s="640"/>
      <c r="E9" s="640"/>
      <c r="F9" s="640"/>
      <c r="G9" s="640"/>
      <c r="H9" s="640"/>
      <c r="I9" s="640"/>
      <c r="J9" s="640"/>
      <c r="K9" s="640"/>
      <c r="L9" s="640"/>
      <c r="M9" s="640"/>
      <c r="N9" s="640"/>
      <c r="O9" s="640"/>
      <c r="P9" s="640"/>
      <c r="Q9" s="641"/>
      <c r="R9" s="642">
        <v>46216</v>
      </c>
      <c r="S9" s="643"/>
      <c r="T9" s="643"/>
      <c r="U9" s="643"/>
      <c r="V9" s="643"/>
      <c r="W9" s="643"/>
      <c r="X9" s="643"/>
      <c r="Y9" s="644"/>
      <c r="Z9" s="675">
        <v>0.1</v>
      </c>
      <c r="AA9" s="675"/>
      <c r="AB9" s="675"/>
      <c r="AC9" s="675"/>
      <c r="AD9" s="676">
        <v>46216</v>
      </c>
      <c r="AE9" s="676"/>
      <c r="AF9" s="676"/>
      <c r="AG9" s="676"/>
      <c r="AH9" s="676"/>
      <c r="AI9" s="676"/>
      <c r="AJ9" s="676"/>
      <c r="AK9" s="676"/>
      <c r="AL9" s="645">
        <v>0.4</v>
      </c>
      <c r="AM9" s="646"/>
      <c r="AN9" s="646"/>
      <c r="AO9" s="677"/>
      <c r="AP9" s="639" t="s">
        <v>240</v>
      </c>
      <c r="AQ9" s="640"/>
      <c r="AR9" s="640"/>
      <c r="AS9" s="640"/>
      <c r="AT9" s="640"/>
      <c r="AU9" s="640"/>
      <c r="AV9" s="640"/>
      <c r="AW9" s="640"/>
      <c r="AX9" s="640"/>
      <c r="AY9" s="640"/>
      <c r="AZ9" s="640"/>
      <c r="BA9" s="640"/>
      <c r="BB9" s="640"/>
      <c r="BC9" s="640"/>
      <c r="BD9" s="640"/>
      <c r="BE9" s="640"/>
      <c r="BF9" s="641"/>
      <c r="BG9" s="642">
        <v>3119557</v>
      </c>
      <c r="BH9" s="643"/>
      <c r="BI9" s="643"/>
      <c r="BJ9" s="643"/>
      <c r="BK9" s="643"/>
      <c r="BL9" s="643"/>
      <c r="BM9" s="643"/>
      <c r="BN9" s="644"/>
      <c r="BO9" s="675">
        <v>41.5</v>
      </c>
      <c r="BP9" s="675"/>
      <c r="BQ9" s="675"/>
      <c r="BR9" s="675"/>
      <c r="BS9" s="648" t="s">
        <v>125</v>
      </c>
      <c r="BT9" s="643"/>
      <c r="BU9" s="643"/>
      <c r="BV9" s="643"/>
      <c r="BW9" s="643"/>
      <c r="BX9" s="643"/>
      <c r="BY9" s="643"/>
      <c r="BZ9" s="643"/>
      <c r="CA9" s="643"/>
      <c r="CB9" s="688"/>
      <c r="CD9" s="689" t="s">
        <v>241</v>
      </c>
      <c r="CE9" s="686"/>
      <c r="CF9" s="686"/>
      <c r="CG9" s="686"/>
      <c r="CH9" s="686"/>
      <c r="CI9" s="686"/>
      <c r="CJ9" s="686"/>
      <c r="CK9" s="686"/>
      <c r="CL9" s="686"/>
      <c r="CM9" s="686"/>
      <c r="CN9" s="686"/>
      <c r="CO9" s="686"/>
      <c r="CP9" s="686"/>
      <c r="CQ9" s="687"/>
      <c r="CR9" s="642">
        <v>2216584</v>
      </c>
      <c r="CS9" s="643"/>
      <c r="CT9" s="643"/>
      <c r="CU9" s="643"/>
      <c r="CV9" s="643"/>
      <c r="CW9" s="643"/>
      <c r="CX9" s="643"/>
      <c r="CY9" s="644"/>
      <c r="CZ9" s="675">
        <v>7.2</v>
      </c>
      <c r="DA9" s="675"/>
      <c r="DB9" s="675"/>
      <c r="DC9" s="675"/>
      <c r="DD9" s="648">
        <v>90548</v>
      </c>
      <c r="DE9" s="643"/>
      <c r="DF9" s="643"/>
      <c r="DG9" s="643"/>
      <c r="DH9" s="643"/>
      <c r="DI9" s="643"/>
      <c r="DJ9" s="643"/>
      <c r="DK9" s="643"/>
      <c r="DL9" s="643"/>
      <c r="DM9" s="643"/>
      <c r="DN9" s="643"/>
      <c r="DO9" s="643"/>
      <c r="DP9" s="644"/>
      <c r="DQ9" s="648">
        <v>1864663</v>
      </c>
      <c r="DR9" s="643"/>
      <c r="DS9" s="643"/>
      <c r="DT9" s="643"/>
      <c r="DU9" s="643"/>
      <c r="DV9" s="643"/>
      <c r="DW9" s="643"/>
      <c r="DX9" s="643"/>
      <c r="DY9" s="643"/>
      <c r="DZ9" s="643"/>
      <c r="EA9" s="643"/>
      <c r="EB9" s="643"/>
      <c r="EC9" s="688"/>
    </row>
    <row r="10" spans="2:143" ht="11.25" customHeight="1" x14ac:dyDescent="0.15">
      <c r="B10" s="639" t="s">
        <v>242</v>
      </c>
      <c r="C10" s="640"/>
      <c r="D10" s="640"/>
      <c r="E10" s="640"/>
      <c r="F10" s="640"/>
      <c r="G10" s="640"/>
      <c r="H10" s="640"/>
      <c r="I10" s="640"/>
      <c r="J10" s="640"/>
      <c r="K10" s="640"/>
      <c r="L10" s="640"/>
      <c r="M10" s="640"/>
      <c r="N10" s="640"/>
      <c r="O10" s="640"/>
      <c r="P10" s="640"/>
      <c r="Q10" s="641"/>
      <c r="R10" s="642" t="s">
        <v>125</v>
      </c>
      <c r="S10" s="643"/>
      <c r="T10" s="643"/>
      <c r="U10" s="643"/>
      <c r="V10" s="643"/>
      <c r="W10" s="643"/>
      <c r="X10" s="643"/>
      <c r="Y10" s="644"/>
      <c r="Z10" s="675" t="s">
        <v>125</v>
      </c>
      <c r="AA10" s="675"/>
      <c r="AB10" s="675"/>
      <c r="AC10" s="675"/>
      <c r="AD10" s="676" t="s">
        <v>226</v>
      </c>
      <c r="AE10" s="676"/>
      <c r="AF10" s="676"/>
      <c r="AG10" s="676"/>
      <c r="AH10" s="676"/>
      <c r="AI10" s="676"/>
      <c r="AJ10" s="676"/>
      <c r="AK10" s="676"/>
      <c r="AL10" s="645" t="s">
        <v>226</v>
      </c>
      <c r="AM10" s="646"/>
      <c r="AN10" s="646"/>
      <c r="AO10" s="677"/>
      <c r="AP10" s="639" t="s">
        <v>243</v>
      </c>
      <c r="AQ10" s="640"/>
      <c r="AR10" s="640"/>
      <c r="AS10" s="640"/>
      <c r="AT10" s="640"/>
      <c r="AU10" s="640"/>
      <c r="AV10" s="640"/>
      <c r="AW10" s="640"/>
      <c r="AX10" s="640"/>
      <c r="AY10" s="640"/>
      <c r="AZ10" s="640"/>
      <c r="BA10" s="640"/>
      <c r="BB10" s="640"/>
      <c r="BC10" s="640"/>
      <c r="BD10" s="640"/>
      <c r="BE10" s="640"/>
      <c r="BF10" s="641"/>
      <c r="BG10" s="642">
        <v>168941</v>
      </c>
      <c r="BH10" s="643"/>
      <c r="BI10" s="643"/>
      <c r="BJ10" s="643"/>
      <c r="BK10" s="643"/>
      <c r="BL10" s="643"/>
      <c r="BM10" s="643"/>
      <c r="BN10" s="644"/>
      <c r="BO10" s="675">
        <v>2.2000000000000002</v>
      </c>
      <c r="BP10" s="675"/>
      <c r="BQ10" s="675"/>
      <c r="BR10" s="675"/>
      <c r="BS10" s="648" t="s">
        <v>125</v>
      </c>
      <c r="BT10" s="643"/>
      <c r="BU10" s="643"/>
      <c r="BV10" s="643"/>
      <c r="BW10" s="643"/>
      <c r="BX10" s="643"/>
      <c r="BY10" s="643"/>
      <c r="BZ10" s="643"/>
      <c r="CA10" s="643"/>
      <c r="CB10" s="688"/>
      <c r="CD10" s="689" t="s">
        <v>244</v>
      </c>
      <c r="CE10" s="686"/>
      <c r="CF10" s="686"/>
      <c r="CG10" s="686"/>
      <c r="CH10" s="686"/>
      <c r="CI10" s="686"/>
      <c r="CJ10" s="686"/>
      <c r="CK10" s="686"/>
      <c r="CL10" s="686"/>
      <c r="CM10" s="686"/>
      <c r="CN10" s="686"/>
      <c r="CO10" s="686"/>
      <c r="CP10" s="686"/>
      <c r="CQ10" s="687"/>
      <c r="CR10" s="642" t="s">
        <v>125</v>
      </c>
      <c r="CS10" s="643"/>
      <c r="CT10" s="643"/>
      <c r="CU10" s="643"/>
      <c r="CV10" s="643"/>
      <c r="CW10" s="643"/>
      <c r="CX10" s="643"/>
      <c r="CY10" s="644"/>
      <c r="CZ10" s="675" t="s">
        <v>125</v>
      </c>
      <c r="DA10" s="675"/>
      <c r="DB10" s="675"/>
      <c r="DC10" s="675"/>
      <c r="DD10" s="648" t="s">
        <v>171</v>
      </c>
      <c r="DE10" s="643"/>
      <c r="DF10" s="643"/>
      <c r="DG10" s="643"/>
      <c r="DH10" s="643"/>
      <c r="DI10" s="643"/>
      <c r="DJ10" s="643"/>
      <c r="DK10" s="643"/>
      <c r="DL10" s="643"/>
      <c r="DM10" s="643"/>
      <c r="DN10" s="643"/>
      <c r="DO10" s="643"/>
      <c r="DP10" s="644"/>
      <c r="DQ10" s="648" t="s">
        <v>125</v>
      </c>
      <c r="DR10" s="643"/>
      <c r="DS10" s="643"/>
      <c r="DT10" s="643"/>
      <c r="DU10" s="643"/>
      <c r="DV10" s="643"/>
      <c r="DW10" s="643"/>
      <c r="DX10" s="643"/>
      <c r="DY10" s="643"/>
      <c r="DZ10" s="643"/>
      <c r="EA10" s="643"/>
      <c r="EB10" s="643"/>
      <c r="EC10" s="688"/>
    </row>
    <row r="11" spans="2:143" ht="11.25" customHeight="1" x14ac:dyDescent="0.15">
      <c r="B11" s="639" t="s">
        <v>245</v>
      </c>
      <c r="C11" s="640"/>
      <c r="D11" s="640"/>
      <c r="E11" s="640"/>
      <c r="F11" s="640"/>
      <c r="G11" s="640"/>
      <c r="H11" s="640"/>
      <c r="I11" s="640"/>
      <c r="J11" s="640"/>
      <c r="K11" s="640"/>
      <c r="L11" s="640"/>
      <c r="M11" s="640"/>
      <c r="N11" s="640"/>
      <c r="O11" s="640"/>
      <c r="P11" s="640"/>
      <c r="Q11" s="641"/>
      <c r="R11" s="642">
        <v>1438993</v>
      </c>
      <c r="S11" s="643"/>
      <c r="T11" s="643"/>
      <c r="U11" s="643"/>
      <c r="V11" s="643"/>
      <c r="W11" s="643"/>
      <c r="X11" s="643"/>
      <c r="Y11" s="644"/>
      <c r="Z11" s="645">
        <v>4.5</v>
      </c>
      <c r="AA11" s="646"/>
      <c r="AB11" s="646"/>
      <c r="AC11" s="647"/>
      <c r="AD11" s="648">
        <v>1438993</v>
      </c>
      <c r="AE11" s="643"/>
      <c r="AF11" s="643"/>
      <c r="AG11" s="643"/>
      <c r="AH11" s="643"/>
      <c r="AI11" s="643"/>
      <c r="AJ11" s="643"/>
      <c r="AK11" s="644"/>
      <c r="AL11" s="645">
        <v>11.1</v>
      </c>
      <c r="AM11" s="646"/>
      <c r="AN11" s="646"/>
      <c r="AO11" s="677"/>
      <c r="AP11" s="639" t="s">
        <v>246</v>
      </c>
      <c r="AQ11" s="640"/>
      <c r="AR11" s="640"/>
      <c r="AS11" s="640"/>
      <c r="AT11" s="640"/>
      <c r="AU11" s="640"/>
      <c r="AV11" s="640"/>
      <c r="AW11" s="640"/>
      <c r="AX11" s="640"/>
      <c r="AY11" s="640"/>
      <c r="AZ11" s="640"/>
      <c r="BA11" s="640"/>
      <c r="BB11" s="640"/>
      <c r="BC11" s="640"/>
      <c r="BD11" s="640"/>
      <c r="BE11" s="640"/>
      <c r="BF11" s="641"/>
      <c r="BG11" s="642">
        <v>170153</v>
      </c>
      <c r="BH11" s="643"/>
      <c r="BI11" s="643"/>
      <c r="BJ11" s="643"/>
      <c r="BK11" s="643"/>
      <c r="BL11" s="643"/>
      <c r="BM11" s="643"/>
      <c r="BN11" s="644"/>
      <c r="BO11" s="675">
        <v>2.2999999999999998</v>
      </c>
      <c r="BP11" s="675"/>
      <c r="BQ11" s="675"/>
      <c r="BR11" s="675"/>
      <c r="BS11" s="648" t="s">
        <v>125</v>
      </c>
      <c r="BT11" s="643"/>
      <c r="BU11" s="643"/>
      <c r="BV11" s="643"/>
      <c r="BW11" s="643"/>
      <c r="BX11" s="643"/>
      <c r="BY11" s="643"/>
      <c r="BZ11" s="643"/>
      <c r="CA11" s="643"/>
      <c r="CB11" s="688"/>
      <c r="CD11" s="689" t="s">
        <v>247</v>
      </c>
      <c r="CE11" s="686"/>
      <c r="CF11" s="686"/>
      <c r="CG11" s="686"/>
      <c r="CH11" s="686"/>
      <c r="CI11" s="686"/>
      <c r="CJ11" s="686"/>
      <c r="CK11" s="686"/>
      <c r="CL11" s="686"/>
      <c r="CM11" s="686"/>
      <c r="CN11" s="686"/>
      <c r="CO11" s="686"/>
      <c r="CP11" s="686"/>
      <c r="CQ11" s="687"/>
      <c r="CR11" s="642">
        <v>1210600</v>
      </c>
      <c r="CS11" s="643"/>
      <c r="CT11" s="643"/>
      <c r="CU11" s="643"/>
      <c r="CV11" s="643"/>
      <c r="CW11" s="643"/>
      <c r="CX11" s="643"/>
      <c r="CY11" s="644"/>
      <c r="CZ11" s="675">
        <v>3.9</v>
      </c>
      <c r="DA11" s="675"/>
      <c r="DB11" s="675"/>
      <c r="DC11" s="675"/>
      <c r="DD11" s="648">
        <v>14646</v>
      </c>
      <c r="DE11" s="643"/>
      <c r="DF11" s="643"/>
      <c r="DG11" s="643"/>
      <c r="DH11" s="643"/>
      <c r="DI11" s="643"/>
      <c r="DJ11" s="643"/>
      <c r="DK11" s="643"/>
      <c r="DL11" s="643"/>
      <c r="DM11" s="643"/>
      <c r="DN11" s="643"/>
      <c r="DO11" s="643"/>
      <c r="DP11" s="644"/>
      <c r="DQ11" s="648">
        <v>332001</v>
      </c>
      <c r="DR11" s="643"/>
      <c r="DS11" s="643"/>
      <c r="DT11" s="643"/>
      <c r="DU11" s="643"/>
      <c r="DV11" s="643"/>
      <c r="DW11" s="643"/>
      <c r="DX11" s="643"/>
      <c r="DY11" s="643"/>
      <c r="DZ11" s="643"/>
      <c r="EA11" s="643"/>
      <c r="EB11" s="643"/>
      <c r="EC11" s="688"/>
    </row>
    <row r="12" spans="2:143" ht="11.25" customHeight="1" x14ac:dyDescent="0.15">
      <c r="B12" s="639" t="s">
        <v>248</v>
      </c>
      <c r="C12" s="640"/>
      <c r="D12" s="640"/>
      <c r="E12" s="640"/>
      <c r="F12" s="640"/>
      <c r="G12" s="640"/>
      <c r="H12" s="640"/>
      <c r="I12" s="640"/>
      <c r="J12" s="640"/>
      <c r="K12" s="640"/>
      <c r="L12" s="640"/>
      <c r="M12" s="640"/>
      <c r="N12" s="640"/>
      <c r="O12" s="640"/>
      <c r="P12" s="640"/>
      <c r="Q12" s="641"/>
      <c r="R12" s="642">
        <v>18690</v>
      </c>
      <c r="S12" s="643"/>
      <c r="T12" s="643"/>
      <c r="U12" s="643"/>
      <c r="V12" s="643"/>
      <c r="W12" s="643"/>
      <c r="X12" s="643"/>
      <c r="Y12" s="644"/>
      <c r="Z12" s="675">
        <v>0.1</v>
      </c>
      <c r="AA12" s="675"/>
      <c r="AB12" s="675"/>
      <c r="AC12" s="675"/>
      <c r="AD12" s="676">
        <v>18690</v>
      </c>
      <c r="AE12" s="676"/>
      <c r="AF12" s="676"/>
      <c r="AG12" s="676"/>
      <c r="AH12" s="676"/>
      <c r="AI12" s="676"/>
      <c r="AJ12" s="676"/>
      <c r="AK12" s="676"/>
      <c r="AL12" s="645">
        <v>0.1</v>
      </c>
      <c r="AM12" s="646"/>
      <c r="AN12" s="646"/>
      <c r="AO12" s="677"/>
      <c r="AP12" s="639" t="s">
        <v>249</v>
      </c>
      <c r="AQ12" s="640"/>
      <c r="AR12" s="640"/>
      <c r="AS12" s="640"/>
      <c r="AT12" s="640"/>
      <c r="AU12" s="640"/>
      <c r="AV12" s="640"/>
      <c r="AW12" s="640"/>
      <c r="AX12" s="640"/>
      <c r="AY12" s="640"/>
      <c r="AZ12" s="640"/>
      <c r="BA12" s="640"/>
      <c r="BB12" s="640"/>
      <c r="BC12" s="640"/>
      <c r="BD12" s="640"/>
      <c r="BE12" s="640"/>
      <c r="BF12" s="641"/>
      <c r="BG12" s="642">
        <v>2961863</v>
      </c>
      <c r="BH12" s="643"/>
      <c r="BI12" s="643"/>
      <c r="BJ12" s="643"/>
      <c r="BK12" s="643"/>
      <c r="BL12" s="643"/>
      <c r="BM12" s="643"/>
      <c r="BN12" s="644"/>
      <c r="BO12" s="675">
        <v>39.4</v>
      </c>
      <c r="BP12" s="675"/>
      <c r="BQ12" s="675"/>
      <c r="BR12" s="675"/>
      <c r="BS12" s="648" t="s">
        <v>171</v>
      </c>
      <c r="BT12" s="643"/>
      <c r="BU12" s="643"/>
      <c r="BV12" s="643"/>
      <c r="BW12" s="643"/>
      <c r="BX12" s="643"/>
      <c r="BY12" s="643"/>
      <c r="BZ12" s="643"/>
      <c r="CA12" s="643"/>
      <c r="CB12" s="688"/>
      <c r="CD12" s="689" t="s">
        <v>250</v>
      </c>
      <c r="CE12" s="686"/>
      <c r="CF12" s="686"/>
      <c r="CG12" s="686"/>
      <c r="CH12" s="686"/>
      <c r="CI12" s="686"/>
      <c r="CJ12" s="686"/>
      <c r="CK12" s="686"/>
      <c r="CL12" s="686"/>
      <c r="CM12" s="686"/>
      <c r="CN12" s="686"/>
      <c r="CO12" s="686"/>
      <c r="CP12" s="686"/>
      <c r="CQ12" s="687"/>
      <c r="CR12" s="642">
        <v>275230</v>
      </c>
      <c r="CS12" s="643"/>
      <c r="CT12" s="643"/>
      <c r="CU12" s="643"/>
      <c r="CV12" s="643"/>
      <c r="CW12" s="643"/>
      <c r="CX12" s="643"/>
      <c r="CY12" s="644"/>
      <c r="CZ12" s="675">
        <v>0.9</v>
      </c>
      <c r="DA12" s="675"/>
      <c r="DB12" s="675"/>
      <c r="DC12" s="675"/>
      <c r="DD12" s="648" t="s">
        <v>171</v>
      </c>
      <c r="DE12" s="643"/>
      <c r="DF12" s="643"/>
      <c r="DG12" s="643"/>
      <c r="DH12" s="643"/>
      <c r="DI12" s="643"/>
      <c r="DJ12" s="643"/>
      <c r="DK12" s="643"/>
      <c r="DL12" s="643"/>
      <c r="DM12" s="643"/>
      <c r="DN12" s="643"/>
      <c r="DO12" s="643"/>
      <c r="DP12" s="644"/>
      <c r="DQ12" s="648">
        <v>238151</v>
      </c>
      <c r="DR12" s="643"/>
      <c r="DS12" s="643"/>
      <c r="DT12" s="643"/>
      <c r="DU12" s="643"/>
      <c r="DV12" s="643"/>
      <c r="DW12" s="643"/>
      <c r="DX12" s="643"/>
      <c r="DY12" s="643"/>
      <c r="DZ12" s="643"/>
      <c r="EA12" s="643"/>
      <c r="EB12" s="643"/>
      <c r="EC12" s="688"/>
    </row>
    <row r="13" spans="2:143" ht="11.25" customHeight="1" x14ac:dyDescent="0.15">
      <c r="B13" s="639" t="s">
        <v>251</v>
      </c>
      <c r="C13" s="640"/>
      <c r="D13" s="640"/>
      <c r="E13" s="640"/>
      <c r="F13" s="640"/>
      <c r="G13" s="640"/>
      <c r="H13" s="640"/>
      <c r="I13" s="640"/>
      <c r="J13" s="640"/>
      <c r="K13" s="640"/>
      <c r="L13" s="640"/>
      <c r="M13" s="640"/>
      <c r="N13" s="640"/>
      <c r="O13" s="640"/>
      <c r="P13" s="640"/>
      <c r="Q13" s="641"/>
      <c r="R13" s="642" t="s">
        <v>125</v>
      </c>
      <c r="S13" s="643"/>
      <c r="T13" s="643"/>
      <c r="U13" s="643"/>
      <c r="V13" s="643"/>
      <c r="W13" s="643"/>
      <c r="X13" s="643"/>
      <c r="Y13" s="644"/>
      <c r="Z13" s="675" t="s">
        <v>125</v>
      </c>
      <c r="AA13" s="675"/>
      <c r="AB13" s="675"/>
      <c r="AC13" s="675"/>
      <c r="AD13" s="676" t="s">
        <v>125</v>
      </c>
      <c r="AE13" s="676"/>
      <c r="AF13" s="676"/>
      <c r="AG13" s="676"/>
      <c r="AH13" s="676"/>
      <c r="AI13" s="676"/>
      <c r="AJ13" s="676"/>
      <c r="AK13" s="676"/>
      <c r="AL13" s="645" t="s">
        <v>125</v>
      </c>
      <c r="AM13" s="646"/>
      <c r="AN13" s="646"/>
      <c r="AO13" s="677"/>
      <c r="AP13" s="639" t="s">
        <v>252</v>
      </c>
      <c r="AQ13" s="640"/>
      <c r="AR13" s="640"/>
      <c r="AS13" s="640"/>
      <c r="AT13" s="640"/>
      <c r="AU13" s="640"/>
      <c r="AV13" s="640"/>
      <c r="AW13" s="640"/>
      <c r="AX13" s="640"/>
      <c r="AY13" s="640"/>
      <c r="AZ13" s="640"/>
      <c r="BA13" s="640"/>
      <c r="BB13" s="640"/>
      <c r="BC13" s="640"/>
      <c r="BD13" s="640"/>
      <c r="BE13" s="640"/>
      <c r="BF13" s="641"/>
      <c r="BG13" s="642">
        <v>2957619</v>
      </c>
      <c r="BH13" s="643"/>
      <c r="BI13" s="643"/>
      <c r="BJ13" s="643"/>
      <c r="BK13" s="643"/>
      <c r="BL13" s="643"/>
      <c r="BM13" s="643"/>
      <c r="BN13" s="644"/>
      <c r="BO13" s="675">
        <v>39.4</v>
      </c>
      <c r="BP13" s="675"/>
      <c r="BQ13" s="675"/>
      <c r="BR13" s="675"/>
      <c r="BS13" s="648" t="s">
        <v>125</v>
      </c>
      <c r="BT13" s="643"/>
      <c r="BU13" s="643"/>
      <c r="BV13" s="643"/>
      <c r="BW13" s="643"/>
      <c r="BX13" s="643"/>
      <c r="BY13" s="643"/>
      <c r="BZ13" s="643"/>
      <c r="CA13" s="643"/>
      <c r="CB13" s="688"/>
      <c r="CD13" s="689" t="s">
        <v>253</v>
      </c>
      <c r="CE13" s="686"/>
      <c r="CF13" s="686"/>
      <c r="CG13" s="686"/>
      <c r="CH13" s="686"/>
      <c r="CI13" s="686"/>
      <c r="CJ13" s="686"/>
      <c r="CK13" s="686"/>
      <c r="CL13" s="686"/>
      <c r="CM13" s="686"/>
      <c r="CN13" s="686"/>
      <c r="CO13" s="686"/>
      <c r="CP13" s="686"/>
      <c r="CQ13" s="687"/>
      <c r="CR13" s="642">
        <v>1662177</v>
      </c>
      <c r="CS13" s="643"/>
      <c r="CT13" s="643"/>
      <c r="CU13" s="643"/>
      <c r="CV13" s="643"/>
      <c r="CW13" s="643"/>
      <c r="CX13" s="643"/>
      <c r="CY13" s="644"/>
      <c r="CZ13" s="675">
        <v>5.4</v>
      </c>
      <c r="DA13" s="675"/>
      <c r="DB13" s="675"/>
      <c r="DC13" s="675"/>
      <c r="DD13" s="648">
        <v>886261</v>
      </c>
      <c r="DE13" s="643"/>
      <c r="DF13" s="643"/>
      <c r="DG13" s="643"/>
      <c r="DH13" s="643"/>
      <c r="DI13" s="643"/>
      <c r="DJ13" s="643"/>
      <c r="DK13" s="643"/>
      <c r="DL13" s="643"/>
      <c r="DM13" s="643"/>
      <c r="DN13" s="643"/>
      <c r="DO13" s="643"/>
      <c r="DP13" s="644"/>
      <c r="DQ13" s="648">
        <v>917602</v>
      </c>
      <c r="DR13" s="643"/>
      <c r="DS13" s="643"/>
      <c r="DT13" s="643"/>
      <c r="DU13" s="643"/>
      <c r="DV13" s="643"/>
      <c r="DW13" s="643"/>
      <c r="DX13" s="643"/>
      <c r="DY13" s="643"/>
      <c r="DZ13" s="643"/>
      <c r="EA13" s="643"/>
      <c r="EB13" s="643"/>
      <c r="EC13" s="688"/>
    </row>
    <row r="14" spans="2:143" ht="11.25" customHeight="1" x14ac:dyDescent="0.15">
      <c r="B14" s="639" t="s">
        <v>254</v>
      </c>
      <c r="C14" s="640"/>
      <c r="D14" s="640"/>
      <c r="E14" s="640"/>
      <c r="F14" s="640"/>
      <c r="G14" s="640"/>
      <c r="H14" s="640"/>
      <c r="I14" s="640"/>
      <c r="J14" s="640"/>
      <c r="K14" s="640"/>
      <c r="L14" s="640"/>
      <c r="M14" s="640"/>
      <c r="N14" s="640"/>
      <c r="O14" s="640"/>
      <c r="P14" s="640"/>
      <c r="Q14" s="641"/>
      <c r="R14" s="642">
        <v>5</v>
      </c>
      <c r="S14" s="643"/>
      <c r="T14" s="643"/>
      <c r="U14" s="643"/>
      <c r="V14" s="643"/>
      <c r="W14" s="643"/>
      <c r="X14" s="643"/>
      <c r="Y14" s="644"/>
      <c r="Z14" s="675">
        <v>0</v>
      </c>
      <c r="AA14" s="675"/>
      <c r="AB14" s="675"/>
      <c r="AC14" s="675"/>
      <c r="AD14" s="676">
        <v>5</v>
      </c>
      <c r="AE14" s="676"/>
      <c r="AF14" s="676"/>
      <c r="AG14" s="676"/>
      <c r="AH14" s="676"/>
      <c r="AI14" s="676"/>
      <c r="AJ14" s="676"/>
      <c r="AK14" s="676"/>
      <c r="AL14" s="645">
        <v>0</v>
      </c>
      <c r="AM14" s="646"/>
      <c r="AN14" s="646"/>
      <c r="AO14" s="677"/>
      <c r="AP14" s="639" t="s">
        <v>255</v>
      </c>
      <c r="AQ14" s="640"/>
      <c r="AR14" s="640"/>
      <c r="AS14" s="640"/>
      <c r="AT14" s="640"/>
      <c r="AU14" s="640"/>
      <c r="AV14" s="640"/>
      <c r="AW14" s="640"/>
      <c r="AX14" s="640"/>
      <c r="AY14" s="640"/>
      <c r="AZ14" s="640"/>
      <c r="BA14" s="640"/>
      <c r="BB14" s="640"/>
      <c r="BC14" s="640"/>
      <c r="BD14" s="640"/>
      <c r="BE14" s="640"/>
      <c r="BF14" s="641"/>
      <c r="BG14" s="642">
        <v>236185</v>
      </c>
      <c r="BH14" s="643"/>
      <c r="BI14" s="643"/>
      <c r="BJ14" s="643"/>
      <c r="BK14" s="643"/>
      <c r="BL14" s="643"/>
      <c r="BM14" s="643"/>
      <c r="BN14" s="644"/>
      <c r="BO14" s="675">
        <v>3.1</v>
      </c>
      <c r="BP14" s="675"/>
      <c r="BQ14" s="675"/>
      <c r="BR14" s="675"/>
      <c r="BS14" s="648" t="s">
        <v>226</v>
      </c>
      <c r="BT14" s="643"/>
      <c r="BU14" s="643"/>
      <c r="BV14" s="643"/>
      <c r="BW14" s="643"/>
      <c r="BX14" s="643"/>
      <c r="BY14" s="643"/>
      <c r="BZ14" s="643"/>
      <c r="CA14" s="643"/>
      <c r="CB14" s="688"/>
      <c r="CD14" s="689" t="s">
        <v>256</v>
      </c>
      <c r="CE14" s="686"/>
      <c r="CF14" s="686"/>
      <c r="CG14" s="686"/>
      <c r="CH14" s="686"/>
      <c r="CI14" s="686"/>
      <c r="CJ14" s="686"/>
      <c r="CK14" s="686"/>
      <c r="CL14" s="686"/>
      <c r="CM14" s="686"/>
      <c r="CN14" s="686"/>
      <c r="CO14" s="686"/>
      <c r="CP14" s="686"/>
      <c r="CQ14" s="687"/>
      <c r="CR14" s="642">
        <v>1422573</v>
      </c>
      <c r="CS14" s="643"/>
      <c r="CT14" s="643"/>
      <c r="CU14" s="643"/>
      <c r="CV14" s="643"/>
      <c r="CW14" s="643"/>
      <c r="CX14" s="643"/>
      <c r="CY14" s="644"/>
      <c r="CZ14" s="675">
        <v>4.5999999999999996</v>
      </c>
      <c r="DA14" s="675"/>
      <c r="DB14" s="675"/>
      <c r="DC14" s="675"/>
      <c r="DD14" s="648">
        <v>65730</v>
      </c>
      <c r="DE14" s="643"/>
      <c r="DF14" s="643"/>
      <c r="DG14" s="643"/>
      <c r="DH14" s="643"/>
      <c r="DI14" s="643"/>
      <c r="DJ14" s="643"/>
      <c r="DK14" s="643"/>
      <c r="DL14" s="643"/>
      <c r="DM14" s="643"/>
      <c r="DN14" s="643"/>
      <c r="DO14" s="643"/>
      <c r="DP14" s="644"/>
      <c r="DQ14" s="648">
        <v>1350677</v>
      </c>
      <c r="DR14" s="643"/>
      <c r="DS14" s="643"/>
      <c r="DT14" s="643"/>
      <c r="DU14" s="643"/>
      <c r="DV14" s="643"/>
      <c r="DW14" s="643"/>
      <c r="DX14" s="643"/>
      <c r="DY14" s="643"/>
      <c r="DZ14" s="643"/>
      <c r="EA14" s="643"/>
      <c r="EB14" s="643"/>
      <c r="EC14" s="688"/>
    </row>
    <row r="15" spans="2:143" ht="11.25" customHeight="1" x14ac:dyDescent="0.15">
      <c r="B15" s="639" t="s">
        <v>257</v>
      </c>
      <c r="C15" s="640"/>
      <c r="D15" s="640"/>
      <c r="E15" s="640"/>
      <c r="F15" s="640"/>
      <c r="G15" s="640"/>
      <c r="H15" s="640"/>
      <c r="I15" s="640"/>
      <c r="J15" s="640"/>
      <c r="K15" s="640"/>
      <c r="L15" s="640"/>
      <c r="M15" s="640"/>
      <c r="N15" s="640"/>
      <c r="O15" s="640"/>
      <c r="P15" s="640"/>
      <c r="Q15" s="641"/>
      <c r="R15" s="642" t="s">
        <v>125</v>
      </c>
      <c r="S15" s="643"/>
      <c r="T15" s="643"/>
      <c r="U15" s="643"/>
      <c r="V15" s="643"/>
      <c r="W15" s="643"/>
      <c r="X15" s="643"/>
      <c r="Y15" s="644"/>
      <c r="Z15" s="675" t="s">
        <v>125</v>
      </c>
      <c r="AA15" s="675"/>
      <c r="AB15" s="675"/>
      <c r="AC15" s="675"/>
      <c r="AD15" s="676" t="s">
        <v>226</v>
      </c>
      <c r="AE15" s="676"/>
      <c r="AF15" s="676"/>
      <c r="AG15" s="676"/>
      <c r="AH15" s="676"/>
      <c r="AI15" s="676"/>
      <c r="AJ15" s="676"/>
      <c r="AK15" s="676"/>
      <c r="AL15" s="645" t="s">
        <v>171</v>
      </c>
      <c r="AM15" s="646"/>
      <c r="AN15" s="646"/>
      <c r="AO15" s="677"/>
      <c r="AP15" s="639" t="s">
        <v>258</v>
      </c>
      <c r="AQ15" s="640"/>
      <c r="AR15" s="640"/>
      <c r="AS15" s="640"/>
      <c r="AT15" s="640"/>
      <c r="AU15" s="640"/>
      <c r="AV15" s="640"/>
      <c r="AW15" s="640"/>
      <c r="AX15" s="640"/>
      <c r="AY15" s="640"/>
      <c r="AZ15" s="640"/>
      <c r="BA15" s="640"/>
      <c r="BB15" s="640"/>
      <c r="BC15" s="640"/>
      <c r="BD15" s="640"/>
      <c r="BE15" s="640"/>
      <c r="BF15" s="641"/>
      <c r="BG15" s="642">
        <v>609736</v>
      </c>
      <c r="BH15" s="643"/>
      <c r="BI15" s="643"/>
      <c r="BJ15" s="643"/>
      <c r="BK15" s="643"/>
      <c r="BL15" s="643"/>
      <c r="BM15" s="643"/>
      <c r="BN15" s="644"/>
      <c r="BO15" s="675">
        <v>8.1</v>
      </c>
      <c r="BP15" s="675"/>
      <c r="BQ15" s="675"/>
      <c r="BR15" s="675"/>
      <c r="BS15" s="648" t="s">
        <v>125</v>
      </c>
      <c r="BT15" s="643"/>
      <c r="BU15" s="643"/>
      <c r="BV15" s="643"/>
      <c r="BW15" s="643"/>
      <c r="BX15" s="643"/>
      <c r="BY15" s="643"/>
      <c r="BZ15" s="643"/>
      <c r="CA15" s="643"/>
      <c r="CB15" s="688"/>
      <c r="CD15" s="689" t="s">
        <v>259</v>
      </c>
      <c r="CE15" s="686"/>
      <c r="CF15" s="686"/>
      <c r="CG15" s="686"/>
      <c r="CH15" s="686"/>
      <c r="CI15" s="686"/>
      <c r="CJ15" s="686"/>
      <c r="CK15" s="686"/>
      <c r="CL15" s="686"/>
      <c r="CM15" s="686"/>
      <c r="CN15" s="686"/>
      <c r="CO15" s="686"/>
      <c r="CP15" s="686"/>
      <c r="CQ15" s="687"/>
      <c r="CR15" s="642">
        <v>2917142</v>
      </c>
      <c r="CS15" s="643"/>
      <c r="CT15" s="643"/>
      <c r="CU15" s="643"/>
      <c r="CV15" s="643"/>
      <c r="CW15" s="643"/>
      <c r="CX15" s="643"/>
      <c r="CY15" s="644"/>
      <c r="CZ15" s="675">
        <v>9.4</v>
      </c>
      <c r="DA15" s="675"/>
      <c r="DB15" s="675"/>
      <c r="DC15" s="675"/>
      <c r="DD15" s="648">
        <v>469962</v>
      </c>
      <c r="DE15" s="643"/>
      <c r="DF15" s="643"/>
      <c r="DG15" s="643"/>
      <c r="DH15" s="643"/>
      <c r="DI15" s="643"/>
      <c r="DJ15" s="643"/>
      <c r="DK15" s="643"/>
      <c r="DL15" s="643"/>
      <c r="DM15" s="643"/>
      <c r="DN15" s="643"/>
      <c r="DO15" s="643"/>
      <c r="DP15" s="644"/>
      <c r="DQ15" s="648">
        <v>2154599</v>
      </c>
      <c r="DR15" s="643"/>
      <c r="DS15" s="643"/>
      <c r="DT15" s="643"/>
      <c r="DU15" s="643"/>
      <c r="DV15" s="643"/>
      <c r="DW15" s="643"/>
      <c r="DX15" s="643"/>
      <c r="DY15" s="643"/>
      <c r="DZ15" s="643"/>
      <c r="EA15" s="643"/>
      <c r="EB15" s="643"/>
      <c r="EC15" s="688"/>
    </row>
    <row r="16" spans="2:143" ht="11.25" customHeight="1" x14ac:dyDescent="0.15">
      <c r="B16" s="639" t="s">
        <v>260</v>
      </c>
      <c r="C16" s="640"/>
      <c r="D16" s="640"/>
      <c r="E16" s="640"/>
      <c r="F16" s="640"/>
      <c r="G16" s="640"/>
      <c r="H16" s="640"/>
      <c r="I16" s="640"/>
      <c r="J16" s="640"/>
      <c r="K16" s="640"/>
      <c r="L16" s="640"/>
      <c r="M16" s="640"/>
      <c r="N16" s="640"/>
      <c r="O16" s="640"/>
      <c r="P16" s="640"/>
      <c r="Q16" s="641"/>
      <c r="R16" s="642">
        <v>21340</v>
      </c>
      <c r="S16" s="643"/>
      <c r="T16" s="643"/>
      <c r="U16" s="643"/>
      <c r="V16" s="643"/>
      <c r="W16" s="643"/>
      <c r="X16" s="643"/>
      <c r="Y16" s="644"/>
      <c r="Z16" s="675">
        <v>0.1</v>
      </c>
      <c r="AA16" s="675"/>
      <c r="AB16" s="675"/>
      <c r="AC16" s="675"/>
      <c r="AD16" s="676">
        <v>21340</v>
      </c>
      <c r="AE16" s="676"/>
      <c r="AF16" s="676"/>
      <c r="AG16" s="676"/>
      <c r="AH16" s="676"/>
      <c r="AI16" s="676"/>
      <c r="AJ16" s="676"/>
      <c r="AK16" s="676"/>
      <c r="AL16" s="645">
        <v>0.2</v>
      </c>
      <c r="AM16" s="646"/>
      <c r="AN16" s="646"/>
      <c r="AO16" s="677"/>
      <c r="AP16" s="639" t="s">
        <v>261</v>
      </c>
      <c r="AQ16" s="640"/>
      <c r="AR16" s="640"/>
      <c r="AS16" s="640"/>
      <c r="AT16" s="640"/>
      <c r="AU16" s="640"/>
      <c r="AV16" s="640"/>
      <c r="AW16" s="640"/>
      <c r="AX16" s="640"/>
      <c r="AY16" s="640"/>
      <c r="AZ16" s="640"/>
      <c r="BA16" s="640"/>
      <c r="BB16" s="640"/>
      <c r="BC16" s="640"/>
      <c r="BD16" s="640"/>
      <c r="BE16" s="640"/>
      <c r="BF16" s="641"/>
      <c r="BG16" s="642" t="s">
        <v>125</v>
      </c>
      <c r="BH16" s="643"/>
      <c r="BI16" s="643"/>
      <c r="BJ16" s="643"/>
      <c r="BK16" s="643"/>
      <c r="BL16" s="643"/>
      <c r="BM16" s="643"/>
      <c r="BN16" s="644"/>
      <c r="BO16" s="675" t="s">
        <v>125</v>
      </c>
      <c r="BP16" s="675"/>
      <c r="BQ16" s="675"/>
      <c r="BR16" s="675"/>
      <c r="BS16" s="648" t="s">
        <v>171</v>
      </c>
      <c r="BT16" s="643"/>
      <c r="BU16" s="643"/>
      <c r="BV16" s="643"/>
      <c r="BW16" s="643"/>
      <c r="BX16" s="643"/>
      <c r="BY16" s="643"/>
      <c r="BZ16" s="643"/>
      <c r="CA16" s="643"/>
      <c r="CB16" s="688"/>
      <c r="CD16" s="689" t="s">
        <v>262</v>
      </c>
      <c r="CE16" s="686"/>
      <c r="CF16" s="686"/>
      <c r="CG16" s="686"/>
      <c r="CH16" s="686"/>
      <c r="CI16" s="686"/>
      <c r="CJ16" s="686"/>
      <c r="CK16" s="686"/>
      <c r="CL16" s="686"/>
      <c r="CM16" s="686"/>
      <c r="CN16" s="686"/>
      <c r="CO16" s="686"/>
      <c r="CP16" s="686"/>
      <c r="CQ16" s="687"/>
      <c r="CR16" s="642">
        <v>55171</v>
      </c>
      <c r="CS16" s="643"/>
      <c r="CT16" s="643"/>
      <c r="CU16" s="643"/>
      <c r="CV16" s="643"/>
      <c r="CW16" s="643"/>
      <c r="CX16" s="643"/>
      <c r="CY16" s="644"/>
      <c r="CZ16" s="675">
        <v>0.2</v>
      </c>
      <c r="DA16" s="675"/>
      <c r="DB16" s="675"/>
      <c r="DC16" s="675"/>
      <c r="DD16" s="648" t="s">
        <v>125</v>
      </c>
      <c r="DE16" s="643"/>
      <c r="DF16" s="643"/>
      <c r="DG16" s="643"/>
      <c r="DH16" s="643"/>
      <c r="DI16" s="643"/>
      <c r="DJ16" s="643"/>
      <c r="DK16" s="643"/>
      <c r="DL16" s="643"/>
      <c r="DM16" s="643"/>
      <c r="DN16" s="643"/>
      <c r="DO16" s="643"/>
      <c r="DP16" s="644"/>
      <c r="DQ16" s="648">
        <v>331</v>
      </c>
      <c r="DR16" s="643"/>
      <c r="DS16" s="643"/>
      <c r="DT16" s="643"/>
      <c r="DU16" s="643"/>
      <c r="DV16" s="643"/>
      <c r="DW16" s="643"/>
      <c r="DX16" s="643"/>
      <c r="DY16" s="643"/>
      <c r="DZ16" s="643"/>
      <c r="EA16" s="643"/>
      <c r="EB16" s="643"/>
      <c r="EC16" s="688"/>
    </row>
    <row r="17" spans="2:133" ht="11.25" customHeight="1" x14ac:dyDescent="0.15">
      <c r="B17" s="639" t="s">
        <v>263</v>
      </c>
      <c r="C17" s="640"/>
      <c r="D17" s="640"/>
      <c r="E17" s="640"/>
      <c r="F17" s="640"/>
      <c r="G17" s="640"/>
      <c r="H17" s="640"/>
      <c r="I17" s="640"/>
      <c r="J17" s="640"/>
      <c r="K17" s="640"/>
      <c r="L17" s="640"/>
      <c r="M17" s="640"/>
      <c r="N17" s="640"/>
      <c r="O17" s="640"/>
      <c r="P17" s="640"/>
      <c r="Q17" s="641"/>
      <c r="R17" s="642">
        <v>28088</v>
      </c>
      <c r="S17" s="643"/>
      <c r="T17" s="643"/>
      <c r="U17" s="643"/>
      <c r="V17" s="643"/>
      <c r="W17" s="643"/>
      <c r="X17" s="643"/>
      <c r="Y17" s="644"/>
      <c r="Z17" s="675">
        <v>0.1</v>
      </c>
      <c r="AA17" s="675"/>
      <c r="AB17" s="675"/>
      <c r="AC17" s="675"/>
      <c r="AD17" s="676">
        <v>28088</v>
      </c>
      <c r="AE17" s="676"/>
      <c r="AF17" s="676"/>
      <c r="AG17" s="676"/>
      <c r="AH17" s="676"/>
      <c r="AI17" s="676"/>
      <c r="AJ17" s="676"/>
      <c r="AK17" s="676"/>
      <c r="AL17" s="645">
        <v>0.2</v>
      </c>
      <c r="AM17" s="646"/>
      <c r="AN17" s="646"/>
      <c r="AO17" s="677"/>
      <c r="AP17" s="639" t="s">
        <v>264</v>
      </c>
      <c r="AQ17" s="640"/>
      <c r="AR17" s="640"/>
      <c r="AS17" s="640"/>
      <c r="AT17" s="640"/>
      <c r="AU17" s="640"/>
      <c r="AV17" s="640"/>
      <c r="AW17" s="640"/>
      <c r="AX17" s="640"/>
      <c r="AY17" s="640"/>
      <c r="AZ17" s="640"/>
      <c r="BA17" s="640"/>
      <c r="BB17" s="640"/>
      <c r="BC17" s="640"/>
      <c r="BD17" s="640"/>
      <c r="BE17" s="640"/>
      <c r="BF17" s="641"/>
      <c r="BG17" s="642" t="s">
        <v>125</v>
      </c>
      <c r="BH17" s="643"/>
      <c r="BI17" s="643"/>
      <c r="BJ17" s="643"/>
      <c r="BK17" s="643"/>
      <c r="BL17" s="643"/>
      <c r="BM17" s="643"/>
      <c r="BN17" s="644"/>
      <c r="BO17" s="675" t="s">
        <v>171</v>
      </c>
      <c r="BP17" s="675"/>
      <c r="BQ17" s="675"/>
      <c r="BR17" s="675"/>
      <c r="BS17" s="648" t="s">
        <v>125</v>
      </c>
      <c r="BT17" s="643"/>
      <c r="BU17" s="643"/>
      <c r="BV17" s="643"/>
      <c r="BW17" s="643"/>
      <c r="BX17" s="643"/>
      <c r="BY17" s="643"/>
      <c r="BZ17" s="643"/>
      <c r="CA17" s="643"/>
      <c r="CB17" s="688"/>
      <c r="CD17" s="689" t="s">
        <v>265</v>
      </c>
      <c r="CE17" s="686"/>
      <c r="CF17" s="686"/>
      <c r="CG17" s="686"/>
      <c r="CH17" s="686"/>
      <c r="CI17" s="686"/>
      <c r="CJ17" s="686"/>
      <c r="CK17" s="686"/>
      <c r="CL17" s="686"/>
      <c r="CM17" s="686"/>
      <c r="CN17" s="686"/>
      <c r="CO17" s="686"/>
      <c r="CP17" s="686"/>
      <c r="CQ17" s="687"/>
      <c r="CR17" s="642">
        <v>2011008</v>
      </c>
      <c r="CS17" s="643"/>
      <c r="CT17" s="643"/>
      <c r="CU17" s="643"/>
      <c r="CV17" s="643"/>
      <c r="CW17" s="643"/>
      <c r="CX17" s="643"/>
      <c r="CY17" s="644"/>
      <c r="CZ17" s="675">
        <v>6.5</v>
      </c>
      <c r="DA17" s="675"/>
      <c r="DB17" s="675"/>
      <c r="DC17" s="675"/>
      <c r="DD17" s="648" t="s">
        <v>125</v>
      </c>
      <c r="DE17" s="643"/>
      <c r="DF17" s="643"/>
      <c r="DG17" s="643"/>
      <c r="DH17" s="643"/>
      <c r="DI17" s="643"/>
      <c r="DJ17" s="643"/>
      <c r="DK17" s="643"/>
      <c r="DL17" s="643"/>
      <c r="DM17" s="643"/>
      <c r="DN17" s="643"/>
      <c r="DO17" s="643"/>
      <c r="DP17" s="644"/>
      <c r="DQ17" s="648">
        <v>2011008</v>
      </c>
      <c r="DR17" s="643"/>
      <c r="DS17" s="643"/>
      <c r="DT17" s="643"/>
      <c r="DU17" s="643"/>
      <c r="DV17" s="643"/>
      <c r="DW17" s="643"/>
      <c r="DX17" s="643"/>
      <c r="DY17" s="643"/>
      <c r="DZ17" s="643"/>
      <c r="EA17" s="643"/>
      <c r="EB17" s="643"/>
      <c r="EC17" s="688"/>
    </row>
    <row r="18" spans="2:133" ht="11.25" customHeight="1" x14ac:dyDescent="0.15">
      <c r="B18" s="639" t="s">
        <v>266</v>
      </c>
      <c r="C18" s="640"/>
      <c r="D18" s="640"/>
      <c r="E18" s="640"/>
      <c r="F18" s="640"/>
      <c r="G18" s="640"/>
      <c r="H18" s="640"/>
      <c r="I18" s="640"/>
      <c r="J18" s="640"/>
      <c r="K18" s="640"/>
      <c r="L18" s="640"/>
      <c r="M18" s="640"/>
      <c r="N18" s="640"/>
      <c r="O18" s="640"/>
      <c r="P18" s="640"/>
      <c r="Q18" s="641"/>
      <c r="R18" s="642">
        <v>52359</v>
      </c>
      <c r="S18" s="643"/>
      <c r="T18" s="643"/>
      <c r="U18" s="643"/>
      <c r="V18" s="643"/>
      <c r="W18" s="643"/>
      <c r="X18" s="643"/>
      <c r="Y18" s="644"/>
      <c r="Z18" s="675">
        <v>0.2</v>
      </c>
      <c r="AA18" s="675"/>
      <c r="AB18" s="675"/>
      <c r="AC18" s="675"/>
      <c r="AD18" s="676">
        <v>52359</v>
      </c>
      <c r="AE18" s="676"/>
      <c r="AF18" s="676"/>
      <c r="AG18" s="676"/>
      <c r="AH18" s="676"/>
      <c r="AI18" s="676"/>
      <c r="AJ18" s="676"/>
      <c r="AK18" s="676"/>
      <c r="AL18" s="645">
        <v>0.4</v>
      </c>
      <c r="AM18" s="646"/>
      <c r="AN18" s="646"/>
      <c r="AO18" s="677"/>
      <c r="AP18" s="639" t="s">
        <v>267</v>
      </c>
      <c r="AQ18" s="640"/>
      <c r="AR18" s="640"/>
      <c r="AS18" s="640"/>
      <c r="AT18" s="640"/>
      <c r="AU18" s="640"/>
      <c r="AV18" s="640"/>
      <c r="AW18" s="640"/>
      <c r="AX18" s="640"/>
      <c r="AY18" s="640"/>
      <c r="AZ18" s="640"/>
      <c r="BA18" s="640"/>
      <c r="BB18" s="640"/>
      <c r="BC18" s="640"/>
      <c r="BD18" s="640"/>
      <c r="BE18" s="640"/>
      <c r="BF18" s="641"/>
      <c r="BG18" s="642" t="s">
        <v>171</v>
      </c>
      <c r="BH18" s="643"/>
      <c r="BI18" s="643"/>
      <c r="BJ18" s="643"/>
      <c r="BK18" s="643"/>
      <c r="BL18" s="643"/>
      <c r="BM18" s="643"/>
      <c r="BN18" s="644"/>
      <c r="BO18" s="675" t="s">
        <v>226</v>
      </c>
      <c r="BP18" s="675"/>
      <c r="BQ18" s="675"/>
      <c r="BR18" s="675"/>
      <c r="BS18" s="648" t="s">
        <v>171</v>
      </c>
      <c r="BT18" s="643"/>
      <c r="BU18" s="643"/>
      <c r="BV18" s="643"/>
      <c r="BW18" s="643"/>
      <c r="BX18" s="643"/>
      <c r="BY18" s="643"/>
      <c r="BZ18" s="643"/>
      <c r="CA18" s="643"/>
      <c r="CB18" s="688"/>
      <c r="CD18" s="689" t="s">
        <v>268</v>
      </c>
      <c r="CE18" s="686"/>
      <c r="CF18" s="686"/>
      <c r="CG18" s="686"/>
      <c r="CH18" s="686"/>
      <c r="CI18" s="686"/>
      <c r="CJ18" s="686"/>
      <c r="CK18" s="686"/>
      <c r="CL18" s="686"/>
      <c r="CM18" s="686"/>
      <c r="CN18" s="686"/>
      <c r="CO18" s="686"/>
      <c r="CP18" s="686"/>
      <c r="CQ18" s="687"/>
      <c r="CR18" s="642" t="s">
        <v>125</v>
      </c>
      <c r="CS18" s="643"/>
      <c r="CT18" s="643"/>
      <c r="CU18" s="643"/>
      <c r="CV18" s="643"/>
      <c r="CW18" s="643"/>
      <c r="CX18" s="643"/>
      <c r="CY18" s="644"/>
      <c r="CZ18" s="675" t="s">
        <v>125</v>
      </c>
      <c r="DA18" s="675"/>
      <c r="DB18" s="675"/>
      <c r="DC18" s="675"/>
      <c r="DD18" s="648" t="s">
        <v>125</v>
      </c>
      <c r="DE18" s="643"/>
      <c r="DF18" s="643"/>
      <c r="DG18" s="643"/>
      <c r="DH18" s="643"/>
      <c r="DI18" s="643"/>
      <c r="DJ18" s="643"/>
      <c r="DK18" s="643"/>
      <c r="DL18" s="643"/>
      <c r="DM18" s="643"/>
      <c r="DN18" s="643"/>
      <c r="DO18" s="643"/>
      <c r="DP18" s="644"/>
      <c r="DQ18" s="648" t="s">
        <v>226</v>
      </c>
      <c r="DR18" s="643"/>
      <c r="DS18" s="643"/>
      <c r="DT18" s="643"/>
      <c r="DU18" s="643"/>
      <c r="DV18" s="643"/>
      <c r="DW18" s="643"/>
      <c r="DX18" s="643"/>
      <c r="DY18" s="643"/>
      <c r="DZ18" s="643"/>
      <c r="EA18" s="643"/>
      <c r="EB18" s="643"/>
      <c r="EC18" s="688"/>
    </row>
    <row r="19" spans="2:133" ht="11.25" customHeight="1" x14ac:dyDescent="0.15">
      <c r="B19" s="639" t="s">
        <v>269</v>
      </c>
      <c r="C19" s="640"/>
      <c r="D19" s="640"/>
      <c r="E19" s="640"/>
      <c r="F19" s="640"/>
      <c r="G19" s="640"/>
      <c r="H19" s="640"/>
      <c r="I19" s="640"/>
      <c r="J19" s="640"/>
      <c r="K19" s="640"/>
      <c r="L19" s="640"/>
      <c r="M19" s="640"/>
      <c r="N19" s="640"/>
      <c r="O19" s="640"/>
      <c r="P19" s="640"/>
      <c r="Q19" s="641"/>
      <c r="R19" s="642">
        <v>36040</v>
      </c>
      <c r="S19" s="643"/>
      <c r="T19" s="643"/>
      <c r="U19" s="643"/>
      <c r="V19" s="643"/>
      <c r="W19" s="643"/>
      <c r="X19" s="643"/>
      <c r="Y19" s="644"/>
      <c r="Z19" s="675">
        <v>0.1</v>
      </c>
      <c r="AA19" s="675"/>
      <c r="AB19" s="675"/>
      <c r="AC19" s="675"/>
      <c r="AD19" s="676">
        <v>36040</v>
      </c>
      <c r="AE19" s="676"/>
      <c r="AF19" s="676"/>
      <c r="AG19" s="676"/>
      <c r="AH19" s="676"/>
      <c r="AI19" s="676"/>
      <c r="AJ19" s="676"/>
      <c r="AK19" s="676"/>
      <c r="AL19" s="645">
        <v>0.3</v>
      </c>
      <c r="AM19" s="646"/>
      <c r="AN19" s="646"/>
      <c r="AO19" s="677"/>
      <c r="AP19" s="639" t="s">
        <v>270</v>
      </c>
      <c r="AQ19" s="640"/>
      <c r="AR19" s="640"/>
      <c r="AS19" s="640"/>
      <c r="AT19" s="640"/>
      <c r="AU19" s="640"/>
      <c r="AV19" s="640"/>
      <c r="AW19" s="640"/>
      <c r="AX19" s="640"/>
      <c r="AY19" s="640"/>
      <c r="AZ19" s="640"/>
      <c r="BA19" s="640"/>
      <c r="BB19" s="640"/>
      <c r="BC19" s="640"/>
      <c r="BD19" s="640"/>
      <c r="BE19" s="640"/>
      <c r="BF19" s="641"/>
      <c r="BG19" s="642">
        <v>123218</v>
      </c>
      <c r="BH19" s="643"/>
      <c r="BI19" s="643"/>
      <c r="BJ19" s="643"/>
      <c r="BK19" s="643"/>
      <c r="BL19" s="643"/>
      <c r="BM19" s="643"/>
      <c r="BN19" s="644"/>
      <c r="BO19" s="675">
        <v>1.6</v>
      </c>
      <c r="BP19" s="675"/>
      <c r="BQ19" s="675"/>
      <c r="BR19" s="675"/>
      <c r="BS19" s="648" t="s">
        <v>226</v>
      </c>
      <c r="BT19" s="643"/>
      <c r="BU19" s="643"/>
      <c r="BV19" s="643"/>
      <c r="BW19" s="643"/>
      <c r="BX19" s="643"/>
      <c r="BY19" s="643"/>
      <c r="BZ19" s="643"/>
      <c r="CA19" s="643"/>
      <c r="CB19" s="688"/>
      <c r="CD19" s="689" t="s">
        <v>271</v>
      </c>
      <c r="CE19" s="686"/>
      <c r="CF19" s="686"/>
      <c r="CG19" s="686"/>
      <c r="CH19" s="686"/>
      <c r="CI19" s="686"/>
      <c r="CJ19" s="686"/>
      <c r="CK19" s="686"/>
      <c r="CL19" s="686"/>
      <c r="CM19" s="686"/>
      <c r="CN19" s="686"/>
      <c r="CO19" s="686"/>
      <c r="CP19" s="686"/>
      <c r="CQ19" s="687"/>
      <c r="CR19" s="642" t="s">
        <v>125</v>
      </c>
      <c r="CS19" s="643"/>
      <c r="CT19" s="643"/>
      <c r="CU19" s="643"/>
      <c r="CV19" s="643"/>
      <c r="CW19" s="643"/>
      <c r="CX19" s="643"/>
      <c r="CY19" s="644"/>
      <c r="CZ19" s="675" t="s">
        <v>125</v>
      </c>
      <c r="DA19" s="675"/>
      <c r="DB19" s="675"/>
      <c r="DC19" s="675"/>
      <c r="DD19" s="648" t="s">
        <v>125</v>
      </c>
      <c r="DE19" s="643"/>
      <c r="DF19" s="643"/>
      <c r="DG19" s="643"/>
      <c r="DH19" s="643"/>
      <c r="DI19" s="643"/>
      <c r="DJ19" s="643"/>
      <c r="DK19" s="643"/>
      <c r="DL19" s="643"/>
      <c r="DM19" s="643"/>
      <c r="DN19" s="643"/>
      <c r="DO19" s="643"/>
      <c r="DP19" s="644"/>
      <c r="DQ19" s="648" t="s">
        <v>125</v>
      </c>
      <c r="DR19" s="643"/>
      <c r="DS19" s="643"/>
      <c r="DT19" s="643"/>
      <c r="DU19" s="643"/>
      <c r="DV19" s="643"/>
      <c r="DW19" s="643"/>
      <c r="DX19" s="643"/>
      <c r="DY19" s="643"/>
      <c r="DZ19" s="643"/>
      <c r="EA19" s="643"/>
      <c r="EB19" s="643"/>
      <c r="EC19" s="688"/>
    </row>
    <row r="20" spans="2:133" ht="11.25" customHeight="1" x14ac:dyDescent="0.15">
      <c r="B20" s="639" t="s">
        <v>272</v>
      </c>
      <c r="C20" s="640"/>
      <c r="D20" s="640"/>
      <c r="E20" s="640"/>
      <c r="F20" s="640"/>
      <c r="G20" s="640"/>
      <c r="H20" s="640"/>
      <c r="I20" s="640"/>
      <c r="J20" s="640"/>
      <c r="K20" s="640"/>
      <c r="L20" s="640"/>
      <c r="M20" s="640"/>
      <c r="N20" s="640"/>
      <c r="O20" s="640"/>
      <c r="P20" s="640"/>
      <c r="Q20" s="641"/>
      <c r="R20" s="642">
        <v>10114</v>
      </c>
      <c r="S20" s="643"/>
      <c r="T20" s="643"/>
      <c r="U20" s="643"/>
      <c r="V20" s="643"/>
      <c r="W20" s="643"/>
      <c r="X20" s="643"/>
      <c r="Y20" s="644"/>
      <c r="Z20" s="675">
        <v>0</v>
      </c>
      <c r="AA20" s="675"/>
      <c r="AB20" s="675"/>
      <c r="AC20" s="675"/>
      <c r="AD20" s="676">
        <v>10114</v>
      </c>
      <c r="AE20" s="676"/>
      <c r="AF20" s="676"/>
      <c r="AG20" s="676"/>
      <c r="AH20" s="676"/>
      <c r="AI20" s="676"/>
      <c r="AJ20" s="676"/>
      <c r="AK20" s="676"/>
      <c r="AL20" s="645">
        <v>0.1</v>
      </c>
      <c r="AM20" s="646"/>
      <c r="AN20" s="646"/>
      <c r="AO20" s="677"/>
      <c r="AP20" s="639" t="s">
        <v>273</v>
      </c>
      <c r="AQ20" s="640"/>
      <c r="AR20" s="640"/>
      <c r="AS20" s="640"/>
      <c r="AT20" s="640"/>
      <c r="AU20" s="640"/>
      <c r="AV20" s="640"/>
      <c r="AW20" s="640"/>
      <c r="AX20" s="640"/>
      <c r="AY20" s="640"/>
      <c r="AZ20" s="640"/>
      <c r="BA20" s="640"/>
      <c r="BB20" s="640"/>
      <c r="BC20" s="640"/>
      <c r="BD20" s="640"/>
      <c r="BE20" s="640"/>
      <c r="BF20" s="641"/>
      <c r="BG20" s="642">
        <v>123218</v>
      </c>
      <c r="BH20" s="643"/>
      <c r="BI20" s="643"/>
      <c r="BJ20" s="643"/>
      <c r="BK20" s="643"/>
      <c r="BL20" s="643"/>
      <c r="BM20" s="643"/>
      <c r="BN20" s="644"/>
      <c r="BO20" s="675">
        <v>1.6</v>
      </c>
      <c r="BP20" s="675"/>
      <c r="BQ20" s="675"/>
      <c r="BR20" s="675"/>
      <c r="BS20" s="648" t="s">
        <v>171</v>
      </c>
      <c r="BT20" s="643"/>
      <c r="BU20" s="643"/>
      <c r="BV20" s="643"/>
      <c r="BW20" s="643"/>
      <c r="BX20" s="643"/>
      <c r="BY20" s="643"/>
      <c r="BZ20" s="643"/>
      <c r="CA20" s="643"/>
      <c r="CB20" s="688"/>
      <c r="CD20" s="689" t="s">
        <v>274</v>
      </c>
      <c r="CE20" s="686"/>
      <c r="CF20" s="686"/>
      <c r="CG20" s="686"/>
      <c r="CH20" s="686"/>
      <c r="CI20" s="686"/>
      <c r="CJ20" s="686"/>
      <c r="CK20" s="686"/>
      <c r="CL20" s="686"/>
      <c r="CM20" s="686"/>
      <c r="CN20" s="686"/>
      <c r="CO20" s="686"/>
      <c r="CP20" s="686"/>
      <c r="CQ20" s="687"/>
      <c r="CR20" s="642">
        <v>30969390</v>
      </c>
      <c r="CS20" s="643"/>
      <c r="CT20" s="643"/>
      <c r="CU20" s="643"/>
      <c r="CV20" s="643"/>
      <c r="CW20" s="643"/>
      <c r="CX20" s="643"/>
      <c r="CY20" s="644"/>
      <c r="CZ20" s="675">
        <v>100</v>
      </c>
      <c r="DA20" s="675"/>
      <c r="DB20" s="675"/>
      <c r="DC20" s="675"/>
      <c r="DD20" s="648">
        <v>2209725</v>
      </c>
      <c r="DE20" s="643"/>
      <c r="DF20" s="643"/>
      <c r="DG20" s="643"/>
      <c r="DH20" s="643"/>
      <c r="DI20" s="643"/>
      <c r="DJ20" s="643"/>
      <c r="DK20" s="643"/>
      <c r="DL20" s="643"/>
      <c r="DM20" s="643"/>
      <c r="DN20" s="643"/>
      <c r="DO20" s="643"/>
      <c r="DP20" s="644"/>
      <c r="DQ20" s="648">
        <v>15268540</v>
      </c>
      <c r="DR20" s="643"/>
      <c r="DS20" s="643"/>
      <c r="DT20" s="643"/>
      <c r="DU20" s="643"/>
      <c r="DV20" s="643"/>
      <c r="DW20" s="643"/>
      <c r="DX20" s="643"/>
      <c r="DY20" s="643"/>
      <c r="DZ20" s="643"/>
      <c r="EA20" s="643"/>
      <c r="EB20" s="643"/>
      <c r="EC20" s="688"/>
    </row>
    <row r="21" spans="2:133" ht="11.25" customHeight="1" x14ac:dyDescent="0.15">
      <c r="B21" s="639" t="s">
        <v>275</v>
      </c>
      <c r="C21" s="640"/>
      <c r="D21" s="640"/>
      <c r="E21" s="640"/>
      <c r="F21" s="640"/>
      <c r="G21" s="640"/>
      <c r="H21" s="640"/>
      <c r="I21" s="640"/>
      <c r="J21" s="640"/>
      <c r="K21" s="640"/>
      <c r="L21" s="640"/>
      <c r="M21" s="640"/>
      <c r="N21" s="640"/>
      <c r="O21" s="640"/>
      <c r="P21" s="640"/>
      <c r="Q21" s="641"/>
      <c r="R21" s="642">
        <v>6205</v>
      </c>
      <c r="S21" s="643"/>
      <c r="T21" s="643"/>
      <c r="U21" s="643"/>
      <c r="V21" s="643"/>
      <c r="W21" s="643"/>
      <c r="X21" s="643"/>
      <c r="Y21" s="644"/>
      <c r="Z21" s="675">
        <v>0</v>
      </c>
      <c r="AA21" s="675"/>
      <c r="AB21" s="675"/>
      <c r="AC21" s="675"/>
      <c r="AD21" s="676">
        <v>6205</v>
      </c>
      <c r="AE21" s="676"/>
      <c r="AF21" s="676"/>
      <c r="AG21" s="676"/>
      <c r="AH21" s="676"/>
      <c r="AI21" s="676"/>
      <c r="AJ21" s="676"/>
      <c r="AK21" s="676"/>
      <c r="AL21" s="645">
        <v>0</v>
      </c>
      <c r="AM21" s="646"/>
      <c r="AN21" s="646"/>
      <c r="AO21" s="677"/>
      <c r="AP21" s="737" t="s">
        <v>276</v>
      </c>
      <c r="AQ21" s="744"/>
      <c r="AR21" s="744"/>
      <c r="AS21" s="744"/>
      <c r="AT21" s="744"/>
      <c r="AU21" s="744"/>
      <c r="AV21" s="744"/>
      <c r="AW21" s="744"/>
      <c r="AX21" s="744"/>
      <c r="AY21" s="744"/>
      <c r="AZ21" s="744"/>
      <c r="BA21" s="744"/>
      <c r="BB21" s="744"/>
      <c r="BC21" s="744"/>
      <c r="BD21" s="744"/>
      <c r="BE21" s="744"/>
      <c r="BF21" s="739"/>
      <c r="BG21" s="642" t="s">
        <v>171</v>
      </c>
      <c r="BH21" s="643"/>
      <c r="BI21" s="643"/>
      <c r="BJ21" s="643"/>
      <c r="BK21" s="643"/>
      <c r="BL21" s="643"/>
      <c r="BM21" s="643"/>
      <c r="BN21" s="644"/>
      <c r="BO21" s="675" t="s">
        <v>125</v>
      </c>
      <c r="BP21" s="675"/>
      <c r="BQ21" s="675"/>
      <c r="BR21" s="675"/>
      <c r="BS21" s="648" t="s">
        <v>125</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277</v>
      </c>
      <c r="C22" s="640"/>
      <c r="D22" s="640"/>
      <c r="E22" s="640"/>
      <c r="F22" s="640"/>
      <c r="G22" s="640"/>
      <c r="H22" s="640"/>
      <c r="I22" s="640"/>
      <c r="J22" s="640"/>
      <c r="K22" s="640"/>
      <c r="L22" s="640"/>
      <c r="M22" s="640"/>
      <c r="N22" s="640"/>
      <c r="O22" s="640"/>
      <c r="P22" s="640"/>
      <c r="Q22" s="641"/>
      <c r="R22" s="642">
        <v>3837349</v>
      </c>
      <c r="S22" s="643"/>
      <c r="T22" s="643"/>
      <c r="U22" s="643"/>
      <c r="V22" s="643"/>
      <c r="W22" s="643"/>
      <c r="X22" s="643"/>
      <c r="Y22" s="644"/>
      <c r="Z22" s="675">
        <v>11.9</v>
      </c>
      <c r="AA22" s="675"/>
      <c r="AB22" s="675"/>
      <c r="AC22" s="675"/>
      <c r="AD22" s="676">
        <v>3666886</v>
      </c>
      <c r="AE22" s="676"/>
      <c r="AF22" s="676"/>
      <c r="AG22" s="676"/>
      <c r="AH22" s="676"/>
      <c r="AI22" s="676"/>
      <c r="AJ22" s="676"/>
      <c r="AK22" s="676"/>
      <c r="AL22" s="645">
        <v>28.3</v>
      </c>
      <c r="AM22" s="646"/>
      <c r="AN22" s="646"/>
      <c r="AO22" s="677"/>
      <c r="AP22" s="737" t="s">
        <v>278</v>
      </c>
      <c r="AQ22" s="744"/>
      <c r="AR22" s="744"/>
      <c r="AS22" s="744"/>
      <c r="AT22" s="744"/>
      <c r="AU22" s="744"/>
      <c r="AV22" s="744"/>
      <c r="AW22" s="744"/>
      <c r="AX22" s="744"/>
      <c r="AY22" s="744"/>
      <c r="AZ22" s="744"/>
      <c r="BA22" s="744"/>
      <c r="BB22" s="744"/>
      <c r="BC22" s="744"/>
      <c r="BD22" s="744"/>
      <c r="BE22" s="744"/>
      <c r="BF22" s="739"/>
      <c r="BG22" s="642" t="s">
        <v>125</v>
      </c>
      <c r="BH22" s="643"/>
      <c r="BI22" s="643"/>
      <c r="BJ22" s="643"/>
      <c r="BK22" s="643"/>
      <c r="BL22" s="643"/>
      <c r="BM22" s="643"/>
      <c r="BN22" s="644"/>
      <c r="BO22" s="675" t="s">
        <v>125</v>
      </c>
      <c r="BP22" s="675"/>
      <c r="BQ22" s="675"/>
      <c r="BR22" s="675"/>
      <c r="BS22" s="648" t="s">
        <v>171</v>
      </c>
      <c r="BT22" s="643"/>
      <c r="BU22" s="643"/>
      <c r="BV22" s="643"/>
      <c r="BW22" s="643"/>
      <c r="BX22" s="643"/>
      <c r="BY22" s="643"/>
      <c r="BZ22" s="643"/>
      <c r="CA22" s="643"/>
      <c r="CB22" s="688"/>
      <c r="CD22" s="746" t="s">
        <v>279</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280</v>
      </c>
      <c r="C23" s="640"/>
      <c r="D23" s="640"/>
      <c r="E23" s="640"/>
      <c r="F23" s="640"/>
      <c r="G23" s="640"/>
      <c r="H23" s="640"/>
      <c r="I23" s="640"/>
      <c r="J23" s="640"/>
      <c r="K23" s="640"/>
      <c r="L23" s="640"/>
      <c r="M23" s="640"/>
      <c r="N23" s="640"/>
      <c r="O23" s="640"/>
      <c r="P23" s="640"/>
      <c r="Q23" s="641"/>
      <c r="R23" s="642">
        <v>3666886</v>
      </c>
      <c r="S23" s="643"/>
      <c r="T23" s="643"/>
      <c r="U23" s="643"/>
      <c r="V23" s="643"/>
      <c r="W23" s="643"/>
      <c r="X23" s="643"/>
      <c r="Y23" s="644"/>
      <c r="Z23" s="675">
        <v>11.4</v>
      </c>
      <c r="AA23" s="675"/>
      <c r="AB23" s="675"/>
      <c r="AC23" s="675"/>
      <c r="AD23" s="676">
        <v>3666886</v>
      </c>
      <c r="AE23" s="676"/>
      <c r="AF23" s="676"/>
      <c r="AG23" s="676"/>
      <c r="AH23" s="676"/>
      <c r="AI23" s="676"/>
      <c r="AJ23" s="676"/>
      <c r="AK23" s="676"/>
      <c r="AL23" s="645">
        <v>28.3</v>
      </c>
      <c r="AM23" s="646"/>
      <c r="AN23" s="646"/>
      <c r="AO23" s="677"/>
      <c r="AP23" s="737" t="s">
        <v>281</v>
      </c>
      <c r="AQ23" s="744"/>
      <c r="AR23" s="744"/>
      <c r="AS23" s="744"/>
      <c r="AT23" s="744"/>
      <c r="AU23" s="744"/>
      <c r="AV23" s="744"/>
      <c r="AW23" s="744"/>
      <c r="AX23" s="744"/>
      <c r="AY23" s="744"/>
      <c r="AZ23" s="744"/>
      <c r="BA23" s="744"/>
      <c r="BB23" s="744"/>
      <c r="BC23" s="744"/>
      <c r="BD23" s="744"/>
      <c r="BE23" s="744"/>
      <c r="BF23" s="739"/>
      <c r="BG23" s="642">
        <v>123218</v>
      </c>
      <c r="BH23" s="643"/>
      <c r="BI23" s="643"/>
      <c r="BJ23" s="643"/>
      <c r="BK23" s="643"/>
      <c r="BL23" s="643"/>
      <c r="BM23" s="643"/>
      <c r="BN23" s="644"/>
      <c r="BO23" s="675">
        <v>1.6</v>
      </c>
      <c r="BP23" s="675"/>
      <c r="BQ23" s="675"/>
      <c r="BR23" s="675"/>
      <c r="BS23" s="648" t="s">
        <v>125</v>
      </c>
      <c r="BT23" s="643"/>
      <c r="BU23" s="643"/>
      <c r="BV23" s="643"/>
      <c r="BW23" s="643"/>
      <c r="BX23" s="643"/>
      <c r="BY23" s="643"/>
      <c r="BZ23" s="643"/>
      <c r="CA23" s="643"/>
      <c r="CB23" s="688"/>
      <c r="CD23" s="746" t="s">
        <v>220</v>
      </c>
      <c r="CE23" s="747"/>
      <c r="CF23" s="747"/>
      <c r="CG23" s="747"/>
      <c r="CH23" s="747"/>
      <c r="CI23" s="747"/>
      <c r="CJ23" s="747"/>
      <c r="CK23" s="747"/>
      <c r="CL23" s="747"/>
      <c r="CM23" s="747"/>
      <c r="CN23" s="747"/>
      <c r="CO23" s="747"/>
      <c r="CP23" s="747"/>
      <c r="CQ23" s="748"/>
      <c r="CR23" s="746" t="s">
        <v>282</v>
      </c>
      <c r="CS23" s="747"/>
      <c r="CT23" s="747"/>
      <c r="CU23" s="747"/>
      <c r="CV23" s="747"/>
      <c r="CW23" s="747"/>
      <c r="CX23" s="747"/>
      <c r="CY23" s="748"/>
      <c r="CZ23" s="746" t="s">
        <v>283</v>
      </c>
      <c r="DA23" s="747"/>
      <c r="DB23" s="747"/>
      <c r="DC23" s="748"/>
      <c r="DD23" s="746" t="s">
        <v>284</v>
      </c>
      <c r="DE23" s="747"/>
      <c r="DF23" s="747"/>
      <c r="DG23" s="747"/>
      <c r="DH23" s="747"/>
      <c r="DI23" s="747"/>
      <c r="DJ23" s="747"/>
      <c r="DK23" s="748"/>
      <c r="DL23" s="755" t="s">
        <v>285</v>
      </c>
      <c r="DM23" s="756"/>
      <c r="DN23" s="756"/>
      <c r="DO23" s="756"/>
      <c r="DP23" s="756"/>
      <c r="DQ23" s="756"/>
      <c r="DR23" s="756"/>
      <c r="DS23" s="756"/>
      <c r="DT23" s="756"/>
      <c r="DU23" s="756"/>
      <c r="DV23" s="757"/>
      <c r="DW23" s="746" t="s">
        <v>286</v>
      </c>
      <c r="DX23" s="747"/>
      <c r="DY23" s="747"/>
      <c r="DZ23" s="747"/>
      <c r="EA23" s="747"/>
      <c r="EB23" s="747"/>
      <c r="EC23" s="748"/>
    </row>
    <row r="24" spans="2:133" ht="11.25" customHeight="1" x14ac:dyDescent="0.15">
      <c r="B24" s="639" t="s">
        <v>287</v>
      </c>
      <c r="C24" s="640"/>
      <c r="D24" s="640"/>
      <c r="E24" s="640"/>
      <c r="F24" s="640"/>
      <c r="G24" s="640"/>
      <c r="H24" s="640"/>
      <c r="I24" s="640"/>
      <c r="J24" s="640"/>
      <c r="K24" s="640"/>
      <c r="L24" s="640"/>
      <c r="M24" s="640"/>
      <c r="N24" s="640"/>
      <c r="O24" s="640"/>
      <c r="P24" s="640"/>
      <c r="Q24" s="641"/>
      <c r="R24" s="642">
        <v>170308</v>
      </c>
      <c r="S24" s="643"/>
      <c r="T24" s="643"/>
      <c r="U24" s="643"/>
      <c r="V24" s="643"/>
      <c r="W24" s="643"/>
      <c r="X24" s="643"/>
      <c r="Y24" s="644"/>
      <c r="Z24" s="675">
        <v>0.5</v>
      </c>
      <c r="AA24" s="675"/>
      <c r="AB24" s="675"/>
      <c r="AC24" s="675"/>
      <c r="AD24" s="676" t="s">
        <v>226</v>
      </c>
      <c r="AE24" s="676"/>
      <c r="AF24" s="676"/>
      <c r="AG24" s="676"/>
      <c r="AH24" s="676"/>
      <c r="AI24" s="676"/>
      <c r="AJ24" s="676"/>
      <c r="AK24" s="676"/>
      <c r="AL24" s="645" t="s">
        <v>125</v>
      </c>
      <c r="AM24" s="646"/>
      <c r="AN24" s="646"/>
      <c r="AO24" s="677"/>
      <c r="AP24" s="737" t="s">
        <v>288</v>
      </c>
      <c r="AQ24" s="744"/>
      <c r="AR24" s="744"/>
      <c r="AS24" s="744"/>
      <c r="AT24" s="744"/>
      <c r="AU24" s="744"/>
      <c r="AV24" s="744"/>
      <c r="AW24" s="744"/>
      <c r="AX24" s="744"/>
      <c r="AY24" s="744"/>
      <c r="AZ24" s="744"/>
      <c r="BA24" s="744"/>
      <c r="BB24" s="744"/>
      <c r="BC24" s="744"/>
      <c r="BD24" s="744"/>
      <c r="BE24" s="744"/>
      <c r="BF24" s="739"/>
      <c r="BG24" s="642" t="s">
        <v>125</v>
      </c>
      <c r="BH24" s="643"/>
      <c r="BI24" s="643"/>
      <c r="BJ24" s="643"/>
      <c r="BK24" s="643"/>
      <c r="BL24" s="643"/>
      <c r="BM24" s="643"/>
      <c r="BN24" s="644"/>
      <c r="BO24" s="675" t="s">
        <v>125</v>
      </c>
      <c r="BP24" s="675"/>
      <c r="BQ24" s="675"/>
      <c r="BR24" s="675"/>
      <c r="BS24" s="648" t="s">
        <v>226</v>
      </c>
      <c r="BT24" s="643"/>
      <c r="BU24" s="643"/>
      <c r="BV24" s="643"/>
      <c r="BW24" s="643"/>
      <c r="BX24" s="643"/>
      <c r="BY24" s="643"/>
      <c r="BZ24" s="643"/>
      <c r="CA24" s="643"/>
      <c r="CB24" s="688"/>
      <c r="CD24" s="700" t="s">
        <v>289</v>
      </c>
      <c r="CE24" s="701"/>
      <c r="CF24" s="701"/>
      <c r="CG24" s="701"/>
      <c r="CH24" s="701"/>
      <c r="CI24" s="701"/>
      <c r="CJ24" s="701"/>
      <c r="CK24" s="701"/>
      <c r="CL24" s="701"/>
      <c r="CM24" s="701"/>
      <c r="CN24" s="701"/>
      <c r="CO24" s="701"/>
      <c r="CP24" s="701"/>
      <c r="CQ24" s="702"/>
      <c r="CR24" s="697">
        <v>11899112</v>
      </c>
      <c r="CS24" s="698"/>
      <c r="CT24" s="698"/>
      <c r="CU24" s="698"/>
      <c r="CV24" s="698"/>
      <c r="CW24" s="698"/>
      <c r="CX24" s="698"/>
      <c r="CY24" s="741"/>
      <c r="CZ24" s="742">
        <v>38.4</v>
      </c>
      <c r="DA24" s="713"/>
      <c r="DB24" s="713"/>
      <c r="DC24" s="745"/>
      <c r="DD24" s="740">
        <v>7457442</v>
      </c>
      <c r="DE24" s="698"/>
      <c r="DF24" s="698"/>
      <c r="DG24" s="698"/>
      <c r="DH24" s="698"/>
      <c r="DI24" s="698"/>
      <c r="DJ24" s="698"/>
      <c r="DK24" s="741"/>
      <c r="DL24" s="740">
        <v>7433784</v>
      </c>
      <c r="DM24" s="698"/>
      <c r="DN24" s="698"/>
      <c r="DO24" s="698"/>
      <c r="DP24" s="698"/>
      <c r="DQ24" s="698"/>
      <c r="DR24" s="698"/>
      <c r="DS24" s="698"/>
      <c r="DT24" s="698"/>
      <c r="DU24" s="698"/>
      <c r="DV24" s="741"/>
      <c r="DW24" s="742">
        <v>54.5</v>
      </c>
      <c r="DX24" s="713"/>
      <c r="DY24" s="713"/>
      <c r="DZ24" s="713"/>
      <c r="EA24" s="713"/>
      <c r="EB24" s="713"/>
      <c r="EC24" s="743"/>
    </row>
    <row r="25" spans="2:133" ht="11.25" customHeight="1" x14ac:dyDescent="0.15">
      <c r="B25" s="639" t="s">
        <v>290</v>
      </c>
      <c r="C25" s="640"/>
      <c r="D25" s="640"/>
      <c r="E25" s="640"/>
      <c r="F25" s="640"/>
      <c r="G25" s="640"/>
      <c r="H25" s="640"/>
      <c r="I25" s="640"/>
      <c r="J25" s="640"/>
      <c r="K25" s="640"/>
      <c r="L25" s="640"/>
      <c r="M25" s="640"/>
      <c r="N25" s="640"/>
      <c r="O25" s="640"/>
      <c r="P25" s="640"/>
      <c r="Q25" s="641"/>
      <c r="R25" s="642">
        <v>155</v>
      </c>
      <c r="S25" s="643"/>
      <c r="T25" s="643"/>
      <c r="U25" s="643"/>
      <c r="V25" s="643"/>
      <c r="W25" s="643"/>
      <c r="X25" s="643"/>
      <c r="Y25" s="644"/>
      <c r="Z25" s="675">
        <v>0</v>
      </c>
      <c r="AA25" s="675"/>
      <c r="AB25" s="675"/>
      <c r="AC25" s="675"/>
      <c r="AD25" s="676" t="s">
        <v>171</v>
      </c>
      <c r="AE25" s="676"/>
      <c r="AF25" s="676"/>
      <c r="AG25" s="676"/>
      <c r="AH25" s="676"/>
      <c r="AI25" s="676"/>
      <c r="AJ25" s="676"/>
      <c r="AK25" s="676"/>
      <c r="AL25" s="645" t="s">
        <v>125</v>
      </c>
      <c r="AM25" s="646"/>
      <c r="AN25" s="646"/>
      <c r="AO25" s="677"/>
      <c r="AP25" s="737" t="s">
        <v>291</v>
      </c>
      <c r="AQ25" s="744"/>
      <c r="AR25" s="744"/>
      <c r="AS25" s="744"/>
      <c r="AT25" s="744"/>
      <c r="AU25" s="744"/>
      <c r="AV25" s="744"/>
      <c r="AW25" s="744"/>
      <c r="AX25" s="744"/>
      <c r="AY25" s="744"/>
      <c r="AZ25" s="744"/>
      <c r="BA25" s="744"/>
      <c r="BB25" s="744"/>
      <c r="BC25" s="744"/>
      <c r="BD25" s="744"/>
      <c r="BE25" s="744"/>
      <c r="BF25" s="739"/>
      <c r="BG25" s="642" t="s">
        <v>125</v>
      </c>
      <c r="BH25" s="643"/>
      <c r="BI25" s="643"/>
      <c r="BJ25" s="643"/>
      <c r="BK25" s="643"/>
      <c r="BL25" s="643"/>
      <c r="BM25" s="643"/>
      <c r="BN25" s="644"/>
      <c r="BO25" s="675" t="s">
        <v>125</v>
      </c>
      <c r="BP25" s="675"/>
      <c r="BQ25" s="675"/>
      <c r="BR25" s="675"/>
      <c r="BS25" s="648" t="s">
        <v>125</v>
      </c>
      <c r="BT25" s="643"/>
      <c r="BU25" s="643"/>
      <c r="BV25" s="643"/>
      <c r="BW25" s="643"/>
      <c r="BX25" s="643"/>
      <c r="BY25" s="643"/>
      <c r="BZ25" s="643"/>
      <c r="CA25" s="643"/>
      <c r="CB25" s="688"/>
      <c r="CD25" s="689" t="s">
        <v>292</v>
      </c>
      <c r="CE25" s="686"/>
      <c r="CF25" s="686"/>
      <c r="CG25" s="686"/>
      <c r="CH25" s="686"/>
      <c r="CI25" s="686"/>
      <c r="CJ25" s="686"/>
      <c r="CK25" s="686"/>
      <c r="CL25" s="686"/>
      <c r="CM25" s="686"/>
      <c r="CN25" s="686"/>
      <c r="CO25" s="686"/>
      <c r="CP25" s="686"/>
      <c r="CQ25" s="687"/>
      <c r="CR25" s="642">
        <v>4125761</v>
      </c>
      <c r="CS25" s="661"/>
      <c r="CT25" s="661"/>
      <c r="CU25" s="661"/>
      <c r="CV25" s="661"/>
      <c r="CW25" s="661"/>
      <c r="CX25" s="661"/>
      <c r="CY25" s="662"/>
      <c r="CZ25" s="645">
        <v>13.3</v>
      </c>
      <c r="DA25" s="663"/>
      <c r="DB25" s="663"/>
      <c r="DC25" s="664"/>
      <c r="DD25" s="648">
        <v>3815495</v>
      </c>
      <c r="DE25" s="661"/>
      <c r="DF25" s="661"/>
      <c r="DG25" s="661"/>
      <c r="DH25" s="661"/>
      <c r="DI25" s="661"/>
      <c r="DJ25" s="661"/>
      <c r="DK25" s="662"/>
      <c r="DL25" s="648">
        <v>3809767</v>
      </c>
      <c r="DM25" s="661"/>
      <c r="DN25" s="661"/>
      <c r="DO25" s="661"/>
      <c r="DP25" s="661"/>
      <c r="DQ25" s="661"/>
      <c r="DR25" s="661"/>
      <c r="DS25" s="661"/>
      <c r="DT25" s="661"/>
      <c r="DU25" s="661"/>
      <c r="DV25" s="662"/>
      <c r="DW25" s="645">
        <v>27.9</v>
      </c>
      <c r="DX25" s="663"/>
      <c r="DY25" s="663"/>
      <c r="DZ25" s="663"/>
      <c r="EA25" s="663"/>
      <c r="EB25" s="663"/>
      <c r="EC25" s="681"/>
    </row>
    <row r="26" spans="2:133" ht="11.25" customHeight="1" x14ac:dyDescent="0.15">
      <c r="B26" s="639" t="s">
        <v>293</v>
      </c>
      <c r="C26" s="640"/>
      <c r="D26" s="640"/>
      <c r="E26" s="640"/>
      <c r="F26" s="640"/>
      <c r="G26" s="640"/>
      <c r="H26" s="640"/>
      <c r="I26" s="640"/>
      <c r="J26" s="640"/>
      <c r="K26" s="640"/>
      <c r="L26" s="640"/>
      <c r="M26" s="640"/>
      <c r="N26" s="640"/>
      <c r="O26" s="640"/>
      <c r="P26" s="640"/>
      <c r="Q26" s="641"/>
      <c r="R26" s="642">
        <v>13178554</v>
      </c>
      <c r="S26" s="643"/>
      <c r="T26" s="643"/>
      <c r="U26" s="643"/>
      <c r="V26" s="643"/>
      <c r="W26" s="643"/>
      <c r="X26" s="643"/>
      <c r="Y26" s="644"/>
      <c r="Z26" s="675">
        <v>40.9</v>
      </c>
      <c r="AA26" s="675"/>
      <c r="AB26" s="675"/>
      <c r="AC26" s="675"/>
      <c r="AD26" s="676">
        <v>12884873</v>
      </c>
      <c r="AE26" s="676"/>
      <c r="AF26" s="676"/>
      <c r="AG26" s="676"/>
      <c r="AH26" s="676"/>
      <c r="AI26" s="676"/>
      <c r="AJ26" s="676"/>
      <c r="AK26" s="676"/>
      <c r="AL26" s="645">
        <v>99.5</v>
      </c>
      <c r="AM26" s="646"/>
      <c r="AN26" s="646"/>
      <c r="AO26" s="677"/>
      <c r="AP26" s="737" t="s">
        <v>294</v>
      </c>
      <c r="AQ26" s="738"/>
      <c r="AR26" s="738"/>
      <c r="AS26" s="738"/>
      <c r="AT26" s="738"/>
      <c r="AU26" s="738"/>
      <c r="AV26" s="738"/>
      <c r="AW26" s="738"/>
      <c r="AX26" s="738"/>
      <c r="AY26" s="738"/>
      <c r="AZ26" s="738"/>
      <c r="BA26" s="738"/>
      <c r="BB26" s="738"/>
      <c r="BC26" s="738"/>
      <c r="BD26" s="738"/>
      <c r="BE26" s="738"/>
      <c r="BF26" s="739"/>
      <c r="BG26" s="642" t="s">
        <v>226</v>
      </c>
      <c r="BH26" s="643"/>
      <c r="BI26" s="643"/>
      <c r="BJ26" s="643"/>
      <c r="BK26" s="643"/>
      <c r="BL26" s="643"/>
      <c r="BM26" s="643"/>
      <c r="BN26" s="644"/>
      <c r="BO26" s="675" t="s">
        <v>125</v>
      </c>
      <c r="BP26" s="675"/>
      <c r="BQ26" s="675"/>
      <c r="BR26" s="675"/>
      <c r="BS26" s="648" t="s">
        <v>171</v>
      </c>
      <c r="BT26" s="643"/>
      <c r="BU26" s="643"/>
      <c r="BV26" s="643"/>
      <c r="BW26" s="643"/>
      <c r="BX26" s="643"/>
      <c r="BY26" s="643"/>
      <c r="BZ26" s="643"/>
      <c r="CA26" s="643"/>
      <c r="CB26" s="688"/>
      <c r="CD26" s="689" t="s">
        <v>295</v>
      </c>
      <c r="CE26" s="686"/>
      <c r="CF26" s="686"/>
      <c r="CG26" s="686"/>
      <c r="CH26" s="686"/>
      <c r="CI26" s="686"/>
      <c r="CJ26" s="686"/>
      <c r="CK26" s="686"/>
      <c r="CL26" s="686"/>
      <c r="CM26" s="686"/>
      <c r="CN26" s="686"/>
      <c r="CO26" s="686"/>
      <c r="CP26" s="686"/>
      <c r="CQ26" s="687"/>
      <c r="CR26" s="642">
        <v>2935693</v>
      </c>
      <c r="CS26" s="643"/>
      <c r="CT26" s="643"/>
      <c r="CU26" s="643"/>
      <c r="CV26" s="643"/>
      <c r="CW26" s="643"/>
      <c r="CX26" s="643"/>
      <c r="CY26" s="644"/>
      <c r="CZ26" s="645">
        <v>9.5</v>
      </c>
      <c r="DA26" s="663"/>
      <c r="DB26" s="663"/>
      <c r="DC26" s="664"/>
      <c r="DD26" s="648">
        <v>2674148</v>
      </c>
      <c r="DE26" s="643"/>
      <c r="DF26" s="643"/>
      <c r="DG26" s="643"/>
      <c r="DH26" s="643"/>
      <c r="DI26" s="643"/>
      <c r="DJ26" s="643"/>
      <c r="DK26" s="644"/>
      <c r="DL26" s="648" t="s">
        <v>125</v>
      </c>
      <c r="DM26" s="643"/>
      <c r="DN26" s="643"/>
      <c r="DO26" s="643"/>
      <c r="DP26" s="643"/>
      <c r="DQ26" s="643"/>
      <c r="DR26" s="643"/>
      <c r="DS26" s="643"/>
      <c r="DT26" s="643"/>
      <c r="DU26" s="643"/>
      <c r="DV26" s="644"/>
      <c r="DW26" s="645" t="s">
        <v>171</v>
      </c>
      <c r="DX26" s="663"/>
      <c r="DY26" s="663"/>
      <c r="DZ26" s="663"/>
      <c r="EA26" s="663"/>
      <c r="EB26" s="663"/>
      <c r="EC26" s="681"/>
    </row>
    <row r="27" spans="2:133" ht="11.25" customHeight="1" x14ac:dyDescent="0.15">
      <c r="B27" s="639" t="s">
        <v>296</v>
      </c>
      <c r="C27" s="640"/>
      <c r="D27" s="640"/>
      <c r="E27" s="640"/>
      <c r="F27" s="640"/>
      <c r="G27" s="640"/>
      <c r="H27" s="640"/>
      <c r="I27" s="640"/>
      <c r="J27" s="640"/>
      <c r="K27" s="640"/>
      <c r="L27" s="640"/>
      <c r="M27" s="640"/>
      <c r="N27" s="640"/>
      <c r="O27" s="640"/>
      <c r="P27" s="640"/>
      <c r="Q27" s="641"/>
      <c r="R27" s="642">
        <v>6660</v>
      </c>
      <c r="S27" s="643"/>
      <c r="T27" s="643"/>
      <c r="U27" s="643"/>
      <c r="V27" s="643"/>
      <c r="W27" s="643"/>
      <c r="X27" s="643"/>
      <c r="Y27" s="644"/>
      <c r="Z27" s="675">
        <v>0</v>
      </c>
      <c r="AA27" s="675"/>
      <c r="AB27" s="675"/>
      <c r="AC27" s="675"/>
      <c r="AD27" s="676">
        <v>6660</v>
      </c>
      <c r="AE27" s="676"/>
      <c r="AF27" s="676"/>
      <c r="AG27" s="676"/>
      <c r="AH27" s="676"/>
      <c r="AI27" s="676"/>
      <c r="AJ27" s="676"/>
      <c r="AK27" s="676"/>
      <c r="AL27" s="645">
        <v>0.1</v>
      </c>
      <c r="AM27" s="646"/>
      <c r="AN27" s="646"/>
      <c r="AO27" s="677"/>
      <c r="AP27" s="639" t="s">
        <v>297</v>
      </c>
      <c r="AQ27" s="640"/>
      <c r="AR27" s="640"/>
      <c r="AS27" s="640"/>
      <c r="AT27" s="640"/>
      <c r="AU27" s="640"/>
      <c r="AV27" s="640"/>
      <c r="AW27" s="640"/>
      <c r="AX27" s="640"/>
      <c r="AY27" s="640"/>
      <c r="AZ27" s="640"/>
      <c r="BA27" s="640"/>
      <c r="BB27" s="640"/>
      <c r="BC27" s="640"/>
      <c r="BD27" s="640"/>
      <c r="BE27" s="640"/>
      <c r="BF27" s="641"/>
      <c r="BG27" s="642">
        <v>7515249</v>
      </c>
      <c r="BH27" s="643"/>
      <c r="BI27" s="643"/>
      <c r="BJ27" s="643"/>
      <c r="BK27" s="643"/>
      <c r="BL27" s="643"/>
      <c r="BM27" s="643"/>
      <c r="BN27" s="644"/>
      <c r="BO27" s="675">
        <v>100</v>
      </c>
      <c r="BP27" s="675"/>
      <c r="BQ27" s="675"/>
      <c r="BR27" s="675"/>
      <c r="BS27" s="648" t="s">
        <v>125</v>
      </c>
      <c r="BT27" s="643"/>
      <c r="BU27" s="643"/>
      <c r="BV27" s="643"/>
      <c r="BW27" s="643"/>
      <c r="BX27" s="643"/>
      <c r="BY27" s="643"/>
      <c r="BZ27" s="643"/>
      <c r="CA27" s="643"/>
      <c r="CB27" s="688"/>
      <c r="CD27" s="689" t="s">
        <v>298</v>
      </c>
      <c r="CE27" s="686"/>
      <c r="CF27" s="686"/>
      <c r="CG27" s="686"/>
      <c r="CH27" s="686"/>
      <c r="CI27" s="686"/>
      <c r="CJ27" s="686"/>
      <c r="CK27" s="686"/>
      <c r="CL27" s="686"/>
      <c r="CM27" s="686"/>
      <c r="CN27" s="686"/>
      <c r="CO27" s="686"/>
      <c r="CP27" s="686"/>
      <c r="CQ27" s="687"/>
      <c r="CR27" s="642">
        <v>5762343</v>
      </c>
      <c r="CS27" s="661"/>
      <c r="CT27" s="661"/>
      <c r="CU27" s="661"/>
      <c r="CV27" s="661"/>
      <c r="CW27" s="661"/>
      <c r="CX27" s="661"/>
      <c r="CY27" s="662"/>
      <c r="CZ27" s="645">
        <v>18.600000000000001</v>
      </c>
      <c r="DA27" s="663"/>
      <c r="DB27" s="663"/>
      <c r="DC27" s="664"/>
      <c r="DD27" s="648">
        <v>1630939</v>
      </c>
      <c r="DE27" s="661"/>
      <c r="DF27" s="661"/>
      <c r="DG27" s="661"/>
      <c r="DH27" s="661"/>
      <c r="DI27" s="661"/>
      <c r="DJ27" s="661"/>
      <c r="DK27" s="662"/>
      <c r="DL27" s="648">
        <v>1613009</v>
      </c>
      <c r="DM27" s="661"/>
      <c r="DN27" s="661"/>
      <c r="DO27" s="661"/>
      <c r="DP27" s="661"/>
      <c r="DQ27" s="661"/>
      <c r="DR27" s="661"/>
      <c r="DS27" s="661"/>
      <c r="DT27" s="661"/>
      <c r="DU27" s="661"/>
      <c r="DV27" s="662"/>
      <c r="DW27" s="645">
        <v>11.8</v>
      </c>
      <c r="DX27" s="663"/>
      <c r="DY27" s="663"/>
      <c r="DZ27" s="663"/>
      <c r="EA27" s="663"/>
      <c r="EB27" s="663"/>
      <c r="EC27" s="681"/>
    </row>
    <row r="28" spans="2:133" ht="11.25" customHeight="1" x14ac:dyDescent="0.15">
      <c r="B28" s="639" t="s">
        <v>299</v>
      </c>
      <c r="C28" s="640"/>
      <c r="D28" s="640"/>
      <c r="E28" s="640"/>
      <c r="F28" s="640"/>
      <c r="G28" s="640"/>
      <c r="H28" s="640"/>
      <c r="I28" s="640"/>
      <c r="J28" s="640"/>
      <c r="K28" s="640"/>
      <c r="L28" s="640"/>
      <c r="M28" s="640"/>
      <c r="N28" s="640"/>
      <c r="O28" s="640"/>
      <c r="P28" s="640"/>
      <c r="Q28" s="641"/>
      <c r="R28" s="642">
        <v>25549</v>
      </c>
      <c r="S28" s="643"/>
      <c r="T28" s="643"/>
      <c r="U28" s="643"/>
      <c r="V28" s="643"/>
      <c r="W28" s="643"/>
      <c r="X28" s="643"/>
      <c r="Y28" s="644"/>
      <c r="Z28" s="675">
        <v>0.1</v>
      </c>
      <c r="AA28" s="675"/>
      <c r="AB28" s="675"/>
      <c r="AC28" s="675"/>
      <c r="AD28" s="676">
        <v>512</v>
      </c>
      <c r="AE28" s="676"/>
      <c r="AF28" s="676"/>
      <c r="AG28" s="676"/>
      <c r="AH28" s="676"/>
      <c r="AI28" s="676"/>
      <c r="AJ28" s="676"/>
      <c r="AK28" s="676"/>
      <c r="AL28" s="645">
        <v>0</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300</v>
      </c>
      <c r="CE28" s="686"/>
      <c r="CF28" s="686"/>
      <c r="CG28" s="686"/>
      <c r="CH28" s="686"/>
      <c r="CI28" s="686"/>
      <c r="CJ28" s="686"/>
      <c r="CK28" s="686"/>
      <c r="CL28" s="686"/>
      <c r="CM28" s="686"/>
      <c r="CN28" s="686"/>
      <c r="CO28" s="686"/>
      <c r="CP28" s="686"/>
      <c r="CQ28" s="687"/>
      <c r="CR28" s="642">
        <v>2011008</v>
      </c>
      <c r="CS28" s="643"/>
      <c r="CT28" s="643"/>
      <c r="CU28" s="643"/>
      <c r="CV28" s="643"/>
      <c r="CW28" s="643"/>
      <c r="CX28" s="643"/>
      <c r="CY28" s="644"/>
      <c r="CZ28" s="645">
        <v>6.5</v>
      </c>
      <c r="DA28" s="663"/>
      <c r="DB28" s="663"/>
      <c r="DC28" s="664"/>
      <c r="DD28" s="648">
        <v>2011008</v>
      </c>
      <c r="DE28" s="643"/>
      <c r="DF28" s="643"/>
      <c r="DG28" s="643"/>
      <c r="DH28" s="643"/>
      <c r="DI28" s="643"/>
      <c r="DJ28" s="643"/>
      <c r="DK28" s="644"/>
      <c r="DL28" s="648">
        <v>2011008</v>
      </c>
      <c r="DM28" s="643"/>
      <c r="DN28" s="643"/>
      <c r="DO28" s="643"/>
      <c r="DP28" s="643"/>
      <c r="DQ28" s="643"/>
      <c r="DR28" s="643"/>
      <c r="DS28" s="643"/>
      <c r="DT28" s="643"/>
      <c r="DU28" s="643"/>
      <c r="DV28" s="644"/>
      <c r="DW28" s="645">
        <v>14.7</v>
      </c>
      <c r="DX28" s="663"/>
      <c r="DY28" s="663"/>
      <c r="DZ28" s="663"/>
      <c r="EA28" s="663"/>
      <c r="EB28" s="663"/>
      <c r="EC28" s="681"/>
    </row>
    <row r="29" spans="2:133" ht="11.25" customHeight="1" x14ac:dyDescent="0.15">
      <c r="B29" s="639" t="s">
        <v>301</v>
      </c>
      <c r="C29" s="640"/>
      <c r="D29" s="640"/>
      <c r="E29" s="640"/>
      <c r="F29" s="640"/>
      <c r="G29" s="640"/>
      <c r="H29" s="640"/>
      <c r="I29" s="640"/>
      <c r="J29" s="640"/>
      <c r="K29" s="640"/>
      <c r="L29" s="640"/>
      <c r="M29" s="640"/>
      <c r="N29" s="640"/>
      <c r="O29" s="640"/>
      <c r="P29" s="640"/>
      <c r="Q29" s="641"/>
      <c r="R29" s="642">
        <v>167548</v>
      </c>
      <c r="S29" s="643"/>
      <c r="T29" s="643"/>
      <c r="U29" s="643"/>
      <c r="V29" s="643"/>
      <c r="W29" s="643"/>
      <c r="X29" s="643"/>
      <c r="Y29" s="644"/>
      <c r="Z29" s="675">
        <v>0.5</v>
      </c>
      <c r="AA29" s="675"/>
      <c r="AB29" s="675"/>
      <c r="AC29" s="675"/>
      <c r="AD29" s="676">
        <v>26085</v>
      </c>
      <c r="AE29" s="676"/>
      <c r="AF29" s="676"/>
      <c r="AG29" s="676"/>
      <c r="AH29" s="676"/>
      <c r="AI29" s="676"/>
      <c r="AJ29" s="676"/>
      <c r="AK29" s="676"/>
      <c r="AL29" s="645">
        <v>0.2</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302</v>
      </c>
      <c r="CE29" s="732"/>
      <c r="CF29" s="689" t="s">
        <v>303</v>
      </c>
      <c r="CG29" s="686"/>
      <c r="CH29" s="686"/>
      <c r="CI29" s="686"/>
      <c r="CJ29" s="686"/>
      <c r="CK29" s="686"/>
      <c r="CL29" s="686"/>
      <c r="CM29" s="686"/>
      <c r="CN29" s="686"/>
      <c r="CO29" s="686"/>
      <c r="CP29" s="686"/>
      <c r="CQ29" s="687"/>
      <c r="CR29" s="642">
        <v>2011007</v>
      </c>
      <c r="CS29" s="661"/>
      <c r="CT29" s="661"/>
      <c r="CU29" s="661"/>
      <c r="CV29" s="661"/>
      <c r="CW29" s="661"/>
      <c r="CX29" s="661"/>
      <c r="CY29" s="662"/>
      <c r="CZ29" s="645">
        <v>6.5</v>
      </c>
      <c r="DA29" s="663"/>
      <c r="DB29" s="663"/>
      <c r="DC29" s="664"/>
      <c r="DD29" s="648">
        <v>2011007</v>
      </c>
      <c r="DE29" s="661"/>
      <c r="DF29" s="661"/>
      <c r="DG29" s="661"/>
      <c r="DH29" s="661"/>
      <c r="DI29" s="661"/>
      <c r="DJ29" s="661"/>
      <c r="DK29" s="662"/>
      <c r="DL29" s="648">
        <v>2011007</v>
      </c>
      <c r="DM29" s="661"/>
      <c r="DN29" s="661"/>
      <c r="DO29" s="661"/>
      <c r="DP29" s="661"/>
      <c r="DQ29" s="661"/>
      <c r="DR29" s="661"/>
      <c r="DS29" s="661"/>
      <c r="DT29" s="661"/>
      <c r="DU29" s="661"/>
      <c r="DV29" s="662"/>
      <c r="DW29" s="645">
        <v>14.7</v>
      </c>
      <c r="DX29" s="663"/>
      <c r="DY29" s="663"/>
      <c r="DZ29" s="663"/>
      <c r="EA29" s="663"/>
      <c r="EB29" s="663"/>
      <c r="EC29" s="681"/>
    </row>
    <row r="30" spans="2:133" ht="11.25" customHeight="1" x14ac:dyDescent="0.15">
      <c r="B30" s="639" t="s">
        <v>304</v>
      </c>
      <c r="C30" s="640"/>
      <c r="D30" s="640"/>
      <c r="E30" s="640"/>
      <c r="F30" s="640"/>
      <c r="G30" s="640"/>
      <c r="H30" s="640"/>
      <c r="I30" s="640"/>
      <c r="J30" s="640"/>
      <c r="K30" s="640"/>
      <c r="L30" s="640"/>
      <c r="M30" s="640"/>
      <c r="N30" s="640"/>
      <c r="O30" s="640"/>
      <c r="P30" s="640"/>
      <c r="Q30" s="641"/>
      <c r="R30" s="642">
        <v>140590</v>
      </c>
      <c r="S30" s="643"/>
      <c r="T30" s="643"/>
      <c r="U30" s="643"/>
      <c r="V30" s="643"/>
      <c r="W30" s="643"/>
      <c r="X30" s="643"/>
      <c r="Y30" s="644"/>
      <c r="Z30" s="675">
        <v>0.4</v>
      </c>
      <c r="AA30" s="675"/>
      <c r="AB30" s="675"/>
      <c r="AC30" s="675"/>
      <c r="AD30" s="676" t="s">
        <v>125</v>
      </c>
      <c r="AE30" s="676"/>
      <c r="AF30" s="676"/>
      <c r="AG30" s="676"/>
      <c r="AH30" s="676"/>
      <c r="AI30" s="676"/>
      <c r="AJ30" s="676"/>
      <c r="AK30" s="676"/>
      <c r="AL30" s="645" t="s">
        <v>226</v>
      </c>
      <c r="AM30" s="646"/>
      <c r="AN30" s="646"/>
      <c r="AO30" s="677"/>
      <c r="AP30" s="703" t="s">
        <v>220</v>
      </c>
      <c r="AQ30" s="704"/>
      <c r="AR30" s="704"/>
      <c r="AS30" s="704"/>
      <c r="AT30" s="704"/>
      <c r="AU30" s="704"/>
      <c r="AV30" s="704"/>
      <c r="AW30" s="704"/>
      <c r="AX30" s="704"/>
      <c r="AY30" s="704"/>
      <c r="AZ30" s="704"/>
      <c r="BA30" s="704"/>
      <c r="BB30" s="704"/>
      <c r="BC30" s="704"/>
      <c r="BD30" s="704"/>
      <c r="BE30" s="704"/>
      <c r="BF30" s="705"/>
      <c r="BG30" s="703" t="s">
        <v>305</v>
      </c>
      <c r="BH30" s="728"/>
      <c r="BI30" s="728"/>
      <c r="BJ30" s="728"/>
      <c r="BK30" s="728"/>
      <c r="BL30" s="728"/>
      <c r="BM30" s="728"/>
      <c r="BN30" s="728"/>
      <c r="BO30" s="728"/>
      <c r="BP30" s="728"/>
      <c r="BQ30" s="729"/>
      <c r="BR30" s="703" t="s">
        <v>306</v>
      </c>
      <c r="BS30" s="728"/>
      <c r="BT30" s="728"/>
      <c r="BU30" s="728"/>
      <c r="BV30" s="728"/>
      <c r="BW30" s="728"/>
      <c r="BX30" s="728"/>
      <c r="BY30" s="728"/>
      <c r="BZ30" s="728"/>
      <c r="CA30" s="728"/>
      <c r="CB30" s="729"/>
      <c r="CD30" s="733"/>
      <c r="CE30" s="734"/>
      <c r="CF30" s="689" t="s">
        <v>307</v>
      </c>
      <c r="CG30" s="686"/>
      <c r="CH30" s="686"/>
      <c r="CI30" s="686"/>
      <c r="CJ30" s="686"/>
      <c r="CK30" s="686"/>
      <c r="CL30" s="686"/>
      <c r="CM30" s="686"/>
      <c r="CN30" s="686"/>
      <c r="CO30" s="686"/>
      <c r="CP30" s="686"/>
      <c r="CQ30" s="687"/>
      <c r="CR30" s="642">
        <v>1931621</v>
      </c>
      <c r="CS30" s="643"/>
      <c r="CT30" s="643"/>
      <c r="CU30" s="643"/>
      <c r="CV30" s="643"/>
      <c r="CW30" s="643"/>
      <c r="CX30" s="643"/>
      <c r="CY30" s="644"/>
      <c r="CZ30" s="645">
        <v>6.2</v>
      </c>
      <c r="DA30" s="663"/>
      <c r="DB30" s="663"/>
      <c r="DC30" s="664"/>
      <c r="DD30" s="648">
        <v>1931621</v>
      </c>
      <c r="DE30" s="643"/>
      <c r="DF30" s="643"/>
      <c r="DG30" s="643"/>
      <c r="DH30" s="643"/>
      <c r="DI30" s="643"/>
      <c r="DJ30" s="643"/>
      <c r="DK30" s="644"/>
      <c r="DL30" s="648">
        <v>1931621</v>
      </c>
      <c r="DM30" s="643"/>
      <c r="DN30" s="643"/>
      <c r="DO30" s="643"/>
      <c r="DP30" s="643"/>
      <c r="DQ30" s="643"/>
      <c r="DR30" s="643"/>
      <c r="DS30" s="643"/>
      <c r="DT30" s="643"/>
      <c r="DU30" s="643"/>
      <c r="DV30" s="644"/>
      <c r="DW30" s="645">
        <v>14.2</v>
      </c>
      <c r="DX30" s="663"/>
      <c r="DY30" s="663"/>
      <c r="DZ30" s="663"/>
      <c r="EA30" s="663"/>
      <c r="EB30" s="663"/>
      <c r="EC30" s="681"/>
    </row>
    <row r="31" spans="2:133" ht="11.25" customHeight="1" x14ac:dyDescent="0.15">
      <c r="B31" s="639" t="s">
        <v>308</v>
      </c>
      <c r="C31" s="640"/>
      <c r="D31" s="640"/>
      <c r="E31" s="640"/>
      <c r="F31" s="640"/>
      <c r="G31" s="640"/>
      <c r="H31" s="640"/>
      <c r="I31" s="640"/>
      <c r="J31" s="640"/>
      <c r="K31" s="640"/>
      <c r="L31" s="640"/>
      <c r="M31" s="640"/>
      <c r="N31" s="640"/>
      <c r="O31" s="640"/>
      <c r="P31" s="640"/>
      <c r="Q31" s="641"/>
      <c r="R31" s="642">
        <v>12297387</v>
      </c>
      <c r="S31" s="643"/>
      <c r="T31" s="643"/>
      <c r="U31" s="643"/>
      <c r="V31" s="643"/>
      <c r="W31" s="643"/>
      <c r="X31" s="643"/>
      <c r="Y31" s="644"/>
      <c r="Z31" s="675">
        <v>38.200000000000003</v>
      </c>
      <c r="AA31" s="675"/>
      <c r="AB31" s="675"/>
      <c r="AC31" s="675"/>
      <c r="AD31" s="676" t="s">
        <v>125</v>
      </c>
      <c r="AE31" s="676"/>
      <c r="AF31" s="676"/>
      <c r="AG31" s="676"/>
      <c r="AH31" s="676"/>
      <c r="AI31" s="676"/>
      <c r="AJ31" s="676"/>
      <c r="AK31" s="676"/>
      <c r="AL31" s="645" t="s">
        <v>226</v>
      </c>
      <c r="AM31" s="646"/>
      <c r="AN31" s="646"/>
      <c r="AO31" s="677"/>
      <c r="AP31" s="716" t="s">
        <v>309</v>
      </c>
      <c r="AQ31" s="717"/>
      <c r="AR31" s="717"/>
      <c r="AS31" s="717"/>
      <c r="AT31" s="722" t="s">
        <v>310</v>
      </c>
      <c r="AU31" s="231"/>
      <c r="AV31" s="231"/>
      <c r="AW31" s="231"/>
      <c r="AX31" s="708" t="s">
        <v>183</v>
      </c>
      <c r="AY31" s="709"/>
      <c r="AZ31" s="709"/>
      <c r="BA31" s="709"/>
      <c r="BB31" s="709"/>
      <c r="BC31" s="709"/>
      <c r="BD31" s="709"/>
      <c r="BE31" s="709"/>
      <c r="BF31" s="710"/>
      <c r="BG31" s="711">
        <v>97.6</v>
      </c>
      <c r="BH31" s="712"/>
      <c r="BI31" s="712"/>
      <c r="BJ31" s="712"/>
      <c r="BK31" s="712"/>
      <c r="BL31" s="712"/>
      <c r="BM31" s="713">
        <v>88.5</v>
      </c>
      <c r="BN31" s="712"/>
      <c r="BO31" s="712"/>
      <c r="BP31" s="712"/>
      <c r="BQ31" s="714"/>
      <c r="BR31" s="711">
        <v>97.6</v>
      </c>
      <c r="BS31" s="712"/>
      <c r="BT31" s="712"/>
      <c r="BU31" s="712"/>
      <c r="BV31" s="712"/>
      <c r="BW31" s="712"/>
      <c r="BX31" s="713">
        <v>87.5</v>
      </c>
      <c r="BY31" s="712"/>
      <c r="BZ31" s="712"/>
      <c r="CA31" s="712"/>
      <c r="CB31" s="714"/>
      <c r="CD31" s="733"/>
      <c r="CE31" s="734"/>
      <c r="CF31" s="689" t="s">
        <v>311</v>
      </c>
      <c r="CG31" s="686"/>
      <c r="CH31" s="686"/>
      <c r="CI31" s="686"/>
      <c r="CJ31" s="686"/>
      <c r="CK31" s="686"/>
      <c r="CL31" s="686"/>
      <c r="CM31" s="686"/>
      <c r="CN31" s="686"/>
      <c r="CO31" s="686"/>
      <c r="CP31" s="686"/>
      <c r="CQ31" s="687"/>
      <c r="CR31" s="642">
        <v>79386</v>
      </c>
      <c r="CS31" s="661"/>
      <c r="CT31" s="661"/>
      <c r="CU31" s="661"/>
      <c r="CV31" s="661"/>
      <c r="CW31" s="661"/>
      <c r="CX31" s="661"/>
      <c r="CY31" s="662"/>
      <c r="CZ31" s="645">
        <v>0.3</v>
      </c>
      <c r="DA31" s="663"/>
      <c r="DB31" s="663"/>
      <c r="DC31" s="664"/>
      <c r="DD31" s="648">
        <v>79386</v>
      </c>
      <c r="DE31" s="661"/>
      <c r="DF31" s="661"/>
      <c r="DG31" s="661"/>
      <c r="DH31" s="661"/>
      <c r="DI31" s="661"/>
      <c r="DJ31" s="661"/>
      <c r="DK31" s="662"/>
      <c r="DL31" s="648">
        <v>79386</v>
      </c>
      <c r="DM31" s="661"/>
      <c r="DN31" s="661"/>
      <c r="DO31" s="661"/>
      <c r="DP31" s="661"/>
      <c r="DQ31" s="661"/>
      <c r="DR31" s="661"/>
      <c r="DS31" s="661"/>
      <c r="DT31" s="661"/>
      <c r="DU31" s="661"/>
      <c r="DV31" s="662"/>
      <c r="DW31" s="645">
        <v>0.6</v>
      </c>
      <c r="DX31" s="663"/>
      <c r="DY31" s="663"/>
      <c r="DZ31" s="663"/>
      <c r="EA31" s="663"/>
      <c r="EB31" s="663"/>
      <c r="EC31" s="681"/>
    </row>
    <row r="32" spans="2:133" ht="11.25" customHeight="1" x14ac:dyDescent="0.15">
      <c r="B32" s="725" t="s">
        <v>312</v>
      </c>
      <c r="C32" s="726"/>
      <c r="D32" s="726"/>
      <c r="E32" s="726"/>
      <c r="F32" s="726"/>
      <c r="G32" s="726"/>
      <c r="H32" s="726"/>
      <c r="I32" s="726"/>
      <c r="J32" s="726"/>
      <c r="K32" s="726"/>
      <c r="L32" s="726"/>
      <c r="M32" s="726"/>
      <c r="N32" s="726"/>
      <c r="O32" s="726"/>
      <c r="P32" s="726"/>
      <c r="Q32" s="727"/>
      <c r="R32" s="642" t="s">
        <v>125</v>
      </c>
      <c r="S32" s="643"/>
      <c r="T32" s="643"/>
      <c r="U32" s="643"/>
      <c r="V32" s="643"/>
      <c r="W32" s="643"/>
      <c r="X32" s="643"/>
      <c r="Y32" s="644"/>
      <c r="Z32" s="675" t="s">
        <v>125</v>
      </c>
      <c r="AA32" s="675"/>
      <c r="AB32" s="675"/>
      <c r="AC32" s="675"/>
      <c r="AD32" s="676" t="s">
        <v>171</v>
      </c>
      <c r="AE32" s="676"/>
      <c r="AF32" s="676"/>
      <c r="AG32" s="676"/>
      <c r="AH32" s="676"/>
      <c r="AI32" s="676"/>
      <c r="AJ32" s="676"/>
      <c r="AK32" s="676"/>
      <c r="AL32" s="645" t="s">
        <v>125</v>
      </c>
      <c r="AM32" s="646"/>
      <c r="AN32" s="646"/>
      <c r="AO32" s="677"/>
      <c r="AP32" s="718"/>
      <c r="AQ32" s="719"/>
      <c r="AR32" s="719"/>
      <c r="AS32" s="719"/>
      <c r="AT32" s="723"/>
      <c r="AU32" s="230" t="s">
        <v>313</v>
      </c>
      <c r="AV32" s="230"/>
      <c r="AW32" s="230"/>
      <c r="AX32" s="639" t="s">
        <v>314</v>
      </c>
      <c r="AY32" s="640"/>
      <c r="AZ32" s="640"/>
      <c r="BA32" s="640"/>
      <c r="BB32" s="640"/>
      <c r="BC32" s="640"/>
      <c r="BD32" s="640"/>
      <c r="BE32" s="640"/>
      <c r="BF32" s="641"/>
      <c r="BG32" s="715">
        <v>97.5</v>
      </c>
      <c r="BH32" s="661"/>
      <c r="BI32" s="661"/>
      <c r="BJ32" s="661"/>
      <c r="BK32" s="661"/>
      <c r="BL32" s="661"/>
      <c r="BM32" s="646">
        <v>89.4</v>
      </c>
      <c r="BN32" s="707"/>
      <c r="BO32" s="707"/>
      <c r="BP32" s="707"/>
      <c r="BQ32" s="685"/>
      <c r="BR32" s="715">
        <v>97.7</v>
      </c>
      <c r="BS32" s="661"/>
      <c r="BT32" s="661"/>
      <c r="BU32" s="661"/>
      <c r="BV32" s="661"/>
      <c r="BW32" s="661"/>
      <c r="BX32" s="646">
        <v>88.7</v>
      </c>
      <c r="BY32" s="707"/>
      <c r="BZ32" s="707"/>
      <c r="CA32" s="707"/>
      <c r="CB32" s="685"/>
      <c r="CD32" s="735"/>
      <c r="CE32" s="736"/>
      <c r="CF32" s="689" t="s">
        <v>315</v>
      </c>
      <c r="CG32" s="686"/>
      <c r="CH32" s="686"/>
      <c r="CI32" s="686"/>
      <c r="CJ32" s="686"/>
      <c r="CK32" s="686"/>
      <c r="CL32" s="686"/>
      <c r="CM32" s="686"/>
      <c r="CN32" s="686"/>
      <c r="CO32" s="686"/>
      <c r="CP32" s="686"/>
      <c r="CQ32" s="687"/>
      <c r="CR32" s="642">
        <v>1</v>
      </c>
      <c r="CS32" s="643"/>
      <c r="CT32" s="643"/>
      <c r="CU32" s="643"/>
      <c r="CV32" s="643"/>
      <c r="CW32" s="643"/>
      <c r="CX32" s="643"/>
      <c r="CY32" s="644"/>
      <c r="CZ32" s="645">
        <v>0</v>
      </c>
      <c r="DA32" s="663"/>
      <c r="DB32" s="663"/>
      <c r="DC32" s="664"/>
      <c r="DD32" s="648">
        <v>1</v>
      </c>
      <c r="DE32" s="643"/>
      <c r="DF32" s="643"/>
      <c r="DG32" s="643"/>
      <c r="DH32" s="643"/>
      <c r="DI32" s="643"/>
      <c r="DJ32" s="643"/>
      <c r="DK32" s="644"/>
      <c r="DL32" s="648">
        <v>1</v>
      </c>
      <c r="DM32" s="643"/>
      <c r="DN32" s="643"/>
      <c r="DO32" s="643"/>
      <c r="DP32" s="643"/>
      <c r="DQ32" s="643"/>
      <c r="DR32" s="643"/>
      <c r="DS32" s="643"/>
      <c r="DT32" s="643"/>
      <c r="DU32" s="643"/>
      <c r="DV32" s="644"/>
      <c r="DW32" s="645">
        <v>0</v>
      </c>
      <c r="DX32" s="663"/>
      <c r="DY32" s="663"/>
      <c r="DZ32" s="663"/>
      <c r="EA32" s="663"/>
      <c r="EB32" s="663"/>
      <c r="EC32" s="681"/>
    </row>
    <row r="33" spans="2:133" ht="11.25" customHeight="1" x14ac:dyDescent="0.15">
      <c r="B33" s="639" t="s">
        <v>316</v>
      </c>
      <c r="C33" s="640"/>
      <c r="D33" s="640"/>
      <c r="E33" s="640"/>
      <c r="F33" s="640"/>
      <c r="G33" s="640"/>
      <c r="H33" s="640"/>
      <c r="I33" s="640"/>
      <c r="J33" s="640"/>
      <c r="K33" s="640"/>
      <c r="L33" s="640"/>
      <c r="M33" s="640"/>
      <c r="N33" s="640"/>
      <c r="O33" s="640"/>
      <c r="P33" s="640"/>
      <c r="Q33" s="641"/>
      <c r="R33" s="642">
        <v>2362370</v>
      </c>
      <c r="S33" s="643"/>
      <c r="T33" s="643"/>
      <c r="U33" s="643"/>
      <c r="V33" s="643"/>
      <c r="W33" s="643"/>
      <c r="X33" s="643"/>
      <c r="Y33" s="644"/>
      <c r="Z33" s="675">
        <v>7.3</v>
      </c>
      <c r="AA33" s="675"/>
      <c r="AB33" s="675"/>
      <c r="AC33" s="675"/>
      <c r="AD33" s="676" t="s">
        <v>125</v>
      </c>
      <c r="AE33" s="676"/>
      <c r="AF33" s="676"/>
      <c r="AG33" s="676"/>
      <c r="AH33" s="676"/>
      <c r="AI33" s="676"/>
      <c r="AJ33" s="676"/>
      <c r="AK33" s="676"/>
      <c r="AL33" s="645" t="s">
        <v>226</v>
      </c>
      <c r="AM33" s="646"/>
      <c r="AN33" s="646"/>
      <c r="AO33" s="677"/>
      <c r="AP33" s="720"/>
      <c r="AQ33" s="721"/>
      <c r="AR33" s="721"/>
      <c r="AS33" s="721"/>
      <c r="AT33" s="724"/>
      <c r="AU33" s="232"/>
      <c r="AV33" s="232"/>
      <c r="AW33" s="232"/>
      <c r="AX33" s="623" t="s">
        <v>317</v>
      </c>
      <c r="AY33" s="624"/>
      <c r="AZ33" s="624"/>
      <c r="BA33" s="624"/>
      <c r="BB33" s="624"/>
      <c r="BC33" s="624"/>
      <c r="BD33" s="624"/>
      <c r="BE33" s="624"/>
      <c r="BF33" s="625"/>
      <c r="BG33" s="706">
        <v>97.5</v>
      </c>
      <c r="BH33" s="627"/>
      <c r="BI33" s="627"/>
      <c r="BJ33" s="627"/>
      <c r="BK33" s="627"/>
      <c r="BL33" s="627"/>
      <c r="BM33" s="669">
        <v>86</v>
      </c>
      <c r="BN33" s="627"/>
      <c r="BO33" s="627"/>
      <c r="BP33" s="627"/>
      <c r="BQ33" s="671"/>
      <c r="BR33" s="706">
        <v>97.3</v>
      </c>
      <c r="BS33" s="627"/>
      <c r="BT33" s="627"/>
      <c r="BU33" s="627"/>
      <c r="BV33" s="627"/>
      <c r="BW33" s="627"/>
      <c r="BX33" s="669">
        <v>84.5</v>
      </c>
      <c r="BY33" s="627"/>
      <c r="BZ33" s="627"/>
      <c r="CA33" s="627"/>
      <c r="CB33" s="671"/>
      <c r="CD33" s="689" t="s">
        <v>318</v>
      </c>
      <c r="CE33" s="686"/>
      <c r="CF33" s="686"/>
      <c r="CG33" s="686"/>
      <c r="CH33" s="686"/>
      <c r="CI33" s="686"/>
      <c r="CJ33" s="686"/>
      <c r="CK33" s="686"/>
      <c r="CL33" s="686"/>
      <c r="CM33" s="686"/>
      <c r="CN33" s="686"/>
      <c r="CO33" s="686"/>
      <c r="CP33" s="686"/>
      <c r="CQ33" s="687"/>
      <c r="CR33" s="642">
        <v>16805382</v>
      </c>
      <c r="CS33" s="661"/>
      <c r="CT33" s="661"/>
      <c r="CU33" s="661"/>
      <c r="CV33" s="661"/>
      <c r="CW33" s="661"/>
      <c r="CX33" s="661"/>
      <c r="CY33" s="662"/>
      <c r="CZ33" s="645">
        <v>54.3</v>
      </c>
      <c r="DA33" s="663"/>
      <c r="DB33" s="663"/>
      <c r="DC33" s="664"/>
      <c r="DD33" s="648">
        <v>7404026</v>
      </c>
      <c r="DE33" s="661"/>
      <c r="DF33" s="661"/>
      <c r="DG33" s="661"/>
      <c r="DH33" s="661"/>
      <c r="DI33" s="661"/>
      <c r="DJ33" s="661"/>
      <c r="DK33" s="662"/>
      <c r="DL33" s="648">
        <v>5616563</v>
      </c>
      <c r="DM33" s="661"/>
      <c r="DN33" s="661"/>
      <c r="DO33" s="661"/>
      <c r="DP33" s="661"/>
      <c r="DQ33" s="661"/>
      <c r="DR33" s="661"/>
      <c r="DS33" s="661"/>
      <c r="DT33" s="661"/>
      <c r="DU33" s="661"/>
      <c r="DV33" s="662"/>
      <c r="DW33" s="645">
        <v>41.2</v>
      </c>
      <c r="DX33" s="663"/>
      <c r="DY33" s="663"/>
      <c r="DZ33" s="663"/>
      <c r="EA33" s="663"/>
      <c r="EB33" s="663"/>
      <c r="EC33" s="681"/>
    </row>
    <row r="34" spans="2:133" ht="11.25" customHeight="1" x14ac:dyDescent="0.15">
      <c r="B34" s="639" t="s">
        <v>319</v>
      </c>
      <c r="C34" s="640"/>
      <c r="D34" s="640"/>
      <c r="E34" s="640"/>
      <c r="F34" s="640"/>
      <c r="G34" s="640"/>
      <c r="H34" s="640"/>
      <c r="I34" s="640"/>
      <c r="J34" s="640"/>
      <c r="K34" s="640"/>
      <c r="L34" s="640"/>
      <c r="M34" s="640"/>
      <c r="N34" s="640"/>
      <c r="O34" s="640"/>
      <c r="P34" s="640"/>
      <c r="Q34" s="641"/>
      <c r="R34" s="642">
        <v>19596</v>
      </c>
      <c r="S34" s="643"/>
      <c r="T34" s="643"/>
      <c r="U34" s="643"/>
      <c r="V34" s="643"/>
      <c r="W34" s="643"/>
      <c r="X34" s="643"/>
      <c r="Y34" s="644"/>
      <c r="Z34" s="675">
        <v>0.1</v>
      </c>
      <c r="AA34" s="675"/>
      <c r="AB34" s="675"/>
      <c r="AC34" s="675"/>
      <c r="AD34" s="676">
        <v>9519</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320</v>
      </c>
      <c r="CE34" s="686"/>
      <c r="CF34" s="686"/>
      <c r="CG34" s="686"/>
      <c r="CH34" s="686"/>
      <c r="CI34" s="686"/>
      <c r="CJ34" s="686"/>
      <c r="CK34" s="686"/>
      <c r="CL34" s="686"/>
      <c r="CM34" s="686"/>
      <c r="CN34" s="686"/>
      <c r="CO34" s="686"/>
      <c r="CP34" s="686"/>
      <c r="CQ34" s="687"/>
      <c r="CR34" s="642">
        <v>3723939</v>
      </c>
      <c r="CS34" s="643"/>
      <c r="CT34" s="643"/>
      <c r="CU34" s="643"/>
      <c r="CV34" s="643"/>
      <c r="CW34" s="643"/>
      <c r="CX34" s="643"/>
      <c r="CY34" s="644"/>
      <c r="CZ34" s="645">
        <v>12</v>
      </c>
      <c r="DA34" s="663"/>
      <c r="DB34" s="663"/>
      <c r="DC34" s="664"/>
      <c r="DD34" s="648">
        <v>2898974</v>
      </c>
      <c r="DE34" s="643"/>
      <c r="DF34" s="643"/>
      <c r="DG34" s="643"/>
      <c r="DH34" s="643"/>
      <c r="DI34" s="643"/>
      <c r="DJ34" s="643"/>
      <c r="DK34" s="644"/>
      <c r="DL34" s="648">
        <v>2273708</v>
      </c>
      <c r="DM34" s="643"/>
      <c r="DN34" s="643"/>
      <c r="DO34" s="643"/>
      <c r="DP34" s="643"/>
      <c r="DQ34" s="643"/>
      <c r="DR34" s="643"/>
      <c r="DS34" s="643"/>
      <c r="DT34" s="643"/>
      <c r="DU34" s="643"/>
      <c r="DV34" s="644"/>
      <c r="DW34" s="645">
        <v>16.7</v>
      </c>
      <c r="DX34" s="663"/>
      <c r="DY34" s="663"/>
      <c r="DZ34" s="663"/>
      <c r="EA34" s="663"/>
      <c r="EB34" s="663"/>
      <c r="EC34" s="681"/>
    </row>
    <row r="35" spans="2:133" ht="11.25" customHeight="1" x14ac:dyDescent="0.15">
      <c r="B35" s="639" t="s">
        <v>321</v>
      </c>
      <c r="C35" s="640"/>
      <c r="D35" s="640"/>
      <c r="E35" s="640"/>
      <c r="F35" s="640"/>
      <c r="G35" s="640"/>
      <c r="H35" s="640"/>
      <c r="I35" s="640"/>
      <c r="J35" s="640"/>
      <c r="K35" s="640"/>
      <c r="L35" s="640"/>
      <c r="M35" s="640"/>
      <c r="N35" s="640"/>
      <c r="O35" s="640"/>
      <c r="P35" s="640"/>
      <c r="Q35" s="641"/>
      <c r="R35" s="642">
        <v>70761</v>
      </c>
      <c r="S35" s="643"/>
      <c r="T35" s="643"/>
      <c r="U35" s="643"/>
      <c r="V35" s="643"/>
      <c r="W35" s="643"/>
      <c r="X35" s="643"/>
      <c r="Y35" s="644"/>
      <c r="Z35" s="675">
        <v>0.2</v>
      </c>
      <c r="AA35" s="675"/>
      <c r="AB35" s="675"/>
      <c r="AC35" s="675"/>
      <c r="AD35" s="676" t="s">
        <v>171</v>
      </c>
      <c r="AE35" s="676"/>
      <c r="AF35" s="676"/>
      <c r="AG35" s="676"/>
      <c r="AH35" s="676"/>
      <c r="AI35" s="676"/>
      <c r="AJ35" s="676"/>
      <c r="AK35" s="676"/>
      <c r="AL35" s="645" t="s">
        <v>125</v>
      </c>
      <c r="AM35" s="646"/>
      <c r="AN35" s="646"/>
      <c r="AO35" s="677"/>
      <c r="AP35" s="235"/>
      <c r="AQ35" s="703" t="s">
        <v>322</v>
      </c>
      <c r="AR35" s="704"/>
      <c r="AS35" s="704"/>
      <c r="AT35" s="704"/>
      <c r="AU35" s="704"/>
      <c r="AV35" s="704"/>
      <c r="AW35" s="704"/>
      <c r="AX35" s="704"/>
      <c r="AY35" s="704"/>
      <c r="AZ35" s="704"/>
      <c r="BA35" s="704"/>
      <c r="BB35" s="704"/>
      <c r="BC35" s="704"/>
      <c r="BD35" s="704"/>
      <c r="BE35" s="704"/>
      <c r="BF35" s="705"/>
      <c r="BG35" s="703" t="s">
        <v>323</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324</v>
      </c>
      <c r="CE35" s="686"/>
      <c r="CF35" s="686"/>
      <c r="CG35" s="686"/>
      <c r="CH35" s="686"/>
      <c r="CI35" s="686"/>
      <c r="CJ35" s="686"/>
      <c r="CK35" s="686"/>
      <c r="CL35" s="686"/>
      <c r="CM35" s="686"/>
      <c r="CN35" s="686"/>
      <c r="CO35" s="686"/>
      <c r="CP35" s="686"/>
      <c r="CQ35" s="687"/>
      <c r="CR35" s="642">
        <v>107531</v>
      </c>
      <c r="CS35" s="661"/>
      <c r="CT35" s="661"/>
      <c r="CU35" s="661"/>
      <c r="CV35" s="661"/>
      <c r="CW35" s="661"/>
      <c r="CX35" s="661"/>
      <c r="CY35" s="662"/>
      <c r="CZ35" s="645">
        <v>0.3</v>
      </c>
      <c r="DA35" s="663"/>
      <c r="DB35" s="663"/>
      <c r="DC35" s="664"/>
      <c r="DD35" s="648">
        <v>100879</v>
      </c>
      <c r="DE35" s="661"/>
      <c r="DF35" s="661"/>
      <c r="DG35" s="661"/>
      <c r="DH35" s="661"/>
      <c r="DI35" s="661"/>
      <c r="DJ35" s="661"/>
      <c r="DK35" s="662"/>
      <c r="DL35" s="648">
        <v>80345</v>
      </c>
      <c r="DM35" s="661"/>
      <c r="DN35" s="661"/>
      <c r="DO35" s="661"/>
      <c r="DP35" s="661"/>
      <c r="DQ35" s="661"/>
      <c r="DR35" s="661"/>
      <c r="DS35" s="661"/>
      <c r="DT35" s="661"/>
      <c r="DU35" s="661"/>
      <c r="DV35" s="662"/>
      <c r="DW35" s="645">
        <v>0.6</v>
      </c>
      <c r="DX35" s="663"/>
      <c r="DY35" s="663"/>
      <c r="DZ35" s="663"/>
      <c r="EA35" s="663"/>
      <c r="EB35" s="663"/>
      <c r="EC35" s="681"/>
    </row>
    <row r="36" spans="2:133" ht="11.25" customHeight="1" x14ac:dyDescent="0.15">
      <c r="B36" s="639" t="s">
        <v>325</v>
      </c>
      <c r="C36" s="640"/>
      <c r="D36" s="640"/>
      <c r="E36" s="640"/>
      <c r="F36" s="640"/>
      <c r="G36" s="640"/>
      <c r="H36" s="640"/>
      <c r="I36" s="640"/>
      <c r="J36" s="640"/>
      <c r="K36" s="640"/>
      <c r="L36" s="640"/>
      <c r="M36" s="640"/>
      <c r="N36" s="640"/>
      <c r="O36" s="640"/>
      <c r="P36" s="640"/>
      <c r="Q36" s="641"/>
      <c r="R36" s="642">
        <v>985158</v>
      </c>
      <c r="S36" s="643"/>
      <c r="T36" s="643"/>
      <c r="U36" s="643"/>
      <c r="V36" s="643"/>
      <c r="W36" s="643"/>
      <c r="X36" s="643"/>
      <c r="Y36" s="644"/>
      <c r="Z36" s="675">
        <v>3.1</v>
      </c>
      <c r="AA36" s="675"/>
      <c r="AB36" s="675"/>
      <c r="AC36" s="675"/>
      <c r="AD36" s="676" t="s">
        <v>125</v>
      </c>
      <c r="AE36" s="676"/>
      <c r="AF36" s="676"/>
      <c r="AG36" s="676"/>
      <c r="AH36" s="676"/>
      <c r="AI36" s="676"/>
      <c r="AJ36" s="676"/>
      <c r="AK36" s="676"/>
      <c r="AL36" s="645" t="s">
        <v>125</v>
      </c>
      <c r="AM36" s="646"/>
      <c r="AN36" s="646"/>
      <c r="AO36" s="677"/>
      <c r="AP36" s="235"/>
      <c r="AQ36" s="694" t="s">
        <v>326</v>
      </c>
      <c r="AR36" s="695"/>
      <c r="AS36" s="695"/>
      <c r="AT36" s="695"/>
      <c r="AU36" s="695"/>
      <c r="AV36" s="695"/>
      <c r="AW36" s="695"/>
      <c r="AX36" s="695"/>
      <c r="AY36" s="696"/>
      <c r="AZ36" s="697">
        <v>2762495</v>
      </c>
      <c r="BA36" s="698"/>
      <c r="BB36" s="698"/>
      <c r="BC36" s="698"/>
      <c r="BD36" s="698"/>
      <c r="BE36" s="698"/>
      <c r="BF36" s="699"/>
      <c r="BG36" s="700" t="s">
        <v>327</v>
      </c>
      <c r="BH36" s="701"/>
      <c r="BI36" s="701"/>
      <c r="BJ36" s="701"/>
      <c r="BK36" s="701"/>
      <c r="BL36" s="701"/>
      <c r="BM36" s="701"/>
      <c r="BN36" s="701"/>
      <c r="BO36" s="701"/>
      <c r="BP36" s="701"/>
      <c r="BQ36" s="701"/>
      <c r="BR36" s="701"/>
      <c r="BS36" s="701"/>
      <c r="BT36" s="701"/>
      <c r="BU36" s="702"/>
      <c r="BV36" s="697">
        <v>202780</v>
      </c>
      <c r="BW36" s="698"/>
      <c r="BX36" s="698"/>
      <c r="BY36" s="698"/>
      <c r="BZ36" s="698"/>
      <c r="CA36" s="698"/>
      <c r="CB36" s="699"/>
      <c r="CD36" s="689" t="s">
        <v>328</v>
      </c>
      <c r="CE36" s="686"/>
      <c r="CF36" s="686"/>
      <c r="CG36" s="686"/>
      <c r="CH36" s="686"/>
      <c r="CI36" s="686"/>
      <c r="CJ36" s="686"/>
      <c r="CK36" s="686"/>
      <c r="CL36" s="686"/>
      <c r="CM36" s="686"/>
      <c r="CN36" s="686"/>
      <c r="CO36" s="686"/>
      <c r="CP36" s="686"/>
      <c r="CQ36" s="687"/>
      <c r="CR36" s="642">
        <v>10592724</v>
      </c>
      <c r="CS36" s="643"/>
      <c r="CT36" s="643"/>
      <c r="CU36" s="643"/>
      <c r="CV36" s="643"/>
      <c r="CW36" s="643"/>
      <c r="CX36" s="643"/>
      <c r="CY36" s="644"/>
      <c r="CZ36" s="645">
        <v>34.200000000000003</v>
      </c>
      <c r="DA36" s="663"/>
      <c r="DB36" s="663"/>
      <c r="DC36" s="664"/>
      <c r="DD36" s="648">
        <v>2651782</v>
      </c>
      <c r="DE36" s="643"/>
      <c r="DF36" s="643"/>
      <c r="DG36" s="643"/>
      <c r="DH36" s="643"/>
      <c r="DI36" s="643"/>
      <c r="DJ36" s="643"/>
      <c r="DK36" s="644"/>
      <c r="DL36" s="648">
        <v>1552879</v>
      </c>
      <c r="DM36" s="643"/>
      <c r="DN36" s="643"/>
      <c r="DO36" s="643"/>
      <c r="DP36" s="643"/>
      <c r="DQ36" s="643"/>
      <c r="DR36" s="643"/>
      <c r="DS36" s="643"/>
      <c r="DT36" s="643"/>
      <c r="DU36" s="643"/>
      <c r="DV36" s="644"/>
      <c r="DW36" s="645">
        <v>11.4</v>
      </c>
      <c r="DX36" s="663"/>
      <c r="DY36" s="663"/>
      <c r="DZ36" s="663"/>
      <c r="EA36" s="663"/>
      <c r="EB36" s="663"/>
      <c r="EC36" s="681"/>
    </row>
    <row r="37" spans="2:133" ht="11.25" customHeight="1" x14ac:dyDescent="0.15">
      <c r="B37" s="639" t="s">
        <v>329</v>
      </c>
      <c r="C37" s="640"/>
      <c r="D37" s="640"/>
      <c r="E37" s="640"/>
      <c r="F37" s="640"/>
      <c r="G37" s="640"/>
      <c r="H37" s="640"/>
      <c r="I37" s="640"/>
      <c r="J37" s="640"/>
      <c r="K37" s="640"/>
      <c r="L37" s="640"/>
      <c r="M37" s="640"/>
      <c r="N37" s="640"/>
      <c r="O37" s="640"/>
      <c r="P37" s="640"/>
      <c r="Q37" s="641"/>
      <c r="R37" s="642">
        <v>642686</v>
      </c>
      <c r="S37" s="643"/>
      <c r="T37" s="643"/>
      <c r="U37" s="643"/>
      <c r="V37" s="643"/>
      <c r="W37" s="643"/>
      <c r="X37" s="643"/>
      <c r="Y37" s="644"/>
      <c r="Z37" s="675">
        <v>2</v>
      </c>
      <c r="AA37" s="675"/>
      <c r="AB37" s="675"/>
      <c r="AC37" s="675"/>
      <c r="AD37" s="676" t="s">
        <v>125</v>
      </c>
      <c r="AE37" s="676"/>
      <c r="AF37" s="676"/>
      <c r="AG37" s="676"/>
      <c r="AH37" s="676"/>
      <c r="AI37" s="676"/>
      <c r="AJ37" s="676"/>
      <c r="AK37" s="676"/>
      <c r="AL37" s="645" t="s">
        <v>125</v>
      </c>
      <c r="AM37" s="646"/>
      <c r="AN37" s="646"/>
      <c r="AO37" s="677"/>
      <c r="AQ37" s="682" t="s">
        <v>330</v>
      </c>
      <c r="AR37" s="683"/>
      <c r="AS37" s="683"/>
      <c r="AT37" s="683"/>
      <c r="AU37" s="683"/>
      <c r="AV37" s="683"/>
      <c r="AW37" s="683"/>
      <c r="AX37" s="683"/>
      <c r="AY37" s="684"/>
      <c r="AZ37" s="642">
        <v>310631</v>
      </c>
      <c r="BA37" s="643"/>
      <c r="BB37" s="643"/>
      <c r="BC37" s="643"/>
      <c r="BD37" s="661"/>
      <c r="BE37" s="661"/>
      <c r="BF37" s="685"/>
      <c r="BG37" s="689" t="s">
        <v>331</v>
      </c>
      <c r="BH37" s="686"/>
      <c r="BI37" s="686"/>
      <c r="BJ37" s="686"/>
      <c r="BK37" s="686"/>
      <c r="BL37" s="686"/>
      <c r="BM37" s="686"/>
      <c r="BN37" s="686"/>
      <c r="BO37" s="686"/>
      <c r="BP37" s="686"/>
      <c r="BQ37" s="686"/>
      <c r="BR37" s="686"/>
      <c r="BS37" s="686"/>
      <c r="BT37" s="686"/>
      <c r="BU37" s="687"/>
      <c r="BV37" s="642">
        <v>184298</v>
      </c>
      <c r="BW37" s="643"/>
      <c r="BX37" s="643"/>
      <c r="BY37" s="643"/>
      <c r="BZ37" s="643"/>
      <c r="CA37" s="643"/>
      <c r="CB37" s="688"/>
      <c r="CD37" s="689" t="s">
        <v>332</v>
      </c>
      <c r="CE37" s="686"/>
      <c r="CF37" s="686"/>
      <c r="CG37" s="686"/>
      <c r="CH37" s="686"/>
      <c r="CI37" s="686"/>
      <c r="CJ37" s="686"/>
      <c r="CK37" s="686"/>
      <c r="CL37" s="686"/>
      <c r="CM37" s="686"/>
      <c r="CN37" s="686"/>
      <c r="CO37" s="686"/>
      <c r="CP37" s="686"/>
      <c r="CQ37" s="687"/>
      <c r="CR37" s="642">
        <v>1389180</v>
      </c>
      <c r="CS37" s="661"/>
      <c r="CT37" s="661"/>
      <c r="CU37" s="661"/>
      <c r="CV37" s="661"/>
      <c r="CW37" s="661"/>
      <c r="CX37" s="661"/>
      <c r="CY37" s="662"/>
      <c r="CZ37" s="645">
        <v>4.5</v>
      </c>
      <c r="DA37" s="663"/>
      <c r="DB37" s="663"/>
      <c r="DC37" s="664"/>
      <c r="DD37" s="648">
        <v>1389180</v>
      </c>
      <c r="DE37" s="661"/>
      <c r="DF37" s="661"/>
      <c r="DG37" s="661"/>
      <c r="DH37" s="661"/>
      <c r="DI37" s="661"/>
      <c r="DJ37" s="661"/>
      <c r="DK37" s="662"/>
      <c r="DL37" s="648">
        <v>1270141</v>
      </c>
      <c r="DM37" s="661"/>
      <c r="DN37" s="661"/>
      <c r="DO37" s="661"/>
      <c r="DP37" s="661"/>
      <c r="DQ37" s="661"/>
      <c r="DR37" s="661"/>
      <c r="DS37" s="661"/>
      <c r="DT37" s="661"/>
      <c r="DU37" s="661"/>
      <c r="DV37" s="662"/>
      <c r="DW37" s="645">
        <v>9.3000000000000007</v>
      </c>
      <c r="DX37" s="663"/>
      <c r="DY37" s="663"/>
      <c r="DZ37" s="663"/>
      <c r="EA37" s="663"/>
      <c r="EB37" s="663"/>
      <c r="EC37" s="681"/>
    </row>
    <row r="38" spans="2:133" ht="11.25" customHeight="1" x14ac:dyDescent="0.15">
      <c r="B38" s="639" t="s">
        <v>333</v>
      </c>
      <c r="C38" s="640"/>
      <c r="D38" s="640"/>
      <c r="E38" s="640"/>
      <c r="F38" s="640"/>
      <c r="G38" s="640"/>
      <c r="H38" s="640"/>
      <c r="I38" s="640"/>
      <c r="J38" s="640"/>
      <c r="K38" s="640"/>
      <c r="L38" s="640"/>
      <c r="M38" s="640"/>
      <c r="N38" s="640"/>
      <c r="O38" s="640"/>
      <c r="P38" s="640"/>
      <c r="Q38" s="641"/>
      <c r="R38" s="642">
        <v>435638</v>
      </c>
      <c r="S38" s="643"/>
      <c r="T38" s="643"/>
      <c r="U38" s="643"/>
      <c r="V38" s="643"/>
      <c r="W38" s="643"/>
      <c r="X38" s="643"/>
      <c r="Y38" s="644"/>
      <c r="Z38" s="675">
        <v>1.4</v>
      </c>
      <c r="AA38" s="675"/>
      <c r="AB38" s="675"/>
      <c r="AC38" s="675"/>
      <c r="AD38" s="676">
        <v>20036</v>
      </c>
      <c r="AE38" s="676"/>
      <c r="AF38" s="676"/>
      <c r="AG38" s="676"/>
      <c r="AH38" s="676"/>
      <c r="AI38" s="676"/>
      <c r="AJ38" s="676"/>
      <c r="AK38" s="676"/>
      <c r="AL38" s="645">
        <v>0.2</v>
      </c>
      <c r="AM38" s="646"/>
      <c r="AN38" s="646"/>
      <c r="AO38" s="677"/>
      <c r="AQ38" s="682" t="s">
        <v>334</v>
      </c>
      <c r="AR38" s="683"/>
      <c r="AS38" s="683"/>
      <c r="AT38" s="683"/>
      <c r="AU38" s="683"/>
      <c r="AV38" s="683"/>
      <c r="AW38" s="683"/>
      <c r="AX38" s="683"/>
      <c r="AY38" s="684"/>
      <c r="AZ38" s="642">
        <v>181855</v>
      </c>
      <c r="BA38" s="643"/>
      <c r="BB38" s="643"/>
      <c r="BC38" s="643"/>
      <c r="BD38" s="661"/>
      <c r="BE38" s="661"/>
      <c r="BF38" s="685"/>
      <c r="BG38" s="689" t="s">
        <v>335</v>
      </c>
      <c r="BH38" s="686"/>
      <c r="BI38" s="686"/>
      <c r="BJ38" s="686"/>
      <c r="BK38" s="686"/>
      <c r="BL38" s="686"/>
      <c r="BM38" s="686"/>
      <c r="BN38" s="686"/>
      <c r="BO38" s="686"/>
      <c r="BP38" s="686"/>
      <c r="BQ38" s="686"/>
      <c r="BR38" s="686"/>
      <c r="BS38" s="686"/>
      <c r="BT38" s="686"/>
      <c r="BU38" s="687"/>
      <c r="BV38" s="642">
        <v>12273</v>
      </c>
      <c r="BW38" s="643"/>
      <c r="BX38" s="643"/>
      <c r="BY38" s="643"/>
      <c r="BZ38" s="643"/>
      <c r="CA38" s="643"/>
      <c r="CB38" s="688"/>
      <c r="CD38" s="689" t="s">
        <v>336</v>
      </c>
      <c r="CE38" s="686"/>
      <c r="CF38" s="686"/>
      <c r="CG38" s="686"/>
      <c r="CH38" s="686"/>
      <c r="CI38" s="686"/>
      <c r="CJ38" s="686"/>
      <c r="CK38" s="686"/>
      <c r="CL38" s="686"/>
      <c r="CM38" s="686"/>
      <c r="CN38" s="686"/>
      <c r="CO38" s="686"/>
      <c r="CP38" s="686"/>
      <c r="CQ38" s="687"/>
      <c r="CR38" s="642">
        <v>2270009</v>
      </c>
      <c r="CS38" s="643"/>
      <c r="CT38" s="643"/>
      <c r="CU38" s="643"/>
      <c r="CV38" s="643"/>
      <c r="CW38" s="643"/>
      <c r="CX38" s="643"/>
      <c r="CY38" s="644"/>
      <c r="CZ38" s="645">
        <v>7.3</v>
      </c>
      <c r="DA38" s="663"/>
      <c r="DB38" s="663"/>
      <c r="DC38" s="664"/>
      <c r="DD38" s="648">
        <v>1745742</v>
      </c>
      <c r="DE38" s="643"/>
      <c r="DF38" s="643"/>
      <c r="DG38" s="643"/>
      <c r="DH38" s="643"/>
      <c r="DI38" s="643"/>
      <c r="DJ38" s="643"/>
      <c r="DK38" s="644"/>
      <c r="DL38" s="648">
        <v>1709631</v>
      </c>
      <c r="DM38" s="643"/>
      <c r="DN38" s="643"/>
      <c r="DO38" s="643"/>
      <c r="DP38" s="643"/>
      <c r="DQ38" s="643"/>
      <c r="DR38" s="643"/>
      <c r="DS38" s="643"/>
      <c r="DT38" s="643"/>
      <c r="DU38" s="643"/>
      <c r="DV38" s="644"/>
      <c r="DW38" s="645">
        <v>12.5</v>
      </c>
      <c r="DX38" s="663"/>
      <c r="DY38" s="663"/>
      <c r="DZ38" s="663"/>
      <c r="EA38" s="663"/>
      <c r="EB38" s="663"/>
      <c r="EC38" s="681"/>
    </row>
    <row r="39" spans="2:133" ht="11.25" customHeight="1" x14ac:dyDescent="0.15">
      <c r="B39" s="639" t="s">
        <v>337</v>
      </c>
      <c r="C39" s="640"/>
      <c r="D39" s="640"/>
      <c r="E39" s="640"/>
      <c r="F39" s="640"/>
      <c r="G39" s="640"/>
      <c r="H39" s="640"/>
      <c r="I39" s="640"/>
      <c r="J39" s="640"/>
      <c r="K39" s="640"/>
      <c r="L39" s="640"/>
      <c r="M39" s="640"/>
      <c r="N39" s="640"/>
      <c r="O39" s="640"/>
      <c r="P39" s="640"/>
      <c r="Q39" s="641"/>
      <c r="R39" s="642">
        <v>1856800</v>
      </c>
      <c r="S39" s="643"/>
      <c r="T39" s="643"/>
      <c r="U39" s="643"/>
      <c r="V39" s="643"/>
      <c r="W39" s="643"/>
      <c r="X39" s="643"/>
      <c r="Y39" s="644"/>
      <c r="Z39" s="675">
        <v>5.8</v>
      </c>
      <c r="AA39" s="675"/>
      <c r="AB39" s="675"/>
      <c r="AC39" s="675"/>
      <c r="AD39" s="676" t="s">
        <v>125</v>
      </c>
      <c r="AE39" s="676"/>
      <c r="AF39" s="676"/>
      <c r="AG39" s="676"/>
      <c r="AH39" s="676"/>
      <c r="AI39" s="676"/>
      <c r="AJ39" s="676"/>
      <c r="AK39" s="676"/>
      <c r="AL39" s="645" t="s">
        <v>125</v>
      </c>
      <c r="AM39" s="646"/>
      <c r="AN39" s="646"/>
      <c r="AO39" s="677"/>
      <c r="AQ39" s="682" t="s">
        <v>338</v>
      </c>
      <c r="AR39" s="683"/>
      <c r="AS39" s="683"/>
      <c r="AT39" s="683"/>
      <c r="AU39" s="683"/>
      <c r="AV39" s="683"/>
      <c r="AW39" s="683"/>
      <c r="AX39" s="683"/>
      <c r="AY39" s="684"/>
      <c r="AZ39" s="642" t="s">
        <v>226</v>
      </c>
      <c r="BA39" s="643"/>
      <c r="BB39" s="643"/>
      <c r="BC39" s="643"/>
      <c r="BD39" s="661"/>
      <c r="BE39" s="661"/>
      <c r="BF39" s="685"/>
      <c r="BG39" s="689" t="s">
        <v>339</v>
      </c>
      <c r="BH39" s="686"/>
      <c r="BI39" s="686"/>
      <c r="BJ39" s="686"/>
      <c r="BK39" s="686"/>
      <c r="BL39" s="686"/>
      <c r="BM39" s="686"/>
      <c r="BN39" s="686"/>
      <c r="BO39" s="686"/>
      <c r="BP39" s="686"/>
      <c r="BQ39" s="686"/>
      <c r="BR39" s="686"/>
      <c r="BS39" s="686"/>
      <c r="BT39" s="686"/>
      <c r="BU39" s="687"/>
      <c r="BV39" s="642">
        <v>19927</v>
      </c>
      <c r="BW39" s="643"/>
      <c r="BX39" s="643"/>
      <c r="BY39" s="643"/>
      <c r="BZ39" s="643"/>
      <c r="CA39" s="643"/>
      <c r="CB39" s="688"/>
      <c r="CD39" s="689" t="s">
        <v>340</v>
      </c>
      <c r="CE39" s="686"/>
      <c r="CF39" s="686"/>
      <c r="CG39" s="686"/>
      <c r="CH39" s="686"/>
      <c r="CI39" s="686"/>
      <c r="CJ39" s="686"/>
      <c r="CK39" s="686"/>
      <c r="CL39" s="686"/>
      <c r="CM39" s="686"/>
      <c r="CN39" s="686"/>
      <c r="CO39" s="686"/>
      <c r="CP39" s="686"/>
      <c r="CQ39" s="687"/>
      <c r="CR39" s="642">
        <v>75749</v>
      </c>
      <c r="CS39" s="661"/>
      <c r="CT39" s="661"/>
      <c r="CU39" s="661"/>
      <c r="CV39" s="661"/>
      <c r="CW39" s="661"/>
      <c r="CX39" s="661"/>
      <c r="CY39" s="662"/>
      <c r="CZ39" s="645">
        <v>0.2</v>
      </c>
      <c r="DA39" s="663"/>
      <c r="DB39" s="663"/>
      <c r="DC39" s="664"/>
      <c r="DD39" s="648">
        <v>6219</v>
      </c>
      <c r="DE39" s="661"/>
      <c r="DF39" s="661"/>
      <c r="DG39" s="661"/>
      <c r="DH39" s="661"/>
      <c r="DI39" s="661"/>
      <c r="DJ39" s="661"/>
      <c r="DK39" s="662"/>
      <c r="DL39" s="648" t="s">
        <v>125</v>
      </c>
      <c r="DM39" s="661"/>
      <c r="DN39" s="661"/>
      <c r="DO39" s="661"/>
      <c r="DP39" s="661"/>
      <c r="DQ39" s="661"/>
      <c r="DR39" s="661"/>
      <c r="DS39" s="661"/>
      <c r="DT39" s="661"/>
      <c r="DU39" s="661"/>
      <c r="DV39" s="662"/>
      <c r="DW39" s="645" t="s">
        <v>125</v>
      </c>
      <c r="DX39" s="663"/>
      <c r="DY39" s="663"/>
      <c r="DZ39" s="663"/>
      <c r="EA39" s="663"/>
      <c r="EB39" s="663"/>
      <c r="EC39" s="681"/>
    </row>
    <row r="40" spans="2:133" ht="11.25" customHeight="1" x14ac:dyDescent="0.15">
      <c r="B40" s="639" t="s">
        <v>341</v>
      </c>
      <c r="C40" s="640"/>
      <c r="D40" s="640"/>
      <c r="E40" s="640"/>
      <c r="F40" s="640"/>
      <c r="G40" s="640"/>
      <c r="H40" s="640"/>
      <c r="I40" s="640"/>
      <c r="J40" s="640"/>
      <c r="K40" s="640"/>
      <c r="L40" s="640"/>
      <c r="M40" s="640"/>
      <c r="N40" s="640"/>
      <c r="O40" s="640"/>
      <c r="P40" s="640"/>
      <c r="Q40" s="641"/>
      <c r="R40" s="642">
        <v>9900</v>
      </c>
      <c r="S40" s="643"/>
      <c r="T40" s="643"/>
      <c r="U40" s="643"/>
      <c r="V40" s="643"/>
      <c r="W40" s="643"/>
      <c r="X40" s="643"/>
      <c r="Y40" s="644"/>
      <c r="Z40" s="675">
        <v>0</v>
      </c>
      <c r="AA40" s="675"/>
      <c r="AB40" s="675"/>
      <c r="AC40" s="675"/>
      <c r="AD40" s="676" t="s">
        <v>125</v>
      </c>
      <c r="AE40" s="676"/>
      <c r="AF40" s="676"/>
      <c r="AG40" s="676"/>
      <c r="AH40" s="676"/>
      <c r="AI40" s="676"/>
      <c r="AJ40" s="676"/>
      <c r="AK40" s="676"/>
      <c r="AL40" s="645" t="s">
        <v>125</v>
      </c>
      <c r="AM40" s="646"/>
      <c r="AN40" s="646"/>
      <c r="AO40" s="677"/>
      <c r="AQ40" s="682" t="s">
        <v>342</v>
      </c>
      <c r="AR40" s="683"/>
      <c r="AS40" s="683"/>
      <c r="AT40" s="683"/>
      <c r="AU40" s="683"/>
      <c r="AV40" s="683"/>
      <c r="AW40" s="683"/>
      <c r="AX40" s="683"/>
      <c r="AY40" s="684"/>
      <c r="AZ40" s="642" t="s">
        <v>171</v>
      </c>
      <c r="BA40" s="643"/>
      <c r="BB40" s="643"/>
      <c r="BC40" s="643"/>
      <c r="BD40" s="661"/>
      <c r="BE40" s="661"/>
      <c r="BF40" s="685"/>
      <c r="BG40" s="690" t="s">
        <v>343</v>
      </c>
      <c r="BH40" s="691"/>
      <c r="BI40" s="691"/>
      <c r="BJ40" s="691"/>
      <c r="BK40" s="691"/>
      <c r="BL40" s="236"/>
      <c r="BM40" s="686" t="s">
        <v>344</v>
      </c>
      <c r="BN40" s="686"/>
      <c r="BO40" s="686"/>
      <c r="BP40" s="686"/>
      <c r="BQ40" s="686"/>
      <c r="BR40" s="686"/>
      <c r="BS40" s="686"/>
      <c r="BT40" s="686"/>
      <c r="BU40" s="687"/>
      <c r="BV40" s="642">
        <v>94</v>
      </c>
      <c r="BW40" s="643"/>
      <c r="BX40" s="643"/>
      <c r="BY40" s="643"/>
      <c r="BZ40" s="643"/>
      <c r="CA40" s="643"/>
      <c r="CB40" s="688"/>
      <c r="CD40" s="689" t="s">
        <v>345</v>
      </c>
      <c r="CE40" s="686"/>
      <c r="CF40" s="686"/>
      <c r="CG40" s="686"/>
      <c r="CH40" s="686"/>
      <c r="CI40" s="686"/>
      <c r="CJ40" s="686"/>
      <c r="CK40" s="686"/>
      <c r="CL40" s="686"/>
      <c r="CM40" s="686"/>
      <c r="CN40" s="686"/>
      <c r="CO40" s="686"/>
      <c r="CP40" s="686"/>
      <c r="CQ40" s="687"/>
      <c r="CR40" s="642">
        <v>35430</v>
      </c>
      <c r="CS40" s="643"/>
      <c r="CT40" s="643"/>
      <c r="CU40" s="643"/>
      <c r="CV40" s="643"/>
      <c r="CW40" s="643"/>
      <c r="CX40" s="643"/>
      <c r="CY40" s="644"/>
      <c r="CZ40" s="645">
        <v>0.1</v>
      </c>
      <c r="DA40" s="663"/>
      <c r="DB40" s="663"/>
      <c r="DC40" s="664"/>
      <c r="DD40" s="648">
        <v>430</v>
      </c>
      <c r="DE40" s="643"/>
      <c r="DF40" s="643"/>
      <c r="DG40" s="643"/>
      <c r="DH40" s="643"/>
      <c r="DI40" s="643"/>
      <c r="DJ40" s="643"/>
      <c r="DK40" s="644"/>
      <c r="DL40" s="648" t="s">
        <v>226</v>
      </c>
      <c r="DM40" s="643"/>
      <c r="DN40" s="643"/>
      <c r="DO40" s="643"/>
      <c r="DP40" s="643"/>
      <c r="DQ40" s="643"/>
      <c r="DR40" s="643"/>
      <c r="DS40" s="643"/>
      <c r="DT40" s="643"/>
      <c r="DU40" s="643"/>
      <c r="DV40" s="644"/>
      <c r="DW40" s="645" t="s">
        <v>125</v>
      </c>
      <c r="DX40" s="663"/>
      <c r="DY40" s="663"/>
      <c r="DZ40" s="663"/>
      <c r="EA40" s="663"/>
      <c r="EB40" s="663"/>
      <c r="EC40" s="681"/>
    </row>
    <row r="41" spans="2:133" ht="11.25" customHeight="1" x14ac:dyDescent="0.15">
      <c r="B41" s="639" t="s">
        <v>346</v>
      </c>
      <c r="C41" s="640"/>
      <c r="D41" s="640"/>
      <c r="E41" s="640"/>
      <c r="F41" s="640"/>
      <c r="G41" s="640"/>
      <c r="H41" s="640"/>
      <c r="I41" s="640"/>
      <c r="J41" s="640"/>
      <c r="K41" s="640"/>
      <c r="L41" s="640"/>
      <c r="M41" s="640"/>
      <c r="N41" s="640"/>
      <c r="O41" s="640"/>
      <c r="P41" s="640"/>
      <c r="Q41" s="641"/>
      <c r="R41" s="642" t="s">
        <v>125</v>
      </c>
      <c r="S41" s="643"/>
      <c r="T41" s="643"/>
      <c r="U41" s="643"/>
      <c r="V41" s="643"/>
      <c r="W41" s="643"/>
      <c r="X41" s="643"/>
      <c r="Y41" s="644"/>
      <c r="Z41" s="675" t="s">
        <v>171</v>
      </c>
      <c r="AA41" s="675"/>
      <c r="AB41" s="675"/>
      <c r="AC41" s="675"/>
      <c r="AD41" s="676" t="s">
        <v>125</v>
      </c>
      <c r="AE41" s="676"/>
      <c r="AF41" s="676"/>
      <c r="AG41" s="676"/>
      <c r="AH41" s="676"/>
      <c r="AI41" s="676"/>
      <c r="AJ41" s="676"/>
      <c r="AK41" s="676"/>
      <c r="AL41" s="645" t="s">
        <v>125</v>
      </c>
      <c r="AM41" s="646"/>
      <c r="AN41" s="646"/>
      <c r="AO41" s="677"/>
      <c r="AQ41" s="682" t="s">
        <v>347</v>
      </c>
      <c r="AR41" s="683"/>
      <c r="AS41" s="683"/>
      <c r="AT41" s="683"/>
      <c r="AU41" s="683"/>
      <c r="AV41" s="683"/>
      <c r="AW41" s="683"/>
      <c r="AX41" s="683"/>
      <c r="AY41" s="684"/>
      <c r="AZ41" s="642">
        <v>631194</v>
      </c>
      <c r="BA41" s="643"/>
      <c r="BB41" s="643"/>
      <c r="BC41" s="643"/>
      <c r="BD41" s="661"/>
      <c r="BE41" s="661"/>
      <c r="BF41" s="685"/>
      <c r="BG41" s="690"/>
      <c r="BH41" s="691"/>
      <c r="BI41" s="691"/>
      <c r="BJ41" s="691"/>
      <c r="BK41" s="691"/>
      <c r="BL41" s="236"/>
      <c r="BM41" s="686" t="s">
        <v>348</v>
      </c>
      <c r="BN41" s="686"/>
      <c r="BO41" s="686"/>
      <c r="BP41" s="686"/>
      <c r="BQ41" s="686"/>
      <c r="BR41" s="686"/>
      <c r="BS41" s="686"/>
      <c r="BT41" s="686"/>
      <c r="BU41" s="687"/>
      <c r="BV41" s="642">
        <v>1</v>
      </c>
      <c r="BW41" s="643"/>
      <c r="BX41" s="643"/>
      <c r="BY41" s="643"/>
      <c r="BZ41" s="643"/>
      <c r="CA41" s="643"/>
      <c r="CB41" s="688"/>
      <c r="CD41" s="689" t="s">
        <v>349</v>
      </c>
      <c r="CE41" s="686"/>
      <c r="CF41" s="686"/>
      <c r="CG41" s="686"/>
      <c r="CH41" s="686"/>
      <c r="CI41" s="686"/>
      <c r="CJ41" s="686"/>
      <c r="CK41" s="686"/>
      <c r="CL41" s="686"/>
      <c r="CM41" s="686"/>
      <c r="CN41" s="686"/>
      <c r="CO41" s="686"/>
      <c r="CP41" s="686"/>
      <c r="CQ41" s="687"/>
      <c r="CR41" s="642" t="s">
        <v>125</v>
      </c>
      <c r="CS41" s="661"/>
      <c r="CT41" s="661"/>
      <c r="CU41" s="661"/>
      <c r="CV41" s="661"/>
      <c r="CW41" s="661"/>
      <c r="CX41" s="661"/>
      <c r="CY41" s="662"/>
      <c r="CZ41" s="645" t="s">
        <v>226</v>
      </c>
      <c r="DA41" s="663"/>
      <c r="DB41" s="663"/>
      <c r="DC41" s="664"/>
      <c r="DD41" s="648" t="s">
        <v>226</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350</v>
      </c>
      <c r="C42" s="640"/>
      <c r="D42" s="640"/>
      <c r="E42" s="640"/>
      <c r="F42" s="640"/>
      <c r="G42" s="640"/>
      <c r="H42" s="640"/>
      <c r="I42" s="640"/>
      <c r="J42" s="640"/>
      <c r="K42" s="640"/>
      <c r="L42" s="640"/>
      <c r="M42" s="640"/>
      <c r="N42" s="640"/>
      <c r="O42" s="640"/>
      <c r="P42" s="640"/>
      <c r="Q42" s="641"/>
      <c r="R42" s="642">
        <v>688700</v>
      </c>
      <c r="S42" s="643"/>
      <c r="T42" s="643"/>
      <c r="U42" s="643"/>
      <c r="V42" s="643"/>
      <c r="W42" s="643"/>
      <c r="X42" s="643"/>
      <c r="Y42" s="644"/>
      <c r="Z42" s="675">
        <v>2.1</v>
      </c>
      <c r="AA42" s="675"/>
      <c r="AB42" s="675"/>
      <c r="AC42" s="675"/>
      <c r="AD42" s="676" t="s">
        <v>125</v>
      </c>
      <c r="AE42" s="676"/>
      <c r="AF42" s="676"/>
      <c r="AG42" s="676"/>
      <c r="AH42" s="676"/>
      <c r="AI42" s="676"/>
      <c r="AJ42" s="676"/>
      <c r="AK42" s="676"/>
      <c r="AL42" s="645" t="s">
        <v>125</v>
      </c>
      <c r="AM42" s="646"/>
      <c r="AN42" s="646"/>
      <c r="AO42" s="677"/>
      <c r="AQ42" s="678" t="s">
        <v>351</v>
      </c>
      <c r="AR42" s="679"/>
      <c r="AS42" s="679"/>
      <c r="AT42" s="679"/>
      <c r="AU42" s="679"/>
      <c r="AV42" s="679"/>
      <c r="AW42" s="679"/>
      <c r="AX42" s="679"/>
      <c r="AY42" s="680"/>
      <c r="AZ42" s="626">
        <v>1638815</v>
      </c>
      <c r="BA42" s="665"/>
      <c r="BB42" s="665"/>
      <c r="BC42" s="665"/>
      <c r="BD42" s="627"/>
      <c r="BE42" s="627"/>
      <c r="BF42" s="671"/>
      <c r="BG42" s="692"/>
      <c r="BH42" s="693"/>
      <c r="BI42" s="693"/>
      <c r="BJ42" s="693"/>
      <c r="BK42" s="693"/>
      <c r="BL42" s="237"/>
      <c r="BM42" s="672" t="s">
        <v>352</v>
      </c>
      <c r="BN42" s="672"/>
      <c r="BO42" s="672"/>
      <c r="BP42" s="672"/>
      <c r="BQ42" s="672"/>
      <c r="BR42" s="672"/>
      <c r="BS42" s="672"/>
      <c r="BT42" s="672"/>
      <c r="BU42" s="673"/>
      <c r="BV42" s="626">
        <v>293</v>
      </c>
      <c r="BW42" s="665"/>
      <c r="BX42" s="665"/>
      <c r="BY42" s="665"/>
      <c r="BZ42" s="665"/>
      <c r="CA42" s="665"/>
      <c r="CB42" s="674"/>
      <c r="CD42" s="639" t="s">
        <v>353</v>
      </c>
      <c r="CE42" s="640"/>
      <c r="CF42" s="640"/>
      <c r="CG42" s="640"/>
      <c r="CH42" s="640"/>
      <c r="CI42" s="640"/>
      <c r="CJ42" s="640"/>
      <c r="CK42" s="640"/>
      <c r="CL42" s="640"/>
      <c r="CM42" s="640"/>
      <c r="CN42" s="640"/>
      <c r="CO42" s="640"/>
      <c r="CP42" s="640"/>
      <c r="CQ42" s="641"/>
      <c r="CR42" s="642">
        <v>2264896</v>
      </c>
      <c r="CS42" s="643"/>
      <c r="CT42" s="643"/>
      <c r="CU42" s="643"/>
      <c r="CV42" s="643"/>
      <c r="CW42" s="643"/>
      <c r="CX42" s="643"/>
      <c r="CY42" s="644"/>
      <c r="CZ42" s="645">
        <v>7.3</v>
      </c>
      <c r="DA42" s="646"/>
      <c r="DB42" s="646"/>
      <c r="DC42" s="647"/>
      <c r="DD42" s="648">
        <v>407072</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354</v>
      </c>
      <c r="C43" s="624"/>
      <c r="D43" s="624"/>
      <c r="E43" s="624"/>
      <c r="F43" s="624"/>
      <c r="G43" s="624"/>
      <c r="H43" s="624"/>
      <c r="I43" s="624"/>
      <c r="J43" s="624"/>
      <c r="K43" s="624"/>
      <c r="L43" s="624"/>
      <c r="M43" s="624"/>
      <c r="N43" s="624"/>
      <c r="O43" s="624"/>
      <c r="P43" s="624"/>
      <c r="Q43" s="625"/>
      <c r="R43" s="626">
        <v>32189297</v>
      </c>
      <c r="S43" s="665"/>
      <c r="T43" s="665"/>
      <c r="U43" s="665"/>
      <c r="V43" s="665"/>
      <c r="W43" s="665"/>
      <c r="X43" s="665"/>
      <c r="Y43" s="666"/>
      <c r="Z43" s="667">
        <v>100</v>
      </c>
      <c r="AA43" s="667"/>
      <c r="AB43" s="667"/>
      <c r="AC43" s="667"/>
      <c r="AD43" s="668">
        <v>12947685</v>
      </c>
      <c r="AE43" s="668"/>
      <c r="AF43" s="668"/>
      <c r="AG43" s="668"/>
      <c r="AH43" s="668"/>
      <c r="AI43" s="668"/>
      <c r="AJ43" s="668"/>
      <c r="AK43" s="668"/>
      <c r="AL43" s="629">
        <v>100</v>
      </c>
      <c r="AM43" s="669"/>
      <c r="AN43" s="669"/>
      <c r="AO43" s="670"/>
      <c r="BV43" s="238"/>
      <c r="BW43" s="238"/>
      <c r="BX43" s="238"/>
      <c r="BY43" s="238"/>
      <c r="BZ43" s="238"/>
      <c r="CA43" s="238"/>
      <c r="CB43" s="238"/>
      <c r="CD43" s="639" t="s">
        <v>355</v>
      </c>
      <c r="CE43" s="640"/>
      <c r="CF43" s="640"/>
      <c r="CG43" s="640"/>
      <c r="CH43" s="640"/>
      <c r="CI43" s="640"/>
      <c r="CJ43" s="640"/>
      <c r="CK43" s="640"/>
      <c r="CL43" s="640"/>
      <c r="CM43" s="640"/>
      <c r="CN43" s="640"/>
      <c r="CO43" s="640"/>
      <c r="CP43" s="640"/>
      <c r="CQ43" s="641"/>
      <c r="CR43" s="642">
        <v>127338</v>
      </c>
      <c r="CS43" s="661"/>
      <c r="CT43" s="661"/>
      <c r="CU43" s="661"/>
      <c r="CV43" s="661"/>
      <c r="CW43" s="661"/>
      <c r="CX43" s="661"/>
      <c r="CY43" s="662"/>
      <c r="CZ43" s="645">
        <v>0.4</v>
      </c>
      <c r="DA43" s="663"/>
      <c r="DB43" s="663"/>
      <c r="DC43" s="664"/>
      <c r="DD43" s="648">
        <v>125738</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302</v>
      </c>
      <c r="CE44" s="656"/>
      <c r="CF44" s="639" t="s">
        <v>356</v>
      </c>
      <c r="CG44" s="640"/>
      <c r="CH44" s="640"/>
      <c r="CI44" s="640"/>
      <c r="CJ44" s="640"/>
      <c r="CK44" s="640"/>
      <c r="CL44" s="640"/>
      <c r="CM44" s="640"/>
      <c r="CN44" s="640"/>
      <c r="CO44" s="640"/>
      <c r="CP44" s="640"/>
      <c r="CQ44" s="641"/>
      <c r="CR44" s="642">
        <v>2209725</v>
      </c>
      <c r="CS44" s="643"/>
      <c r="CT44" s="643"/>
      <c r="CU44" s="643"/>
      <c r="CV44" s="643"/>
      <c r="CW44" s="643"/>
      <c r="CX44" s="643"/>
      <c r="CY44" s="644"/>
      <c r="CZ44" s="645">
        <v>7.1</v>
      </c>
      <c r="DA44" s="646"/>
      <c r="DB44" s="646"/>
      <c r="DC44" s="647"/>
      <c r="DD44" s="648">
        <v>406741</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358</v>
      </c>
      <c r="CG45" s="640"/>
      <c r="CH45" s="640"/>
      <c r="CI45" s="640"/>
      <c r="CJ45" s="640"/>
      <c r="CK45" s="640"/>
      <c r="CL45" s="640"/>
      <c r="CM45" s="640"/>
      <c r="CN45" s="640"/>
      <c r="CO45" s="640"/>
      <c r="CP45" s="640"/>
      <c r="CQ45" s="641"/>
      <c r="CR45" s="642">
        <v>960796</v>
      </c>
      <c r="CS45" s="661"/>
      <c r="CT45" s="661"/>
      <c r="CU45" s="661"/>
      <c r="CV45" s="661"/>
      <c r="CW45" s="661"/>
      <c r="CX45" s="661"/>
      <c r="CY45" s="662"/>
      <c r="CZ45" s="645">
        <v>3.1</v>
      </c>
      <c r="DA45" s="663"/>
      <c r="DB45" s="663"/>
      <c r="DC45" s="664"/>
      <c r="DD45" s="648">
        <v>49255</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360</v>
      </c>
      <c r="CG46" s="640"/>
      <c r="CH46" s="640"/>
      <c r="CI46" s="640"/>
      <c r="CJ46" s="640"/>
      <c r="CK46" s="640"/>
      <c r="CL46" s="640"/>
      <c r="CM46" s="640"/>
      <c r="CN46" s="640"/>
      <c r="CO46" s="640"/>
      <c r="CP46" s="640"/>
      <c r="CQ46" s="641"/>
      <c r="CR46" s="642">
        <v>1241560</v>
      </c>
      <c r="CS46" s="643"/>
      <c r="CT46" s="643"/>
      <c r="CU46" s="643"/>
      <c r="CV46" s="643"/>
      <c r="CW46" s="643"/>
      <c r="CX46" s="643"/>
      <c r="CY46" s="644"/>
      <c r="CZ46" s="645">
        <v>4</v>
      </c>
      <c r="DA46" s="646"/>
      <c r="DB46" s="646"/>
      <c r="DC46" s="647"/>
      <c r="DD46" s="648">
        <v>356717</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362</v>
      </c>
      <c r="CG47" s="640"/>
      <c r="CH47" s="640"/>
      <c r="CI47" s="640"/>
      <c r="CJ47" s="640"/>
      <c r="CK47" s="640"/>
      <c r="CL47" s="640"/>
      <c r="CM47" s="640"/>
      <c r="CN47" s="640"/>
      <c r="CO47" s="640"/>
      <c r="CP47" s="640"/>
      <c r="CQ47" s="641"/>
      <c r="CR47" s="642">
        <v>55171</v>
      </c>
      <c r="CS47" s="661"/>
      <c r="CT47" s="661"/>
      <c r="CU47" s="661"/>
      <c r="CV47" s="661"/>
      <c r="CW47" s="661"/>
      <c r="CX47" s="661"/>
      <c r="CY47" s="662"/>
      <c r="CZ47" s="645">
        <v>0.2</v>
      </c>
      <c r="DA47" s="663"/>
      <c r="DB47" s="663"/>
      <c r="DC47" s="664"/>
      <c r="DD47" s="648">
        <v>331</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363</v>
      </c>
      <c r="CG48" s="640"/>
      <c r="CH48" s="640"/>
      <c r="CI48" s="640"/>
      <c r="CJ48" s="640"/>
      <c r="CK48" s="640"/>
      <c r="CL48" s="640"/>
      <c r="CM48" s="640"/>
      <c r="CN48" s="640"/>
      <c r="CO48" s="640"/>
      <c r="CP48" s="640"/>
      <c r="CQ48" s="641"/>
      <c r="CR48" s="642" t="s">
        <v>125</v>
      </c>
      <c r="CS48" s="643"/>
      <c r="CT48" s="643"/>
      <c r="CU48" s="643"/>
      <c r="CV48" s="643"/>
      <c r="CW48" s="643"/>
      <c r="CX48" s="643"/>
      <c r="CY48" s="644"/>
      <c r="CZ48" s="645" t="s">
        <v>171</v>
      </c>
      <c r="DA48" s="646"/>
      <c r="DB48" s="646"/>
      <c r="DC48" s="647"/>
      <c r="DD48" s="648" t="s">
        <v>125</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364</v>
      </c>
      <c r="CE49" s="624"/>
      <c r="CF49" s="624"/>
      <c r="CG49" s="624"/>
      <c r="CH49" s="624"/>
      <c r="CI49" s="624"/>
      <c r="CJ49" s="624"/>
      <c r="CK49" s="624"/>
      <c r="CL49" s="624"/>
      <c r="CM49" s="624"/>
      <c r="CN49" s="624"/>
      <c r="CO49" s="624"/>
      <c r="CP49" s="624"/>
      <c r="CQ49" s="625"/>
      <c r="CR49" s="626">
        <v>30969390</v>
      </c>
      <c r="CS49" s="627"/>
      <c r="CT49" s="627"/>
      <c r="CU49" s="627"/>
      <c r="CV49" s="627"/>
      <c r="CW49" s="627"/>
      <c r="CX49" s="627"/>
      <c r="CY49" s="628"/>
      <c r="CZ49" s="629">
        <v>100</v>
      </c>
      <c r="DA49" s="630"/>
      <c r="DB49" s="630"/>
      <c r="DC49" s="631"/>
      <c r="DD49" s="632">
        <v>15268540</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KkTiv9ZNR5aeQM0relJ38bgdq73G5hqhW2pw5kddpEcDghgmyHcqAr5zCqsojiIQoSS8lte77u4VCrUHVHZR4g==" saltValue="pE+htBnV2YWV47r2xiakW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366</v>
      </c>
      <c r="DK2" s="1168"/>
      <c r="DL2" s="1168"/>
      <c r="DM2" s="1168"/>
      <c r="DN2" s="1168"/>
      <c r="DO2" s="1169"/>
      <c r="DP2" s="251"/>
      <c r="DQ2" s="1167" t="s">
        <v>367</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368</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370</v>
      </c>
      <c r="B5" s="1053"/>
      <c r="C5" s="1053"/>
      <c r="D5" s="1053"/>
      <c r="E5" s="1053"/>
      <c r="F5" s="1053"/>
      <c r="G5" s="1053"/>
      <c r="H5" s="1053"/>
      <c r="I5" s="1053"/>
      <c r="J5" s="1053"/>
      <c r="K5" s="1053"/>
      <c r="L5" s="1053"/>
      <c r="M5" s="1053"/>
      <c r="N5" s="1053"/>
      <c r="O5" s="1053"/>
      <c r="P5" s="1054"/>
      <c r="Q5" s="1058" t="s">
        <v>371</v>
      </c>
      <c r="R5" s="1059"/>
      <c r="S5" s="1059"/>
      <c r="T5" s="1059"/>
      <c r="U5" s="1060"/>
      <c r="V5" s="1058" t="s">
        <v>372</v>
      </c>
      <c r="W5" s="1059"/>
      <c r="X5" s="1059"/>
      <c r="Y5" s="1059"/>
      <c r="Z5" s="1060"/>
      <c r="AA5" s="1058" t="s">
        <v>373</v>
      </c>
      <c r="AB5" s="1059"/>
      <c r="AC5" s="1059"/>
      <c r="AD5" s="1059"/>
      <c r="AE5" s="1059"/>
      <c r="AF5" s="1170" t="s">
        <v>374</v>
      </c>
      <c r="AG5" s="1059"/>
      <c r="AH5" s="1059"/>
      <c r="AI5" s="1059"/>
      <c r="AJ5" s="1074"/>
      <c r="AK5" s="1059" t="s">
        <v>375</v>
      </c>
      <c r="AL5" s="1059"/>
      <c r="AM5" s="1059"/>
      <c r="AN5" s="1059"/>
      <c r="AO5" s="1060"/>
      <c r="AP5" s="1058" t="s">
        <v>376</v>
      </c>
      <c r="AQ5" s="1059"/>
      <c r="AR5" s="1059"/>
      <c r="AS5" s="1059"/>
      <c r="AT5" s="1060"/>
      <c r="AU5" s="1058" t="s">
        <v>377</v>
      </c>
      <c r="AV5" s="1059"/>
      <c r="AW5" s="1059"/>
      <c r="AX5" s="1059"/>
      <c r="AY5" s="1074"/>
      <c r="AZ5" s="258"/>
      <c r="BA5" s="258"/>
      <c r="BB5" s="258"/>
      <c r="BC5" s="258"/>
      <c r="BD5" s="258"/>
      <c r="BE5" s="259"/>
      <c r="BF5" s="259"/>
      <c r="BG5" s="259"/>
      <c r="BH5" s="259"/>
      <c r="BI5" s="259"/>
      <c r="BJ5" s="259"/>
      <c r="BK5" s="259"/>
      <c r="BL5" s="259"/>
      <c r="BM5" s="259"/>
      <c r="BN5" s="259"/>
      <c r="BO5" s="259"/>
      <c r="BP5" s="259"/>
      <c r="BQ5" s="1052" t="s">
        <v>378</v>
      </c>
      <c r="BR5" s="1053"/>
      <c r="BS5" s="1053"/>
      <c r="BT5" s="1053"/>
      <c r="BU5" s="1053"/>
      <c r="BV5" s="1053"/>
      <c r="BW5" s="1053"/>
      <c r="BX5" s="1053"/>
      <c r="BY5" s="1053"/>
      <c r="BZ5" s="1053"/>
      <c r="CA5" s="1053"/>
      <c r="CB5" s="1053"/>
      <c r="CC5" s="1053"/>
      <c r="CD5" s="1053"/>
      <c r="CE5" s="1053"/>
      <c r="CF5" s="1053"/>
      <c r="CG5" s="1054"/>
      <c r="CH5" s="1058" t="s">
        <v>379</v>
      </c>
      <c r="CI5" s="1059"/>
      <c r="CJ5" s="1059"/>
      <c r="CK5" s="1059"/>
      <c r="CL5" s="1060"/>
      <c r="CM5" s="1058" t="s">
        <v>380</v>
      </c>
      <c r="CN5" s="1059"/>
      <c r="CO5" s="1059"/>
      <c r="CP5" s="1059"/>
      <c r="CQ5" s="1060"/>
      <c r="CR5" s="1058" t="s">
        <v>381</v>
      </c>
      <c r="CS5" s="1059"/>
      <c r="CT5" s="1059"/>
      <c r="CU5" s="1059"/>
      <c r="CV5" s="1060"/>
      <c r="CW5" s="1058" t="s">
        <v>382</v>
      </c>
      <c r="CX5" s="1059"/>
      <c r="CY5" s="1059"/>
      <c r="CZ5" s="1059"/>
      <c r="DA5" s="1060"/>
      <c r="DB5" s="1058" t="s">
        <v>383</v>
      </c>
      <c r="DC5" s="1059"/>
      <c r="DD5" s="1059"/>
      <c r="DE5" s="1059"/>
      <c r="DF5" s="1060"/>
      <c r="DG5" s="1155" t="s">
        <v>384</v>
      </c>
      <c r="DH5" s="1156"/>
      <c r="DI5" s="1156"/>
      <c r="DJ5" s="1156"/>
      <c r="DK5" s="1157"/>
      <c r="DL5" s="1155" t="s">
        <v>385</v>
      </c>
      <c r="DM5" s="1156"/>
      <c r="DN5" s="1156"/>
      <c r="DO5" s="1156"/>
      <c r="DP5" s="1157"/>
      <c r="DQ5" s="1058" t="s">
        <v>386</v>
      </c>
      <c r="DR5" s="1059"/>
      <c r="DS5" s="1059"/>
      <c r="DT5" s="1059"/>
      <c r="DU5" s="1060"/>
      <c r="DV5" s="1058" t="s">
        <v>377</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387</v>
      </c>
      <c r="C7" s="1108"/>
      <c r="D7" s="1108"/>
      <c r="E7" s="1108"/>
      <c r="F7" s="1108"/>
      <c r="G7" s="1108"/>
      <c r="H7" s="1108"/>
      <c r="I7" s="1108"/>
      <c r="J7" s="1108"/>
      <c r="K7" s="1108"/>
      <c r="L7" s="1108"/>
      <c r="M7" s="1108"/>
      <c r="N7" s="1108"/>
      <c r="O7" s="1108"/>
      <c r="P7" s="1109"/>
      <c r="Q7" s="1161">
        <v>32190</v>
      </c>
      <c r="R7" s="1162"/>
      <c r="S7" s="1162"/>
      <c r="T7" s="1162"/>
      <c r="U7" s="1162"/>
      <c r="V7" s="1162">
        <v>30978</v>
      </c>
      <c r="W7" s="1162"/>
      <c r="X7" s="1162"/>
      <c r="Y7" s="1162"/>
      <c r="Z7" s="1162"/>
      <c r="AA7" s="1162">
        <v>1211</v>
      </c>
      <c r="AB7" s="1162"/>
      <c r="AC7" s="1162"/>
      <c r="AD7" s="1162"/>
      <c r="AE7" s="1163"/>
      <c r="AF7" s="1164">
        <v>1049</v>
      </c>
      <c r="AG7" s="1165"/>
      <c r="AH7" s="1165"/>
      <c r="AI7" s="1165"/>
      <c r="AJ7" s="1166"/>
      <c r="AK7" s="1148">
        <v>985</v>
      </c>
      <c r="AL7" s="1149"/>
      <c r="AM7" s="1149"/>
      <c r="AN7" s="1149"/>
      <c r="AO7" s="1149"/>
      <c r="AP7" s="1149">
        <v>18113</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388</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389</v>
      </c>
      <c r="B23" s="1001" t="s">
        <v>390</v>
      </c>
      <c r="C23" s="1002"/>
      <c r="D23" s="1002"/>
      <c r="E23" s="1002"/>
      <c r="F23" s="1002"/>
      <c r="G23" s="1002"/>
      <c r="H23" s="1002"/>
      <c r="I23" s="1002"/>
      <c r="J23" s="1002"/>
      <c r="K23" s="1002"/>
      <c r="L23" s="1002"/>
      <c r="M23" s="1002"/>
      <c r="N23" s="1002"/>
      <c r="O23" s="1002"/>
      <c r="P23" s="1003"/>
      <c r="Q23" s="1125">
        <v>32190</v>
      </c>
      <c r="R23" s="1126"/>
      <c r="S23" s="1126"/>
      <c r="T23" s="1126"/>
      <c r="U23" s="1126"/>
      <c r="V23" s="1126">
        <v>30978</v>
      </c>
      <c r="W23" s="1126"/>
      <c r="X23" s="1126"/>
      <c r="Y23" s="1126"/>
      <c r="Z23" s="1126"/>
      <c r="AA23" s="1126">
        <v>1211</v>
      </c>
      <c r="AB23" s="1126"/>
      <c r="AC23" s="1126"/>
      <c r="AD23" s="1126"/>
      <c r="AE23" s="1127"/>
      <c r="AF23" s="1128">
        <v>1049</v>
      </c>
      <c r="AG23" s="1126"/>
      <c r="AH23" s="1126"/>
      <c r="AI23" s="1126"/>
      <c r="AJ23" s="1129"/>
      <c r="AK23" s="1130"/>
      <c r="AL23" s="1131"/>
      <c r="AM23" s="1131"/>
      <c r="AN23" s="1131"/>
      <c r="AO23" s="1131"/>
      <c r="AP23" s="1126">
        <v>18113</v>
      </c>
      <c r="AQ23" s="1126"/>
      <c r="AR23" s="1126"/>
      <c r="AS23" s="1126"/>
      <c r="AT23" s="1126"/>
      <c r="AU23" s="1132"/>
      <c r="AV23" s="1132"/>
      <c r="AW23" s="1132"/>
      <c r="AX23" s="1132"/>
      <c r="AY23" s="1133"/>
      <c r="AZ23" s="1122" t="s">
        <v>391</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392</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393</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370</v>
      </c>
      <c r="B26" s="1053"/>
      <c r="C26" s="1053"/>
      <c r="D26" s="1053"/>
      <c r="E26" s="1053"/>
      <c r="F26" s="1053"/>
      <c r="G26" s="1053"/>
      <c r="H26" s="1053"/>
      <c r="I26" s="1053"/>
      <c r="J26" s="1053"/>
      <c r="K26" s="1053"/>
      <c r="L26" s="1053"/>
      <c r="M26" s="1053"/>
      <c r="N26" s="1053"/>
      <c r="O26" s="1053"/>
      <c r="P26" s="1054"/>
      <c r="Q26" s="1058" t="s">
        <v>394</v>
      </c>
      <c r="R26" s="1059"/>
      <c r="S26" s="1059"/>
      <c r="T26" s="1059"/>
      <c r="U26" s="1060"/>
      <c r="V26" s="1058" t="s">
        <v>395</v>
      </c>
      <c r="W26" s="1059"/>
      <c r="X26" s="1059"/>
      <c r="Y26" s="1059"/>
      <c r="Z26" s="1060"/>
      <c r="AA26" s="1058" t="s">
        <v>396</v>
      </c>
      <c r="AB26" s="1059"/>
      <c r="AC26" s="1059"/>
      <c r="AD26" s="1059"/>
      <c r="AE26" s="1059"/>
      <c r="AF26" s="1116" t="s">
        <v>397</v>
      </c>
      <c r="AG26" s="1065"/>
      <c r="AH26" s="1065"/>
      <c r="AI26" s="1065"/>
      <c r="AJ26" s="1117"/>
      <c r="AK26" s="1059" t="s">
        <v>398</v>
      </c>
      <c r="AL26" s="1059"/>
      <c r="AM26" s="1059"/>
      <c r="AN26" s="1059"/>
      <c r="AO26" s="1060"/>
      <c r="AP26" s="1058" t="s">
        <v>399</v>
      </c>
      <c r="AQ26" s="1059"/>
      <c r="AR26" s="1059"/>
      <c r="AS26" s="1059"/>
      <c r="AT26" s="1060"/>
      <c r="AU26" s="1058" t="s">
        <v>400</v>
      </c>
      <c r="AV26" s="1059"/>
      <c r="AW26" s="1059"/>
      <c r="AX26" s="1059"/>
      <c r="AY26" s="1060"/>
      <c r="AZ26" s="1058" t="s">
        <v>401</v>
      </c>
      <c r="BA26" s="1059"/>
      <c r="BB26" s="1059"/>
      <c r="BC26" s="1059"/>
      <c r="BD26" s="1060"/>
      <c r="BE26" s="1058" t="s">
        <v>377</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402</v>
      </c>
      <c r="C28" s="1108"/>
      <c r="D28" s="1108"/>
      <c r="E28" s="1108"/>
      <c r="F28" s="1108"/>
      <c r="G28" s="1108"/>
      <c r="H28" s="1108"/>
      <c r="I28" s="1108"/>
      <c r="J28" s="1108"/>
      <c r="K28" s="1108"/>
      <c r="L28" s="1108"/>
      <c r="M28" s="1108"/>
      <c r="N28" s="1108"/>
      <c r="O28" s="1108"/>
      <c r="P28" s="1109"/>
      <c r="Q28" s="1110">
        <v>8447</v>
      </c>
      <c r="R28" s="1111"/>
      <c r="S28" s="1111"/>
      <c r="T28" s="1111"/>
      <c r="U28" s="1111"/>
      <c r="V28" s="1111">
        <v>8245</v>
      </c>
      <c r="W28" s="1111"/>
      <c r="X28" s="1111"/>
      <c r="Y28" s="1111"/>
      <c r="Z28" s="1111"/>
      <c r="AA28" s="1111">
        <v>203</v>
      </c>
      <c r="AB28" s="1111"/>
      <c r="AC28" s="1111"/>
      <c r="AD28" s="1111"/>
      <c r="AE28" s="1112"/>
      <c r="AF28" s="1113">
        <v>203</v>
      </c>
      <c r="AG28" s="1111"/>
      <c r="AH28" s="1111"/>
      <c r="AI28" s="1111"/>
      <c r="AJ28" s="1114"/>
      <c r="AK28" s="1115">
        <v>551</v>
      </c>
      <c r="AL28" s="1103"/>
      <c r="AM28" s="1103"/>
      <c r="AN28" s="1103"/>
      <c r="AO28" s="1103"/>
      <c r="AP28" s="1103" t="s">
        <v>581</v>
      </c>
      <c r="AQ28" s="1103"/>
      <c r="AR28" s="1103"/>
      <c r="AS28" s="1103"/>
      <c r="AT28" s="1103"/>
      <c r="AU28" s="1103">
        <v>0</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403</v>
      </c>
      <c r="C29" s="1095"/>
      <c r="D29" s="1095"/>
      <c r="E29" s="1095"/>
      <c r="F29" s="1095"/>
      <c r="G29" s="1095"/>
      <c r="H29" s="1095"/>
      <c r="I29" s="1095"/>
      <c r="J29" s="1095"/>
      <c r="K29" s="1095"/>
      <c r="L29" s="1095"/>
      <c r="M29" s="1095"/>
      <c r="N29" s="1095"/>
      <c r="O29" s="1095"/>
      <c r="P29" s="1096"/>
      <c r="Q29" s="1100">
        <v>701</v>
      </c>
      <c r="R29" s="1101"/>
      <c r="S29" s="1101"/>
      <c r="T29" s="1101"/>
      <c r="U29" s="1101"/>
      <c r="V29" s="1101">
        <v>695</v>
      </c>
      <c r="W29" s="1101"/>
      <c r="X29" s="1101"/>
      <c r="Y29" s="1101"/>
      <c r="Z29" s="1101"/>
      <c r="AA29" s="1101">
        <v>6</v>
      </c>
      <c r="AB29" s="1101"/>
      <c r="AC29" s="1101"/>
      <c r="AD29" s="1101"/>
      <c r="AE29" s="1102"/>
      <c r="AF29" s="1076">
        <v>6</v>
      </c>
      <c r="AG29" s="1077"/>
      <c r="AH29" s="1077"/>
      <c r="AI29" s="1077"/>
      <c r="AJ29" s="1078"/>
      <c r="AK29" s="1037">
        <v>154</v>
      </c>
      <c r="AL29" s="1028"/>
      <c r="AM29" s="1028"/>
      <c r="AN29" s="1028"/>
      <c r="AO29" s="1028"/>
      <c r="AP29" s="1028" t="s">
        <v>581</v>
      </c>
      <c r="AQ29" s="1028"/>
      <c r="AR29" s="1028"/>
      <c r="AS29" s="1028"/>
      <c r="AT29" s="1028"/>
      <c r="AU29" s="1028">
        <v>0</v>
      </c>
      <c r="AV29" s="1028"/>
      <c r="AW29" s="1028"/>
      <c r="AX29" s="1028"/>
      <c r="AY29" s="1028"/>
      <c r="AZ29" s="1099"/>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404</v>
      </c>
      <c r="C30" s="1095"/>
      <c r="D30" s="1095"/>
      <c r="E30" s="1095"/>
      <c r="F30" s="1095"/>
      <c r="G30" s="1095"/>
      <c r="H30" s="1095"/>
      <c r="I30" s="1095"/>
      <c r="J30" s="1095"/>
      <c r="K30" s="1095"/>
      <c r="L30" s="1095"/>
      <c r="M30" s="1095"/>
      <c r="N30" s="1095"/>
      <c r="O30" s="1095"/>
      <c r="P30" s="1096"/>
      <c r="Q30" s="1100">
        <v>4915</v>
      </c>
      <c r="R30" s="1101"/>
      <c r="S30" s="1101"/>
      <c r="T30" s="1101"/>
      <c r="U30" s="1101"/>
      <c r="V30" s="1101">
        <v>4780</v>
      </c>
      <c r="W30" s="1101"/>
      <c r="X30" s="1101"/>
      <c r="Y30" s="1101"/>
      <c r="Z30" s="1101"/>
      <c r="AA30" s="1101">
        <v>135</v>
      </c>
      <c r="AB30" s="1101"/>
      <c r="AC30" s="1101"/>
      <c r="AD30" s="1101"/>
      <c r="AE30" s="1102"/>
      <c r="AF30" s="1076">
        <v>135</v>
      </c>
      <c r="AG30" s="1077"/>
      <c r="AH30" s="1077"/>
      <c r="AI30" s="1077"/>
      <c r="AJ30" s="1078"/>
      <c r="AK30" s="1037">
        <v>735</v>
      </c>
      <c r="AL30" s="1028"/>
      <c r="AM30" s="1028"/>
      <c r="AN30" s="1028"/>
      <c r="AO30" s="1028"/>
      <c r="AP30" s="1028" t="s">
        <v>581</v>
      </c>
      <c r="AQ30" s="1028"/>
      <c r="AR30" s="1028"/>
      <c r="AS30" s="1028"/>
      <c r="AT30" s="1028"/>
      <c r="AU30" s="1028">
        <v>0</v>
      </c>
      <c r="AV30" s="1028"/>
      <c r="AW30" s="1028"/>
      <c r="AX30" s="1028"/>
      <c r="AY30" s="1028"/>
      <c r="AZ30" s="1099"/>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405</v>
      </c>
      <c r="C31" s="1095"/>
      <c r="D31" s="1095"/>
      <c r="E31" s="1095"/>
      <c r="F31" s="1095"/>
      <c r="G31" s="1095"/>
      <c r="H31" s="1095"/>
      <c r="I31" s="1095"/>
      <c r="J31" s="1095"/>
      <c r="K31" s="1095"/>
      <c r="L31" s="1095"/>
      <c r="M31" s="1095"/>
      <c r="N31" s="1095"/>
      <c r="O31" s="1095"/>
      <c r="P31" s="1096"/>
      <c r="Q31" s="1100">
        <v>1176</v>
      </c>
      <c r="R31" s="1101"/>
      <c r="S31" s="1101"/>
      <c r="T31" s="1101"/>
      <c r="U31" s="1101"/>
      <c r="V31" s="1101">
        <v>1006</v>
      </c>
      <c r="W31" s="1101"/>
      <c r="X31" s="1101"/>
      <c r="Y31" s="1101"/>
      <c r="Z31" s="1101"/>
      <c r="AA31" s="1101">
        <v>170</v>
      </c>
      <c r="AB31" s="1101"/>
      <c r="AC31" s="1101"/>
      <c r="AD31" s="1101"/>
      <c r="AE31" s="1102"/>
      <c r="AF31" s="1076">
        <v>523</v>
      </c>
      <c r="AG31" s="1077"/>
      <c r="AH31" s="1077"/>
      <c r="AI31" s="1077"/>
      <c r="AJ31" s="1078"/>
      <c r="AK31" s="1037">
        <v>176</v>
      </c>
      <c r="AL31" s="1028"/>
      <c r="AM31" s="1028"/>
      <c r="AN31" s="1028"/>
      <c r="AO31" s="1028"/>
      <c r="AP31" s="1028">
        <v>1893</v>
      </c>
      <c r="AQ31" s="1028"/>
      <c r="AR31" s="1028"/>
      <c r="AS31" s="1028"/>
      <c r="AT31" s="1028"/>
      <c r="AU31" s="1028">
        <v>318</v>
      </c>
      <c r="AV31" s="1028"/>
      <c r="AW31" s="1028"/>
      <c r="AX31" s="1028"/>
      <c r="AY31" s="1028"/>
      <c r="AZ31" s="1099" t="s">
        <v>581</v>
      </c>
      <c r="BA31" s="1099"/>
      <c r="BB31" s="1099"/>
      <c r="BC31" s="1099"/>
      <c r="BD31" s="1099"/>
      <c r="BE31" s="1089" t="s">
        <v>406</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407</v>
      </c>
      <c r="C32" s="1095"/>
      <c r="D32" s="1095"/>
      <c r="E32" s="1095"/>
      <c r="F32" s="1095"/>
      <c r="G32" s="1095"/>
      <c r="H32" s="1095"/>
      <c r="I32" s="1095"/>
      <c r="J32" s="1095"/>
      <c r="K32" s="1095"/>
      <c r="L32" s="1095"/>
      <c r="M32" s="1095"/>
      <c r="N32" s="1095"/>
      <c r="O32" s="1095"/>
      <c r="P32" s="1096"/>
      <c r="Q32" s="1100">
        <v>812</v>
      </c>
      <c r="R32" s="1101"/>
      <c r="S32" s="1101"/>
      <c r="T32" s="1101"/>
      <c r="U32" s="1101"/>
      <c r="V32" s="1101">
        <v>706</v>
      </c>
      <c r="W32" s="1101"/>
      <c r="X32" s="1101"/>
      <c r="Y32" s="1101"/>
      <c r="Z32" s="1101"/>
      <c r="AA32" s="1101">
        <v>106</v>
      </c>
      <c r="AB32" s="1101"/>
      <c r="AC32" s="1101"/>
      <c r="AD32" s="1101"/>
      <c r="AE32" s="1102"/>
      <c r="AF32" s="1076">
        <v>72</v>
      </c>
      <c r="AG32" s="1077"/>
      <c r="AH32" s="1077"/>
      <c r="AI32" s="1077"/>
      <c r="AJ32" s="1078"/>
      <c r="AK32" s="1037">
        <v>278</v>
      </c>
      <c r="AL32" s="1028"/>
      <c r="AM32" s="1028"/>
      <c r="AN32" s="1028"/>
      <c r="AO32" s="1028"/>
      <c r="AP32" s="1028">
        <v>3896</v>
      </c>
      <c r="AQ32" s="1028"/>
      <c r="AR32" s="1028"/>
      <c r="AS32" s="1028"/>
      <c r="AT32" s="1028"/>
      <c r="AU32" s="1028">
        <v>2891</v>
      </c>
      <c r="AV32" s="1028"/>
      <c r="AW32" s="1028"/>
      <c r="AX32" s="1028"/>
      <c r="AY32" s="1028"/>
      <c r="AZ32" s="1099" t="s">
        <v>581</v>
      </c>
      <c r="BA32" s="1099"/>
      <c r="BB32" s="1099"/>
      <c r="BC32" s="1099"/>
      <c r="BD32" s="1099"/>
      <c r="BE32" s="1089" t="s">
        <v>408</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409</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389</v>
      </c>
      <c r="B63" s="1001" t="s">
        <v>410</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939</v>
      </c>
      <c r="AG63" s="1016"/>
      <c r="AH63" s="1016"/>
      <c r="AI63" s="1016"/>
      <c r="AJ63" s="1087"/>
      <c r="AK63" s="1088"/>
      <c r="AL63" s="1020"/>
      <c r="AM63" s="1020"/>
      <c r="AN63" s="1020"/>
      <c r="AO63" s="1020"/>
      <c r="AP63" s="1016">
        <v>5789</v>
      </c>
      <c r="AQ63" s="1016"/>
      <c r="AR63" s="1016"/>
      <c r="AS63" s="1016"/>
      <c r="AT63" s="1016"/>
      <c r="AU63" s="1016">
        <v>3209</v>
      </c>
      <c r="AV63" s="1016"/>
      <c r="AW63" s="1016"/>
      <c r="AX63" s="1016"/>
      <c r="AY63" s="1016"/>
      <c r="AZ63" s="1082"/>
      <c r="BA63" s="1082"/>
      <c r="BB63" s="1082"/>
      <c r="BC63" s="1082"/>
      <c r="BD63" s="1082"/>
      <c r="BE63" s="1017"/>
      <c r="BF63" s="1017"/>
      <c r="BG63" s="1017"/>
      <c r="BH63" s="1017"/>
      <c r="BI63" s="1018"/>
      <c r="BJ63" s="1083" t="s">
        <v>411</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413</v>
      </c>
      <c r="B66" s="1053"/>
      <c r="C66" s="1053"/>
      <c r="D66" s="1053"/>
      <c r="E66" s="1053"/>
      <c r="F66" s="1053"/>
      <c r="G66" s="1053"/>
      <c r="H66" s="1053"/>
      <c r="I66" s="1053"/>
      <c r="J66" s="1053"/>
      <c r="K66" s="1053"/>
      <c r="L66" s="1053"/>
      <c r="M66" s="1053"/>
      <c r="N66" s="1053"/>
      <c r="O66" s="1053"/>
      <c r="P66" s="1054"/>
      <c r="Q66" s="1058" t="s">
        <v>414</v>
      </c>
      <c r="R66" s="1059"/>
      <c r="S66" s="1059"/>
      <c r="T66" s="1059"/>
      <c r="U66" s="1060"/>
      <c r="V66" s="1058" t="s">
        <v>415</v>
      </c>
      <c r="W66" s="1059"/>
      <c r="X66" s="1059"/>
      <c r="Y66" s="1059"/>
      <c r="Z66" s="1060"/>
      <c r="AA66" s="1058" t="s">
        <v>416</v>
      </c>
      <c r="AB66" s="1059"/>
      <c r="AC66" s="1059"/>
      <c r="AD66" s="1059"/>
      <c r="AE66" s="1060"/>
      <c r="AF66" s="1064" t="s">
        <v>417</v>
      </c>
      <c r="AG66" s="1065"/>
      <c r="AH66" s="1065"/>
      <c r="AI66" s="1065"/>
      <c r="AJ66" s="1066"/>
      <c r="AK66" s="1058" t="s">
        <v>398</v>
      </c>
      <c r="AL66" s="1053"/>
      <c r="AM66" s="1053"/>
      <c r="AN66" s="1053"/>
      <c r="AO66" s="1054"/>
      <c r="AP66" s="1058" t="s">
        <v>418</v>
      </c>
      <c r="AQ66" s="1059"/>
      <c r="AR66" s="1059"/>
      <c r="AS66" s="1059"/>
      <c r="AT66" s="1060"/>
      <c r="AU66" s="1058" t="s">
        <v>419</v>
      </c>
      <c r="AV66" s="1059"/>
      <c r="AW66" s="1059"/>
      <c r="AX66" s="1059"/>
      <c r="AY66" s="1060"/>
      <c r="AZ66" s="1058" t="s">
        <v>377</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582</v>
      </c>
      <c r="C68" s="1043"/>
      <c r="D68" s="1043"/>
      <c r="E68" s="1043"/>
      <c r="F68" s="1043"/>
      <c r="G68" s="1043"/>
      <c r="H68" s="1043"/>
      <c r="I68" s="1043"/>
      <c r="J68" s="1043"/>
      <c r="K68" s="1043"/>
      <c r="L68" s="1043"/>
      <c r="M68" s="1043"/>
      <c r="N68" s="1043"/>
      <c r="O68" s="1043"/>
      <c r="P68" s="1044"/>
      <c r="Q68" s="1045">
        <v>21968</v>
      </c>
      <c r="R68" s="1039"/>
      <c r="S68" s="1039"/>
      <c r="T68" s="1039"/>
      <c r="U68" s="1039"/>
      <c r="V68" s="1039">
        <v>21813</v>
      </c>
      <c r="W68" s="1039"/>
      <c r="X68" s="1039"/>
      <c r="Y68" s="1039"/>
      <c r="Z68" s="1039"/>
      <c r="AA68" s="1039">
        <v>155</v>
      </c>
      <c r="AB68" s="1039"/>
      <c r="AC68" s="1039"/>
      <c r="AD68" s="1039"/>
      <c r="AE68" s="1039"/>
      <c r="AF68" s="1039">
        <v>155</v>
      </c>
      <c r="AG68" s="1039"/>
      <c r="AH68" s="1039"/>
      <c r="AI68" s="1039"/>
      <c r="AJ68" s="1039"/>
      <c r="AK68" s="1039">
        <v>90</v>
      </c>
      <c r="AL68" s="1039"/>
      <c r="AM68" s="1039"/>
      <c r="AN68" s="1039"/>
      <c r="AO68" s="1039"/>
      <c r="AP68" s="1039" t="s">
        <v>581</v>
      </c>
      <c r="AQ68" s="1039"/>
      <c r="AR68" s="1039"/>
      <c r="AS68" s="1039"/>
      <c r="AT68" s="1039"/>
      <c r="AU68" s="1039" t="s">
        <v>515</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583</v>
      </c>
      <c r="C69" s="1032"/>
      <c r="D69" s="1032"/>
      <c r="E69" s="1032"/>
      <c r="F69" s="1032"/>
      <c r="G69" s="1032"/>
      <c r="H69" s="1032"/>
      <c r="I69" s="1032"/>
      <c r="J69" s="1032"/>
      <c r="K69" s="1032"/>
      <c r="L69" s="1032"/>
      <c r="M69" s="1032"/>
      <c r="N69" s="1032"/>
      <c r="O69" s="1032"/>
      <c r="P69" s="1033"/>
      <c r="Q69" s="1034">
        <v>192</v>
      </c>
      <c r="R69" s="1028"/>
      <c r="S69" s="1028"/>
      <c r="T69" s="1028"/>
      <c r="U69" s="1028"/>
      <c r="V69" s="1028">
        <v>133</v>
      </c>
      <c r="W69" s="1028"/>
      <c r="X69" s="1028"/>
      <c r="Y69" s="1028"/>
      <c r="Z69" s="1028"/>
      <c r="AA69" s="1028">
        <v>58</v>
      </c>
      <c r="AB69" s="1028"/>
      <c r="AC69" s="1028"/>
      <c r="AD69" s="1028"/>
      <c r="AE69" s="1028"/>
      <c r="AF69" s="1028">
        <v>58</v>
      </c>
      <c r="AG69" s="1028"/>
      <c r="AH69" s="1028"/>
      <c r="AI69" s="1028"/>
      <c r="AJ69" s="1028"/>
      <c r="AK69" s="1028" t="s">
        <v>581</v>
      </c>
      <c r="AL69" s="1028"/>
      <c r="AM69" s="1028"/>
      <c r="AN69" s="1028"/>
      <c r="AO69" s="1028"/>
      <c r="AP69" s="1028" t="s">
        <v>581</v>
      </c>
      <c r="AQ69" s="1028"/>
      <c r="AR69" s="1028"/>
      <c r="AS69" s="1028"/>
      <c r="AT69" s="1028"/>
      <c r="AU69" s="1028" t="s">
        <v>515</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584</v>
      </c>
      <c r="C70" s="1032"/>
      <c r="D70" s="1032"/>
      <c r="E70" s="1032"/>
      <c r="F70" s="1032"/>
      <c r="G70" s="1032"/>
      <c r="H70" s="1032"/>
      <c r="I70" s="1032"/>
      <c r="J70" s="1032"/>
      <c r="K70" s="1032"/>
      <c r="L70" s="1032"/>
      <c r="M70" s="1032"/>
      <c r="N70" s="1032"/>
      <c r="O70" s="1032"/>
      <c r="P70" s="1033"/>
      <c r="Q70" s="1034">
        <v>76</v>
      </c>
      <c r="R70" s="1028"/>
      <c r="S70" s="1028"/>
      <c r="T70" s="1028"/>
      <c r="U70" s="1028"/>
      <c r="V70" s="1028">
        <v>71</v>
      </c>
      <c r="W70" s="1028"/>
      <c r="X70" s="1028"/>
      <c r="Y70" s="1028"/>
      <c r="Z70" s="1028"/>
      <c r="AA70" s="1028">
        <v>5</v>
      </c>
      <c r="AB70" s="1028"/>
      <c r="AC70" s="1028"/>
      <c r="AD70" s="1028"/>
      <c r="AE70" s="1028"/>
      <c r="AF70" s="1028">
        <v>5</v>
      </c>
      <c r="AG70" s="1028"/>
      <c r="AH70" s="1028"/>
      <c r="AI70" s="1028"/>
      <c r="AJ70" s="1028"/>
      <c r="AK70" s="1028">
        <v>1</v>
      </c>
      <c r="AL70" s="1028"/>
      <c r="AM70" s="1028"/>
      <c r="AN70" s="1028"/>
      <c r="AO70" s="1028"/>
      <c r="AP70" s="1028" t="s">
        <v>581</v>
      </c>
      <c r="AQ70" s="1028"/>
      <c r="AR70" s="1028"/>
      <c r="AS70" s="1028"/>
      <c r="AT70" s="1028"/>
      <c r="AU70" s="1028" t="s">
        <v>515</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585</v>
      </c>
      <c r="C71" s="1032"/>
      <c r="D71" s="1032"/>
      <c r="E71" s="1032"/>
      <c r="F71" s="1032"/>
      <c r="G71" s="1032"/>
      <c r="H71" s="1032"/>
      <c r="I71" s="1032"/>
      <c r="J71" s="1032"/>
      <c r="K71" s="1032"/>
      <c r="L71" s="1032"/>
      <c r="M71" s="1032"/>
      <c r="N71" s="1032"/>
      <c r="O71" s="1032"/>
      <c r="P71" s="1033"/>
      <c r="Q71" s="1034">
        <v>111</v>
      </c>
      <c r="R71" s="1028"/>
      <c r="S71" s="1028"/>
      <c r="T71" s="1028"/>
      <c r="U71" s="1028"/>
      <c r="V71" s="1028">
        <v>74</v>
      </c>
      <c r="W71" s="1028"/>
      <c r="X71" s="1028"/>
      <c r="Y71" s="1028"/>
      <c r="Z71" s="1028"/>
      <c r="AA71" s="1028">
        <v>38</v>
      </c>
      <c r="AB71" s="1028"/>
      <c r="AC71" s="1028"/>
      <c r="AD71" s="1028"/>
      <c r="AE71" s="1028"/>
      <c r="AF71" s="1028">
        <v>38</v>
      </c>
      <c r="AG71" s="1028"/>
      <c r="AH71" s="1028"/>
      <c r="AI71" s="1028"/>
      <c r="AJ71" s="1028"/>
      <c r="AK71" s="1028" t="s">
        <v>581</v>
      </c>
      <c r="AL71" s="1028"/>
      <c r="AM71" s="1028"/>
      <c r="AN71" s="1028"/>
      <c r="AO71" s="1028"/>
      <c r="AP71" s="1028" t="s">
        <v>581</v>
      </c>
      <c r="AQ71" s="1028"/>
      <c r="AR71" s="1028"/>
      <c r="AS71" s="1028"/>
      <c r="AT71" s="1028"/>
      <c r="AU71" s="1028" t="s">
        <v>515</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586</v>
      </c>
      <c r="C72" s="1032"/>
      <c r="D72" s="1032"/>
      <c r="E72" s="1032"/>
      <c r="F72" s="1032"/>
      <c r="G72" s="1032"/>
      <c r="H72" s="1032"/>
      <c r="I72" s="1032"/>
      <c r="J72" s="1032"/>
      <c r="K72" s="1032"/>
      <c r="L72" s="1032"/>
      <c r="M72" s="1032"/>
      <c r="N72" s="1032"/>
      <c r="O72" s="1032"/>
      <c r="P72" s="1033"/>
      <c r="Q72" s="1034">
        <v>2548</v>
      </c>
      <c r="R72" s="1028"/>
      <c r="S72" s="1028"/>
      <c r="T72" s="1028"/>
      <c r="U72" s="1028"/>
      <c r="V72" s="1028">
        <v>2213</v>
      </c>
      <c r="W72" s="1028"/>
      <c r="X72" s="1028"/>
      <c r="Y72" s="1028"/>
      <c r="Z72" s="1028"/>
      <c r="AA72" s="1028">
        <v>335</v>
      </c>
      <c r="AB72" s="1028"/>
      <c r="AC72" s="1028"/>
      <c r="AD72" s="1028"/>
      <c r="AE72" s="1028"/>
      <c r="AF72" s="1028">
        <v>335</v>
      </c>
      <c r="AG72" s="1028"/>
      <c r="AH72" s="1028"/>
      <c r="AI72" s="1028"/>
      <c r="AJ72" s="1028"/>
      <c r="AK72" s="1028">
        <v>138</v>
      </c>
      <c r="AL72" s="1028"/>
      <c r="AM72" s="1028"/>
      <c r="AN72" s="1028"/>
      <c r="AO72" s="1028"/>
      <c r="AP72" s="1028" t="s">
        <v>581</v>
      </c>
      <c r="AQ72" s="1028"/>
      <c r="AR72" s="1028"/>
      <c r="AS72" s="1028"/>
      <c r="AT72" s="1028"/>
      <c r="AU72" s="1028" t="s">
        <v>515</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587</v>
      </c>
      <c r="C73" s="1032"/>
      <c r="D73" s="1032"/>
      <c r="E73" s="1032"/>
      <c r="F73" s="1032"/>
      <c r="G73" s="1032"/>
      <c r="H73" s="1032"/>
      <c r="I73" s="1032"/>
      <c r="J73" s="1032"/>
      <c r="K73" s="1032"/>
      <c r="L73" s="1032"/>
      <c r="M73" s="1032"/>
      <c r="N73" s="1032"/>
      <c r="O73" s="1032"/>
      <c r="P73" s="1033"/>
      <c r="Q73" s="1034">
        <v>659115</v>
      </c>
      <c r="R73" s="1028"/>
      <c r="S73" s="1028"/>
      <c r="T73" s="1028"/>
      <c r="U73" s="1028"/>
      <c r="V73" s="1028">
        <v>635247</v>
      </c>
      <c r="W73" s="1028"/>
      <c r="X73" s="1028"/>
      <c r="Y73" s="1028"/>
      <c r="Z73" s="1028"/>
      <c r="AA73" s="1028">
        <v>23868</v>
      </c>
      <c r="AB73" s="1028"/>
      <c r="AC73" s="1028"/>
      <c r="AD73" s="1028"/>
      <c r="AE73" s="1028"/>
      <c r="AF73" s="1028">
        <v>23868</v>
      </c>
      <c r="AG73" s="1028"/>
      <c r="AH73" s="1028"/>
      <c r="AI73" s="1028"/>
      <c r="AJ73" s="1028"/>
      <c r="AK73" s="1028">
        <v>3257</v>
      </c>
      <c r="AL73" s="1028"/>
      <c r="AM73" s="1028"/>
      <c r="AN73" s="1028"/>
      <c r="AO73" s="1028"/>
      <c r="AP73" s="1028" t="s">
        <v>581</v>
      </c>
      <c r="AQ73" s="1028"/>
      <c r="AR73" s="1028"/>
      <c r="AS73" s="1028"/>
      <c r="AT73" s="1028"/>
      <c r="AU73" s="1028" t="s">
        <v>515</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588</v>
      </c>
      <c r="C74" s="1032"/>
      <c r="D74" s="1032"/>
      <c r="E74" s="1032"/>
      <c r="F74" s="1032"/>
      <c r="G74" s="1032"/>
      <c r="H74" s="1032"/>
      <c r="I74" s="1032"/>
      <c r="J74" s="1032"/>
      <c r="K74" s="1032"/>
      <c r="L74" s="1032"/>
      <c r="M74" s="1032"/>
      <c r="N74" s="1032"/>
      <c r="O74" s="1032"/>
      <c r="P74" s="1033"/>
      <c r="Q74" s="1034">
        <v>180</v>
      </c>
      <c r="R74" s="1028"/>
      <c r="S74" s="1028"/>
      <c r="T74" s="1028"/>
      <c r="U74" s="1028"/>
      <c r="V74" s="1028">
        <v>175</v>
      </c>
      <c r="W74" s="1028"/>
      <c r="X74" s="1028"/>
      <c r="Y74" s="1028"/>
      <c r="Z74" s="1028"/>
      <c r="AA74" s="1028">
        <v>5</v>
      </c>
      <c r="AB74" s="1028"/>
      <c r="AC74" s="1028"/>
      <c r="AD74" s="1028"/>
      <c r="AE74" s="1028"/>
      <c r="AF74" s="1028">
        <v>5</v>
      </c>
      <c r="AG74" s="1028"/>
      <c r="AH74" s="1028"/>
      <c r="AI74" s="1028"/>
      <c r="AJ74" s="1028"/>
      <c r="AK74" s="1028">
        <v>17</v>
      </c>
      <c r="AL74" s="1028"/>
      <c r="AM74" s="1028"/>
      <c r="AN74" s="1028"/>
      <c r="AO74" s="1028"/>
      <c r="AP74" s="1028" t="s">
        <v>581</v>
      </c>
      <c r="AQ74" s="1028"/>
      <c r="AR74" s="1028"/>
      <c r="AS74" s="1028"/>
      <c r="AT74" s="1028"/>
      <c r="AU74" s="1028" t="s">
        <v>515</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589</v>
      </c>
      <c r="C75" s="1032"/>
      <c r="D75" s="1032"/>
      <c r="E75" s="1032"/>
      <c r="F75" s="1032"/>
      <c r="G75" s="1032"/>
      <c r="H75" s="1032"/>
      <c r="I75" s="1032"/>
      <c r="J75" s="1032"/>
      <c r="K75" s="1032"/>
      <c r="L75" s="1032"/>
      <c r="M75" s="1032"/>
      <c r="N75" s="1032"/>
      <c r="O75" s="1032"/>
      <c r="P75" s="1033"/>
      <c r="Q75" s="1035">
        <v>3717</v>
      </c>
      <c r="R75" s="1036"/>
      <c r="S75" s="1036"/>
      <c r="T75" s="1036"/>
      <c r="U75" s="1037"/>
      <c r="V75" s="1038">
        <v>3515</v>
      </c>
      <c r="W75" s="1036"/>
      <c r="X75" s="1036"/>
      <c r="Y75" s="1036"/>
      <c r="Z75" s="1037"/>
      <c r="AA75" s="1038">
        <v>202</v>
      </c>
      <c r="AB75" s="1036"/>
      <c r="AC75" s="1036"/>
      <c r="AD75" s="1036"/>
      <c r="AE75" s="1037"/>
      <c r="AF75" s="1038">
        <v>5054</v>
      </c>
      <c r="AG75" s="1036"/>
      <c r="AH75" s="1036"/>
      <c r="AI75" s="1036"/>
      <c r="AJ75" s="1037"/>
      <c r="AK75" s="1038" t="s">
        <v>581</v>
      </c>
      <c r="AL75" s="1036"/>
      <c r="AM75" s="1036"/>
      <c r="AN75" s="1036"/>
      <c r="AO75" s="1037"/>
      <c r="AP75" s="1038">
        <v>3358</v>
      </c>
      <c r="AQ75" s="1036"/>
      <c r="AR75" s="1036"/>
      <c r="AS75" s="1036"/>
      <c r="AT75" s="1037"/>
      <c r="AU75" s="1038" t="s">
        <v>515</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590</v>
      </c>
      <c r="C76" s="1032"/>
      <c r="D76" s="1032"/>
      <c r="E76" s="1032"/>
      <c r="F76" s="1032"/>
      <c r="G76" s="1032"/>
      <c r="H76" s="1032"/>
      <c r="I76" s="1032"/>
      <c r="J76" s="1032"/>
      <c r="K76" s="1032"/>
      <c r="L76" s="1032"/>
      <c r="M76" s="1032"/>
      <c r="N76" s="1032"/>
      <c r="O76" s="1032"/>
      <c r="P76" s="1033"/>
      <c r="Q76" s="1035">
        <v>361</v>
      </c>
      <c r="R76" s="1036"/>
      <c r="S76" s="1036"/>
      <c r="T76" s="1036"/>
      <c r="U76" s="1037"/>
      <c r="V76" s="1038">
        <v>347</v>
      </c>
      <c r="W76" s="1036"/>
      <c r="X76" s="1036"/>
      <c r="Y76" s="1036"/>
      <c r="Z76" s="1037"/>
      <c r="AA76" s="1038">
        <v>14</v>
      </c>
      <c r="AB76" s="1036"/>
      <c r="AC76" s="1036"/>
      <c r="AD76" s="1036"/>
      <c r="AE76" s="1037"/>
      <c r="AF76" s="1038">
        <v>14</v>
      </c>
      <c r="AG76" s="1036"/>
      <c r="AH76" s="1036"/>
      <c r="AI76" s="1036"/>
      <c r="AJ76" s="1037"/>
      <c r="AK76" s="1038">
        <v>1</v>
      </c>
      <c r="AL76" s="1036"/>
      <c r="AM76" s="1036"/>
      <c r="AN76" s="1036"/>
      <c r="AO76" s="1037"/>
      <c r="AP76" s="1038" t="s">
        <v>581</v>
      </c>
      <c r="AQ76" s="1036"/>
      <c r="AR76" s="1036"/>
      <c r="AS76" s="1036"/>
      <c r="AT76" s="1037"/>
      <c r="AU76" s="1038" t="s">
        <v>515</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591</v>
      </c>
      <c r="C77" s="1032"/>
      <c r="D77" s="1032"/>
      <c r="E77" s="1032"/>
      <c r="F77" s="1032"/>
      <c r="G77" s="1032"/>
      <c r="H77" s="1032"/>
      <c r="I77" s="1032"/>
      <c r="J77" s="1032"/>
      <c r="K77" s="1032"/>
      <c r="L77" s="1032"/>
      <c r="M77" s="1032"/>
      <c r="N77" s="1032"/>
      <c r="O77" s="1032"/>
      <c r="P77" s="1033"/>
      <c r="Q77" s="1035">
        <v>4667</v>
      </c>
      <c r="R77" s="1036"/>
      <c r="S77" s="1036"/>
      <c r="T77" s="1036"/>
      <c r="U77" s="1037"/>
      <c r="V77" s="1038">
        <v>4547</v>
      </c>
      <c r="W77" s="1036"/>
      <c r="X77" s="1036"/>
      <c r="Y77" s="1036"/>
      <c r="Z77" s="1037"/>
      <c r="AA77" s="1038">
        <v>120</v>
      </c>
      <c r="AB77" s="1036"/>
      <c r="AC77" s="1036"/>
      <c r="AD77" s="1036"/>
      <c r="AE77" s="1037"/>
      <c r="AF77" s="1038">
        <v>110</v>
      </c>
      <c r="AG77" s="1036"/>
      <c r="AH77" s="1036"/>
      <c r="AI77" s="1036"/>
      <c r="AJ77" s="1037"/>
      <c r="AK77" s="1038" t="s">
        <v>581</v>
      </c>
      <c r="AL77" s="1036"/>
      <c r="AM77" s="1036"/>
      <c r="AN77" s="1036"/>
      <c r="AO77" s="1037"/>
      <c r="AP77" s="1038">
        <v>1829</v>
      </c>
      <c r="AQ77" s="1036"/>
      <c r="AR77" s="1036"/>
      <c r="AS77" s="1036"/>
      <c r="AT77" s="1037"/>
      <c r="AU77" s="1038">
        <v>442</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389</v>
      </c>
      <c r="B88" s="1001" t="s">
        <v>420</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29642</v>
      </c>
      <c r="AG88" s="1016"/>
      <c r="AH88" s="1016"/>
      <c r="AI88" s="1016"/>
      <c r="AJ88" s="1016"/>
      <c r="AK88" s="1020"/>
      <c r="AL88" s="1020"/>
      <c r="AM88" s="1020"/>
      <c r="AN88" s="1020"/>
      <c r="AO88" s="1020"/>
      <c r="AP88" s="1016">
        <v>5187</v>
      </c>
      <c r="AQ88" s="1016"/>
      <c r="AR88" s="1016"/>
      <c r="AS88" s="1016"/>
      <c r="AT88" s="1016"/>
      <c r="AU88" s="1016">
        <v>442</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01" t="s">
        <v>421</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422</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423</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426</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427</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428</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429</v>
      </c>
      <c r="AB109" s="951"/>
      <c r="AC109" s="951"/>
      <c r="AD109" s="951"/>
      <c r="AE109" s="952"/>
      <c r="AF109" s="953" t="s">
        <v>430</v>
      </c>
      <c r="AG109" s="951"/>
      <c r="AH109" s="951"/>
      <c r="AI109" s="951"/>
      <c r="AJ109" s="952"/>
      <c r="AK109" s="953" t="s">
        <v>305</v>
      </c>
      <c r="AL109" s="951"/>
      <c r="AM109" s="951"/>
      <c r="AN109" s="951"/>
      <c r="AO109" s="952"/>
      <c r="AP109" s="953" t="s">
        <v>431</v>
      </c>
      <c r="AQ109" s="951"/>
      <c r="AR109" s="951"/>
      <c r="AS109" s="951"/>
      <c r="AT109" s="982"/>
      <c r="AU109" s="950" t="s">
        <v>428</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429</v>
      </c>
      <c r="BR109" s="951"/>
      <c r="BS109" s="951"/>
      <c r="BT109" s="951"/>
      <c r="BU109" s="952"/>
      <c r="BV109" s="953" t="s">
        <v>430</v>
      </c>
      <c r="BW109" s="951"/>
      <c r="BX109" s="951"/>
      <c r="BY109" s="951"/>
      <c r="BZ109" s="952"/>
      <c r="CA109" s="953" t="s">
        <v>305</v>
      </c>
      <c r="CB109" s="951"/>
      <c r="CC109" s="951"/>
      <c r="CD109" s="951"/>
      <c r="CE109" s="952"/>
      <c r="CF109" s="989" t="s">
        <v>431</v>
      </c>
      <c r="CG109" s="989"/>
      <c r="CH109" s="989"/>
      <c r="CI109" s="989"/>
      <c r="CJ109" s="989"/>
      <c r="CK109" s="953" t="s">
        <v>432</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429</v>
      </c>
      <c r="DH109" s="951"/>
      <c r="DI109" s="951"/>
      <c r="DJ109" s="951"/>
      <c r="DK109" s="952"/>
      <c r="DL109" s="953" t="s">
        <v>430</v>
      </c>
      <c r="DM109" s="951"/>
      <c r="DN109" s="951"/>
      <c r="DO109" s="951"/>
      <c r="DP109" s="952"/>
      <c r="DQ109" s="953" t="s">
        <v>305</v>
      </c>
      <c r="DR109" s="951"/>
      <c r="DS109" s="951"/>
      <c r="DT109" s="951"/>
      <c r="DU109" s="952"/>
      <c r="DV109" s="953" t="s">
        <v>431</v>
      </c>
      <c r="DW109" s="951"/>
      <c r="DX109" s="951"/>
      <c r="DY109" s="951"/>
      <c r="DZ109" s="982"/>
    </row>
    <row r="110" spans="1:131" s="248" customFormat="1" ht="26.25" customHeight="1" x14ac:dyDescent="0.15">
      <c r="A110" s="853" t="s">
        <v>433</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1881486</v>
      </c>
      <c r="AB110" s="944"/>
      <c r="AC110" s="944"/>
      <c r="AD110" s="944"/>
      <c r="AE110" s="945"/>
      <c r="AF110" s="946">
        <v>1870645</v>
      </c>
      <c r="AG110" s="944"/>
      <c r="AH110" s="944"/>
      <c r="AI110" s="944"/>
      <c r="AJ110" s="945"/>
      <c r="AK110" s="946">
        <v>2011007</v>
      </c>
      <c r="AL110" s="944"/>
      <c r="AM110" s="944"/>
      <c r="AN110" s="944"/>
      <c r="AO110" s="945"/>
      <c r="AP110" s="947">
        <v>16.5</v>
      </c>
      <c r="AQ110" s="948"/>
      <c r="AR110" s="948"/>
      <c r="AS110" s="948"/>
      <c r="AT110" s="949"/>
      <c r="AU110" s="983" t="s">
        <v>73</v>
      </c>
      <c r="AV110" s="984"/>
      <c r="AW110" s="984"/>
      <c r="AX110" s="984"/>
      <c r="AY110" s="984"/>
      <c r="AZ110" s="909" t="s">
        <v>434</v>
      </c>
      <c r="BA110" s="854"/>
      <c r="BB110" s="854"/>
      <c r="BC110" s="854"/>
      <c r="BD110" s="854"/>
      <c r="BE110" s="854"/>
      <c r="BF110" s="854"/>
      <c r="BG110" s="854"/>
      <c r="BH110" s="854"/>
      <c r="BI110" s="854"/>
      <c r="BJ110" s="854"/>
      <c r="BK110" s="854"/>
      <c r="BL110" s="854"/>
      <c r="BM110" s="854"/>
      <c r="BN110" s="854"/>
      <c r="BO110" s="854"/>
      <c r="BP110" s="855"/>
      <c r="BQ110" s="910">
        <v>17531772</v>
      </c>
      <c r="BR110" s="891"/>
      <c r="BS110" s="891"/>
      <c r="BT110" s="891"/>
      <c r="BU110" s="891"/>
      <c r="BV110" s="891">
        <v>18188140</v>
      </c>
      <c r="BW110" s="891"/>
      <c r="BX110" s="891"/>
      <c r="BY110" s="891"/>
      <c r="BZ110" s="891"/>
      <c r="CA110" s="891">
        <v>18113319</v>
      </c>
      <c r="CB110" s="891"/>
      <c r="CC110" s="891"/>
      <c r="CD110" s="891"/>
      <c r="CE110" s="891"/>
      <c r="CF110" s="915">
        <v>148.19999999999999</v>
      </c>
      <c r="CG110" s="916"/>
      <c r="CH110" s="916"/>
      <c r="CI110" s="916"/>
      <c r="CJ110" s="916"/>
      <c r="CK110" s="979" t="s">
        <v>435</v>
      </c>
      <c r="CL110" s="865"/>
      <c r="CM110" s="940" t="s">
        <v>436</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411</v>
      </c>
      <c r="DH110" s="891"/>
      <c r="DI110" s="891"/>
      <c r="DJ110" s="891"/>
      <c r="DK110" s="891"/>
      <c r="DL110" s="891" t="s">
        <v>411</v>
      </c>
      <c r="DM110" s="891"/>
      <c r="DN110" s="891"/>
      <c r="DO110" s="891"/>
      <c r="DP110" s="891"/>
      <c r="DQ110" s="891" t="s">
        <v>411</v>
      </c>
      <c r="DR110" s="891"/>
      <c r="DS110" s="891"/>
      <c r="DT110" s="891"/>
      <c r="DU110" s="891"/>
      <c r="DV110" s="892" t="s">
        <v>411</v>
      </c>
      <c r="DW110" s="892"/>
      <c r="DX110" s="892"/>
      <c r="DY110" s="892"/>
      <c r="DZ110" s="893"/>
    </row>
    <row r="111" spans="1:131" s="248" customFormat="1" ht="26.25" customHeight="1" x14ac:dyDescent="0.15">
      <c r="A111" s="820" t="s">
        <v>437</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125</v>
      </c>
      <c r="AB111" s="972"/>
      <c r="AC111" s="972"/>
      <c r="AD111" s="972"/>
      <c r="AE111" s="973"/>
      <c r="AF111" s="974" t="s">
        <v>125</v>
      </c>
      <c r="AG111" s="972"/>
      <c r="AH111" s="972"/>
      <c r="AI111" s="972"/>
      <c r="AJ111" s="973"/>
      <c r="AK111" s="974" t="s">
        <v>125</v>
      </c>
      <c r="AL111" s="972"/>
      <c r="AM111" s="972"/>
      <c r="AN111" s="972"/>
      <c r="AO111" s="973"/>
      <c r="AP111" s="975" t="s">
        <v>125</v>
      </c>
      <c r="AQ111" s="976"/>
      <c r="AR111" s="976"/>
      <c r="AS111" s="976"/>
      <c r="AT111" s="977"/>
      <c r="AU111" s="985"/>
      <c r="AV111" s="986"/>
      <c r="AW111" s="986"/>
      <c r="AX111" s="986"/>
      <c r="AY111" s="986"/>
      <c r="AZ111" s="861" t="s">
        <v>438</v>
      </c>
      <c r="BA111" s="796"/>
      <c r="BB111" s="796"/>
      <c r="BC111" s="796"/>
      <c r="BD111" s="796"/>
      <c r="BE111" s="796"/>
      <c r="BF111" s="796"/>
      <c r="BG111" s="796"/>
      <c r="BH111" s="796"/>
      <c r="BI111" s="796"/>
      <c r="BJ111" s="796"/>
      <c r="BK111" s="796"/>
      <c r="BL111" s="796"/>
      <c r="BM111" s="796"/>
      <c r="BN111" s="796"/>
      <c r="BO111" s="796"/>
      <c r="BP111" s="797"/>
      <c r="BQ111" s="862" t="s">
        <v>439</v>
      </c>
      <c r="BR111" s="863"/>
      <c r="BS111" s="863"/>
      <c r="BT111" s="863"/>
      <c r="BU111" s="863"/>
      <c r="BV111" s="863" t="s">
        <v>439</v>
      </c>
      <c r="BW111" s="863"/>
      <c r="BX111" s="863"/>
      <c r="BY111" s="863"/>
      <c r="BZ111" s="863"/>
      <c r="CA111" s="863" t="s">
        <v>125</v>
      </c>
      <c r="CB111" s="863"/>
      <c r="CC111" s="863"/>
      <c r="CD111" s="863"/>
      <c r="CE111" s="863"/>
      <c r="CF111" s="924" t="s">
        <v>125</v>
      </c>
      <c r="CG111" s="925"/>
      <c r="CH111" s="925"/>
      <c r="CI111" s="925"/>
      <c r="CJ111" s="925"/>
      <c r="CK111" s="980"/>
      <c r="CL111" s="867"/>
      <c r="CM111" s="870" t="s">
        <v>440</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439</v>
      </c>
      <c r="DH111" s="863"/>
      <c r="DI111" s="863"/>
      <c r="DJ111" s="863"/>
      <c r="DK111" s="863"/>
      <c r="DL111" s="863" t="s">
        <v>439</v>
      </c>
      <c r="DM111" s="863"/>
      <c r="DN111" s="863"/>
      <c r="DO111" s="863"/>
      <c r="DP111" s="863"/>
      <c r="DQ111" s="863" t="s">
        <v>125</v>
      </c>
      <c r="DR111" s="863"/>
      <c r="DS111" s="863"/>
      <c r="DT111" s="863"/>
      <c r="DU111" s="863"/>
      <c r="DV111" s="840" t="s">
        <v>439</v>
      </c>
      <c r="DW111" s="840"/>
      <c r="DX111" s="840"/>
      <c r="DY111" s="840"/>
      <c r="DZ111" s="841"/>
    </row>
    <row r="112" spans="1:131" s="248" customFormat="1" ht="26.25" customHeight="1" x14ac:dyDescent="0.15">
      <c r="A112" s="965" t="s">
        <v>441</v>
      </c>
      <c r="B112" s="966"/>
      <c r="C112" s="796" t="s">
        <v>442</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125</v>
      </c>
      <c r="AB112" s="826"/>
      <c r="AC112" s="826"/>
      <c r="AD112" s="826"/>
      <c r="AE112" s="827"/>
      <c r="AF112" s="828" t="s">
        <v>439</v>
      </c>
      <c r="AG112" s="826"/>
      <c r="AH112" s="826"/>
      <c r="AI112" s="826"/>
      <c r="AJ112" s="827"/>
      <c r="AK112" s="828" t="s">
        <v>125</v>
      </c>
      <c r="AL112" s="826"/>
      <c r="AM112" s="826"/>
      <c r="AN112" s="826"/>
      <c r="AO112" s="827"/>
      <c r="AP112" s="873" t="s">
        <v>125</v>
      </c>
      <c r="AQ112" s="874"/>
      <c r="AR112" s="874"/>
      <c r="AS112" s="874"/>
      <c r="AT112" s="875"/>
      <c r="AU112" s="985"/>
      <c r="AV112" s="986"/>
      <c r="AW112" s="986"/>
      <c r="AX112" s="986"/>
      <c r="AY112" s="986"/>
      <c r="AZ112" s="861" t="s">
        <v>443</v>
      </c>
      <c r="BA112" s="796"/>
      <c r="BB112" s="796"/>
      <c r="BC112" s="796"/>
      <c r="BD112" s="796"/>
      <c r="BE112" s="796"/>
      <c r="BF112" s="796"/>
      <c r="BG112" s="796"/>
      <c r="BH112" s="796"/>
      <c r="BI112" s="796"/>
      <c r="BJ112" s="796"/>
      <c r="BK112" s="796"/>
      <c r="BL112" s="796"/>
      <c r="BM112" s="796"/>
      <c r="BN112" s="796"/>
      <c r="BO112" s="796"/>
      <c r="BP112" s="797"/>
      <c r="BQ112" s="862">
        <v>3296563</v>
      </c>
      <c r="BR112" s="863"/>
      <c r="BS112" s="863"/>
      <c r="BT112" s="863"/>
      <c r="BU112" s="863"/>
      <c r="BV112" s="863">
        <v>3472711</v>
      </c>
      <c r="BW112" s="863"/>
      <c r="BX112" s="863"/>
      <c r="BY112" s="863"/>
      <c r="BZ112" s="863"/>
      <c r="CA112" s="863">
        <v>3208731</v>
      </c>
      <c r="CB112" s="863"/>
      <c r="CC112" s="863"/>
      <c r="CD112" s="863"/>
      <c r="CE112" s="863"/>
      <c r="CF112" s="924">
        <v>26.3</v>
      </c>
      <c r="CG112" s="925"/>
      <c r="CH112" s="925"/>
      <c r="CI112" s="925"/>
      <c r="CJ112" s="925"/>
      <c r="CK112" s="980"/>
      <c r="CL112" s="867"/>
      <c r="CM112" s="870" t="s">
        <v>444</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445</v>
      </c>
      <c r="DH112" s="863"/>
      <c r="DI112" s="863"/>
      <c r="DJ112" s="863"/>
      <c r="DK112" s="863"/>
      <c r="DL112" s="863" t="s">
        <v>125</v>
      </c>
      <c r="DM112" s="863"/>
      <c r="DN112" s="863"/>
      <c r="DO112" s="863"/>
      <c r="DP112" s="863"/>
      <c r="DQ112" s="863" t="s">
        <v>439</v>
      </c>
      <c r="DR112" s="863"/>
      <c r="DS112" s="863"/>
      <c r="DT112" s="863"/>
      <c r="DU112" s="863"/>
      <c r="DV112" s="840" t="s">
        <v>446</v>
      </c>
      <c r="DW112" s="840"/>
      <c r="DX112" s="840"/>
      <c r="DY112" s="840"/>
      <c r="DZ112" s="841"/>
    </row>
    <row r="113" spans="1:130" s="248" customFormat="1" ht="26.25" customHeight="1" x14ac:dyDescent="0.15">
      <c r="A113" s="967"/>
      <c r="B113" s="968"/>
      <c r="C113" s="796" t="s">
        <v>447</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277047</v>
      </c>
      <c r="AB113" s="972"/>
      <c r="AC113" s="972"/>
      <c r="AD113" s="972"/>
      <c r="AE113" s="973"/>
      <c r="AF113" s="974">
        <v>292999</v>
      </c>
      <c r="AG113" s="972"/>
      <c r="AH113" s="972"/>
      <c r="AI113" s="972"/>
      <c r="AJ113" s="973"/>
      <c r="AK113" s="974">
        <v>251029</v>
      </c>
      <c r="AL113" s="972"/>
      <c r="AM113" s="972"/>
      <c r="AN113" s="972"/>
      <c r="AO113" s="973"/>
      <c r="AP113" s="975">
        <v>2.1</v>
      </c>
      <c r="AQ113" s="976"/>
      <c r="AR113" s="976"/>
      <c r="AS113" s="976"/>
      <c r="AT113" s="977"/>
      <c r="AU113" s="985"/>
      <c r="AV113" s="986"/>
      <c r="AW113" s="986"/>
      <c r="AX113" s="986"/>
      <c r="AY113" s="986"/>
      <c r="AZ113" s="861" t="s">
        <v>448</v>
      </c>
      <c r="BA113" s="796"/>
      <c r="BB113" s="796"/>
      <c r="BC113" s="796"/>
      <c r="BD113" s="796"/>
      <c r="BE113" s="796"/>
      <c r="BF113" s="796"/>
      <c r="BG113" s="796"/>
      <c r="BH113" s="796"/>
      <c r="BI113" s="796"/>
      <c r="BJ113" s="796"/>
      <c r="BK113" s="796"/>
      <c r="BL113" s="796"/>
      <c r="BM113" s="796"/>
      <c r="BN113" s="796"/>
      <c r="BO113" s="796"/>
      <c r="BP113" s="797"/>
      <c r="BQ113" s="862">
        <v>552450</v>
      </c>
      <c r="BR113" s="863"/>
      <c r="BS113" s="863"/>
      <c r="BT113" s="863"/>
      <c r="BU113" s="863"/>
      <c r="BV113" s="863">
        <v>499297</v>
      </c>
      <c r="BW113" s="863"/>
      <c r="BX113" s="863"/>
      <c r="BY113" s="863"/>
      <c r="BZ113" s="863"/>
      <c r="CA113" s="863">
        <v>442329</v>
      </c>
      <c r="CB113" s="863"/>
      <c r="CC113" s="863"/>
      <c r="CD113" s="863"/>
      <c r="CE113" s="863"/>
      <c r="CF113" s="924">
        <v>3.6</v>
      </c>
      <c r="CG113" s="925"/>
      <c r="CH113" s="925"/>
      <c r="CI113" s="925"/>
      <c r="CJ113" s="925"/>
      <c r="CK113" s="980"/>
      <c r="CL113" s="867"/>
      <c r="CM113" s="870" t="s">
        <v>449</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450</v>
      </c>
      <c r="DH113" s="826"/>
      <c r="DI113" s="826"/>
      <c r="DJ113" s="826"/>
      <c r="DK113" s="827"/>
      <c r="DL113" s="828" t="s">
        <v>125</v>
      </c>
      <c r="DM113" s="826"/>
      <c r="DN113" s="826"/>
      <c r="DO113" s="826"/>
      <c r="DP113" s="827"/>
      <c r="DQ113" s="828" t="s">
        <v>439</v>
      </c>
      <c r="DR113" s="826"/>
      <c r="DS113" s="826"/>
      <c r="DT113" s="826"/>
      <c r="DU113" s="827"/>
      <c r="DV113" s="873" t="s">
        <v>439</v>
      </c>
      <c r="DW113" s="874"/>
      <c r="DX113" s="874"/>
      <c r="DY113" s="874"/>
      <c r="DZ113" s="875"/>
    </row>
    <row r="114" spans="1:130" s="248" customFormat="1" ht="26.25" customHeight="1" x14ac:dyDescent="0.15">
      <c r="A114" s="967"/>
      <c r="B114" s="968"/>
      <c r="C114" s="796" t="s">
        <v>451</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109971</v>
      </c>
      <c r="AB114" s="826"/>
      <c r="AC114" s="826"/>
      <c r="AD114" s="826"/>
      <c r="AE114" s="827"/>
      <c r="AF114" s="828">
        <v>122336</v>
      </c>
      <c r="AG114" s="826"/>
      <c r="AH114" s="826"/>
      <c r="AI114" s="826"/>
      <c r="AJ114" s="827"/>
      <c r="AK114" s="828">
        <v>113223</v>
      </c>
      <c r="AL114" s="826"/>
      <c r="AM114" s="826"/>
      <c r="AN114" s="826"/>
      <c r="AO114" s="827"/>
      <c r="AP114" s="873">
        <v>0.9</v>
      </c>
      <c r="AQ114" s="874"/>
      <c r="AR114" s="874"/>
      <c r="AS114" s="874"/>
      <c r="AT114" s="875"/>
      <c r="AU114" s="985"/>
      <c r="AV114" s="986"/>
      <c r="AW114" s="986"/>
      <c r="AX114" s="986"/>
      <c r="AY114" s="986"/>
      <c r="AZ114" s="861" t="s">
        <v>452</v>
      </c>
      <c r="BA114" s="796"/>
      <c r="BB114" s="796"/>
      <c r="BC114" s="796"/>
      <c r="BD114" s="796"/>
      <c r="BE114" s="796"/>
      <c r="BF114" s="796"/>
      <c r="BG114" s="796"/>
      <c r="BH114" s="796"/>
      <c r="BI114" s="796"/>
      <c r="BJ114" s="796"/>
      <c r="BK114" s="796"/>
      <c r="BL114" s="796"/>
      <c r="BM114" s="796"/>
      <c r="BN114" s="796"/>
      <c r="BO114" s="796"/>
      <c r="BP114" s="797"/>
      <c r="BQ114" s="862">
        <v>1639773</v>
      </c>
      <c r="BR114" s="863"/>
      <c r="BS114" s="863"/>
      <c r="BT114" s="863"/>
      <c r="BU114" s="863"/>
      <c r="BV114" s="863">
        <v>1818471</v>
      </c>
      <c r="BW114" s="863"/>
      <c r="BX114" s="863"/>
      <c r="BY114" s="863"/>
      <c r="BZ114" s="863"/>
      <c r="CA114" s="863">
        <v>2031857</v>
      </c>
      <c r="CB114" s="863"/>
      <c r="CC114" s="863"/>
      <c r="CD114" s="863"/>
      <c r="CE114" s="863"/>
      <c r="CF114" s="924">
        <v>16.600000000000001</v>
      </c>
      <c r="CG114" s="925"/>
      <c r="CH114" s="925"/>
      <c r="CI114" s="925"/>
      <c r="CJ114" s="925"/>
      <c r="CK114" s="980"/>
      <c r="CL114" s="867"/>
      <c r="CM114" s="870" t="s">
        <v>453</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125</v>
      </c>
      <c r="DH114" s="826"/>
      <c r="DI114" s="826"/>
      <c r="DJ114" s="826"/>
      <c r="DK114" s="827"/>
      <c r="DL114" s="828" t="s">
        <v>439</v>
      </c>
      <c r="DM114" s="826"/>
      <c r="DN114" s="826"/>
      <c r="DO114" s="826"/>
      <c r="DP114" s="827"/>
      <c r="DQ114" s="828" t="s">
        <v>439</v>
      </c>
      <c r="DR114" s="826"/>
      <c r="DS114" s="826"/>
      <c r="DT114" s="826"/>
      <c r="DU114" s="827"/>
      <c r="DV114" s="873" t="s">
        <v>439</v>
      </c>
      <c r="DW114" s="874"/>
      <c r="DX114" s="874"/>
      <c r="DY114" s="874"/>
      <c r="DZ114" s="875"/>
    </row>
    <row r="115" spans="1:130" s="248" customFormat="1" ht="26.25" customHeight="1" x14ac:dyDescent="0.15">
      <c r="A115" s="967"/>
      <c r="B115" s="968"/>
      <c r="C115" s="796" t="s">
        <v>454</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183</v>
      </c>
      <c r="AB115" s="972"/>
      <c r="AC115" s="972"/>
      <c r="AD115" s="972"/>
      <c r="AE115" s="973"/>
      <c r="AF115" s="974">
        <v>172</v>
      </c>
      <c r="AG115" s="972"/>
      <c r="AH115" s="972"/>
      <c r="AI115" s="972"/>
      <c r="AJ115" s="973"/>
      <c r="AK115" s="974">
        <v>726</v>
      </c>
      <c r="AL115" s="972"/>
      <c r="AM115" s="972"/>
      <c r="AN115" s="972"/>
      <c r="AO115" s="973"/>
      <c r="AP115" s="975">
        <v>0</v>
      </c>
      <c r="AQ115" s="976"/>
      <c r="AR115" s="976"/>
      <c r="AS115" s="976"/>
      <c r="AT115" s="977"/>
      <c r="AU115" s="985"/>
      <c r="AV115" s="986"/>
      <c r="AW115" s="986"/>
      <c r="AX115" s="986"/>
      <c r="AY115" s="986"/>
      <c r="AZ115" s="861" t="s">
        <v>455</v>
      </c>
      <c r="BA115" s="796"/>
      <c r="BB115" s="796"/>
      <c r="BC115" s="796"/>
      <c r="BD115" s="796"/>
      <c r="BE115" s="796"/>
      <c r="BF115" s="796"/>
      <c r="BG115" s="796"/>
      <c r="BH115" s="796"/>
      <c r="BI115" s="796"/>
      <c r="BJ115" s="796"/>
      <c r="BK115" s="796"/>
      <c r="BL115" s="796"/>
      <c r="BM115" s="796"/>
      <c r="BN115" s="796"/>
      <c r="BO115" s="796"/>
      <c r="BP115" s="797"/>
      <c r="BQ115" s="862">
        <v>45952</v>
      </c>
      <c r="BR115" s="863"/>
      <c r="BS115" s="863"/>
      <c r="BT115" s="863"/>
      <c r="BU115" s="863"/>
      <c r="BV115" s="863">
        <v>24330</v>
      </c>
      <c r="BW115" s="863"/>
      <c r="BX115" s="863"/>
      <c r="BY115" s="863"/>
      <c r="BZ115" s="863"/>
      <c r="CA115" s="863">
        <v>13814</v>
      </c>
      <c r="CB115" s="863"/>
      <c r="CC115" s="863"/>
      <c r="CD115" s="863"/>
      <c r="CE115" s="863"/>
      <c r="CF115" s="924">
        <v>0.1</v>
      </c>
      <c r="CG115" s="925"/>
      <c r="CH115" s="925"/>
      <c r="CI115" s="925"/>
      <c r="CJ115" s="925"/>
      <c r="CK115" s="980"/>
      <c r="CL115" s="867"/>
      <c r="CM115" s="861" t="s">
        <v>456</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457</v>
      </c>
      <c r="DH115" s="826"/>
      <c r="DI115" s="826"/>
      <c r="DJ115" s="826"/>
      <c r="DK115" s="827"/>
      <c r="DL115" s="828" t="s">
        <v>439</v>
      </c>
      <c r="DM115" s="826"/>
      <c r="DN115" s="826"/>
      <c r="DO115" s="826"/>
      <c r="DP115" s="827"/>
      <c r="DQ115" s="828" t="s">
        <v>125</v>
      </c>
      <c r="DR115" s="826"/>
      <c r="DS115" s="826"/>
      <c r="DT115" s="826"/>
      <c r="DU115" s="827"/>
      <c r="DV115" s="873" t="s">
        <v>439</v>
      </c>
      <c r="DW115" s="874"/>
      <c r="DX115" s="874"/>
      <c r="DY115" s="874"/>
      <c r="DZ115" s="875"/>
    </row>
    <row r="116" spans="1:130" s="248" customFormat="1" ht="26.25" customHeight="1" x14ac:dyDescent="0.15">
      <c r="A116" s="969"/>
      <c r="B116" s="970"/>
      <c r="C116" s="929" t="s">
        <v>458</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125</v>
      </c>
      <c r="AB116" s="826"/>
      <c r="AC116" s="826"/>
      <c r="AD116" s="826"/>
      <c r="AE116" s="827"/>
      <c r="AF116" s="828">
        <v>1</v>
      </c>
      <c r="AG116" s="826"/>
      <c r="AH116" s="826"/>
      <c r="AI116" s="826"/>
      <c r="AJ116" s="827"/>
      <c r="AK116" s="828" t="s">
        <v>125</v>
      </c>
      <c r="AL116" s="826"/>
      <c r="AM116" s="826"/>
      <c r="AN116" s="826"/>
      <c r="AO116" s="827"/>
      <c r="AP116" s="873" t="s">
        <v>125</v>
      </c>
      <c r="AQ116" s="874"/>
      <c r="AR116" s="874"/>
      <c r="AS116" s="874"/>
      <c r="AT116" s="875"/>
      <c r="AU116" s="985"/>
      <c r="AV116" s="986"/>
      <c r="AW116" s="986"/>
      <c r="AX116" s="986"/>
      <c r="AY116" s="986"/>
      <c r="AZ116" s="912" t="s">
        <v>459</v>
      </c>
      <c r="BA116" s="913"/>
      <c r="BB116" s="913"/>
      <c r="BC116" s="913"/>
      <c r="BD116" s="913"/>
      <c r="BE116" s="913"/>
      <c r="BF116" s="913"/>
      <c r="BG116" s="913"/>
      <c r="BH116" s="913"/>
      <c r="BI116" s="913"/>
      <c r="BJ116" s="913"/>
      <c r="BK116" s="913"/>
      <c r="BL116" s="913"/>
      <c r="BM116" s="913"/>
      <c r="BN116" s="913"/>
      <c r="BO116" s="913"/>
      <c r="BP116" s="914"/>
      <c r="BQ116" s="862" t="s">
        <v>125</v>
      </c>
      <c r="BR116" s="863"/>
      <c r="BS116" s="863"/>
      <c r="BT116" s="863"/>
      <c r="BU116" s="863"/>
      <c r="BV116" s="863" t="s">
        <v>439</v>
      </c>
      <c r="BW116" s="863"/>
      <c r="BX116" s="863"/>
      <c r="BY116" s="863"/>
      <c r="BZ116" s="863"/>
      <c r="CA116" s="863" t="s">
        <v>125</v>
      </c>
      <c r="CB116" s="863"/>
      <c r="CC116" s="863"/>
      <c r="CD116" s="863"/>
      <c r="CE116" s="863"/>
      <c r="CF116" s="924" t="s">
        <v>125</v>
      </c>
      <c r="CG116" s="925"/>
      <c r="CH116" s="925"/>
      <c r="CI116" s="925"/>
      <c r="CJ116" s="925"/>
      <c r="CK116" s="980"/>
      <c r="CL116" s="867"/>
      <c r="CM116" s="870" t="s">
        <v>460</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125</v>
      </c>
      <c r="DH116" s="826"/>
      <c r="DI116" s="826"/>
      <c r="DJ116" s="826"/>
      <c r="DK116" s="827"/>
      <c r="DL116" s="828" t="s">
        <v>125</v>
      </c>
      <c r="DM116" s="826"/>
      <c r="DN116" s="826"/>
      <c r="DO116" s="826"/>
      <c r="DP116" s="827"/>
      <c r="DQ116" s="828" t="s">
        <v>439</v>
      </c>
      <c r="DR116" s="826"/>
      <c r="DS116" s="826"/>
      <c r="DT116" s="826"/>
      <c r="DU116" s="827"/>
      <c r="DV116" s="873" t="s">
        <v>457</v>
      </c>
      <c r="DW116" s="874"/>
      <c r="DX116" s="874"/>
      <c r="DY116" s="874"/>
      <c r="DZ116" s="875"/>
    </row>
    <row r="117" spans="1:130" s="248" customFormat="1" ht="26.25" customHeight="1" x14ac:dyDescent="0.15">
      <c r="A117" s="950" t="s">
        <v>183</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461</v>
      </c>
      <c r="Z117" s="952"/>
      <c r="AA117" s="957">
        <v>2268687</v>
      </c>
      <c r="AB117" s="958"/>
      <c r="AC117" s="958"/>
      <c r="AD117" s="958"/>
      <c r="AE117" s="959"/>
      <c r="AF117" s="960">
        <v>2286153</v>
      </c>
      <c r="AG117" s="958"/>
      <c r="AH117" s="958"/>
      <c r="AI117" s="958"/>
      <c r="AJ117" s="959"/>
      <c r="AK117" s="960">
        <v>2375985</v>
      </c>
      <c r="AL117" s="958"/>
      <c r="AM117" s="958"/>
      <c r="AN117" s="958"/>
      <c r="AO117" s="959"/>
      <c r="AP117" s="961"/>
      <c r="AQ117" s="962"/>
      <c r="AR117" s="962"/>
      <c r="AS117" s="962"/>
      <c r="AT117" s="963"/>
      <c r="AU117" s="985"/>
      <c r="AV117" s="986"/>
      <c r="AW117" s="986"/>
      <c r="AX117" s="986"/>
      <c r="AY117" s="986"/>
      <c r="AZ117" s="912" t="s">
        <v>462</v>
      </c>
      <c r="BA117" s="913"/>
      <c r="BB117" s="913"/>
      <c r="BC117" s="913"/>
      <c r="BD117" s="913"/>
      <c r="BE117" s="913"/>
      <c r="BF117" s="913"/>
      <c r="BG117" s="913"/>
      <c r="BH117" s="913"/>
      <c r="BI117" s="913"/>
      <c r="BJ117" s="913"/>
      <c r="BK117" s="913"/>
      <c r="BL117" s="913"/>
      <c r="BM117" s="913"/>
      <c r="BN117" s="913"/>
      <c r="BO117" s="913"/>
      <c r="BP117" s="914"/>
      <c r="BQ117" s="862" t="s">
        <v>439</v>
      </c>
      <c r="BR117" s="863"/>
      <c r="BS117" s="863"/>
      <c r="BT117" s="863"/>
      <c r="BU117" s="863"/>
      <c r="BV117" s="863" t="s">
        <v>125</v>
      </c>
      <c r="BW117" s="863"/>
      <c r="BX117" s="863"/>
      <c r="BY117" s="863"/>
      <c r="BZ117" s="863"/>
      <c r="CA117" s="863" t="s">
        <v>439</v>
      </c>
      <c r="CB117" s="863"/>
      <c r="CC117" s="863"/>
      <c r="CD117" s="863"/>
      <c r="CE117" s="863"/>
      <c r="CF117" s="924" t="s">
        <v>125</v>
      </c>
      <c r="CG117" s="925"/>
      <c r="CH117" s="925"/>
      <c r="CI117" s="925"/>
      <c r="CJ117" s="925"/>
      <c r="CK117" s="980"/>
      <c r="CL117" s="867"/>
      <c r="CM117" s="870" t="s">
        <v>463</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125</v>
      </c>
      <c r="DH117" s="826"/>
      <c r="DI117" s="826"/>
      <c r="DJ117" s="826"/>
      <c r="DK117" s="827"/>
      <c r="DL117" s="828" t="s">
        <v>125</v>
      </c>
      <c r="DM117" s="826"/>
      <c r="DN117" s="826"/>
      <c r="DO117" s="826"/>
      <c r="DP117" s="827"/>
      <c r="DQ117" s="828" t="s">
        <v>125</v>
      </c>
      <c r="DR117" s="826"/>
      <c r="DS117" s="826"/>
      <c r="DT117" s="826"/>
      <c r="DU117" s="827"/>
      <c r="DV117" s="873" t="s">
        <v>125</v>
      </c>
      <c r="DW117" s="874"/>
      <c r="DX117" s="874"/>
      <c r="DY117" s="874"/>
      <c r="DZ117" s="875"/>
    </row>
    <row r="118" spans="1:130" s="248" customFormat="1" ht="26.25" customHeight="1" x14ac:dyDescent="0.15">
      <c r="A118" s="950" t="s">
        <v>432</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429</v>
      </c>
      <c r="AB118" s="951"/>
      <c r="AC118" s="951"/>
      <c r="AD118" s="951"/>
      <c r="AE118" s="952"/>
      <c r="AF118" s="953" t="s">
        <v>430</v>
      </c>
      <c r="AG118" s="951"/>
      <c r="AH118" s="951"/>
      <c r="AI118" s="951"/>
      <c r="AJ118" s="952"/>
      <c r="AK118" s="953" t="s">
        <v>305</v>
      </c>
      <c r="AL118" s="951"/>
      <c r="AM118" s="951"/>
      <c r="AN118" s="951"/>
      <c r="AO118" s="952"/>
      <c r="AP118" s="954" t="s">
        <v>431</v>
      </c>
      <c r="AQ118" s="955"/>
      <c r="AR118" s="955"/>
      <c r="AS118" s="955"/>
      <c r="AT118" s="956"/>
      <c r="AU118" s="985"/>
      <c r="AV118" s="986"/>
      <c r="AW118" s="986"/>
      <c r="AX118" s="986"/>
      <c r="AY118" s="986"/>
      <c r="AZ118" s="928" t="s">
        <v>464</v>
      </c>
      <c r="BA118" s="929"/>
      <c r="BB118" s="929"/>
      <c r="BC118" s="929"/>
      <c r="BD118" s="929"/>
      <c r="BE118" s="929"/>
      <c r="BF118" s="929"/>
      <c r="BG118" s="929"/>
      <c r="BH118" s="929"/>
      <c r="BI118" s="929"/>
      <c r="BJ118" s="929"/>
      <c r="BK118" s="929"/>
      <c r="BL118" s="929"/>
      <c r="BM118" s="929"/>
      <c r="BN118" s="929"/>
      <c r="BO118" s="929"/>
      <c r="BP118" s="930"/>
      <c r="BQ118" s="931" t="s">
        <v>125</v>
      </c>
      <c r="BR118" s="894"/>
      <c r="BS118" s="894"/>
      <c r="BT118" s="894"/>
      <c r="BU118" s="894"/>
      <c r="BV118" s="894" t="s">
        <v>450</v>
      </c>
      <c r="BW118" s="894"/>
      <c r="BX118" s="894"/>
      <c r="BY118" s="894"/>
      <c r="BZ118" s="894"/>
      <c r="CA118" s="894" t="s">
        <v>446</v>
      </c>
      <c r="CB118" s="894"/>
      <c r="CC118" s="894"/>
      <c r="CD118" s="894"/>
      <c r="CE118" s="894"/>
      <c r="CF118" s="924" t="s">
        <v>450</v>
      </c>
      <c r="CG118" s="925"/>
      <c r="CH118" s="925"/>
      <c r="CI118" s="925"/>
      <c r="CJ118" s="925"/>
      <c r="CK118" s="980"/>
      <c r="CL118" s="867"/>
      <c r="CM118" s="870" t="s">
        <v>465</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125</v>
      </c>
      <c r="DH118" s="826"/>
      <c r="DI118" s="826"/>
      <c r="DJ118" s="826"/>
      <c r="DK118" s="827"/>
      <c r="DL118" s="828" t="s">
        <v>450</v>
      </c>
      <c r="DM118" s="826"/>
      <c r="DN118" s="826"/>
      <c r="DO118" s="826"/>
      <c r="DP118" s="827"/>
      <c r="DQ118" s="828" t="s">
        <v>439</v>
      </c>
      <c r="DR118" s="826"/>
      <c r="DS118" s="826"/>
      <c r="DT118" s="826"/>
      <c r="DU118" s="827"/>
      <c r="DV118" s="873" t="s">
        <v>125</v>
      </c>
      <c r="DW118" s="874"/>
      <c r="DX118" s="874"/>
      <c r="DY118" s="874"/>
      <c r="DZ118" s="875"/>
    </row>
    <row r="119" spans="1:130" s="248" customFormat="1" ht="26.25" customHeight="1" x14ac:dyDescent="0.15">
      <c r="A119" s="864" t="s">
        <v>435</v>
      </c>
      <c r="B119" s="865"/>
      <c r="C119" s="940" t="s">
        <v>436</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125</v>
      </c>
      <c r="AB119" s="944"/>
      <c r="AC119" s="944"/>
      <c r="AD119" s="944"/>
      <c r="AE119" s="945"/>
      <c r="AF119" s="946" t="s">
        <v>439</v>
      </c>
      <c r="AG119" s="944"/>
      <c r="AH119" s="944"/>
      <c r="AI119" s="944"/>
      <c r="AJ119" s="945"/>
      <c r="AK119" s="946" t="s">
        <v>125</v>
      </c>
      <c r="AL119" s="944"/>
      <c r="AM119" s="944"/>
      <c r="AN119" s="944"/>
      <c r="AO119" s="945"/>
      <c r="AP119" s="947" t="s">
        <v>125</v>
      </c>
      <c r="AQ119" s="948"/>
      <c r="AR119" s="948"/>
      <c r="AS119" s="948"/>
      <c r="AT119" s="949"/>
      <c r="AU119" s="987"/>
      <c r="AV119" s="988"/>
      <c r="AW119" s="988"/>
      <c r="AX119" s="988"/>
      <c r="AY119" s="988"/>
      <c r="AZ119" s="279" t="s">
        <v>183</v>
      </c>
      <c r="BA119" s="279"/>
      <c r="BB119" s="279"/>
      <c r="BC119" s="279"/>
      <c r="BD119" s="279"/>
      <c r="BE119" s="279"/>
      <c r="BF119" s="279"/>
      <c r="BG119" s="279"/>
      <c r="BH119" s="279"/>
      <c r="BI119" s="279"/>
      <c r="BJ119" s="279"/>
      <c r="BK119" s="279"/>
      <c r="BL119" s="279"/>
      <c r="BM119" s="279"/>
      <c r="BN119" s="279"/>
      <c r="BO119" s="926" t="s">
        <v>466</v>
      </c>
      <c r="BP119" s="927"/>
      <c r="BQ119" s="931">
        <v>23066510</v>
      </c>
      <c r="BR119" s="894"/>
      <c r="BS119" s="894"/>
      <c r="BT119" s="894"/>
      <c r="BU119" s="894"/>
      <c r="BV119" s="894">
        <v>24002949</v>
      </c>
      <c r="BW119" s="894"/>
      <c r="BX119" s="894"/>
      <c r="BY119" s="894"/>
      <c r="BZ119" s="894"/>
      <c r="CA119" s="894">
        <v>23810050</v>
      </c>
      <c r="CB119" s="894"/>
      <c r="CC119" s="894"/>
      <c r="CD119" s="894"/>
      <c r="CE119" s="894"/>
      <c r="CF119" s="792"/>
      <c r="CG119" s="793"/>
      <c r="CH119" s="793"/>
      <c r="CI119" s="793"/>
      <c r="CJ119" s="883"/>
      <c r="CK119" s="981"/>
      <c r="CL119" s="869"/>
      <c r="CM119" s="887" t="s">
        <v>467</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439</v>
      </c>
      <c r="DH119" s="809"/>
      <c r="DI119" s="809"/>
      <c r="DJ119" s="809"/>
      <c r="DK119" s="810"/>
      <c r="DL119" s="811" t="s">
        <v>125</v>
      </c>
      <c r="DM119" s="809"/>
      <c r="DN119" s="809"/>
      <c r="DO119" s="809"/>
      <c r="DP119" s="810"/>
      <c r="DQ119" s="811" t="s">
        <v>439</v>
      </c>
      <c r="DR119" s="809"/>
      <c r="DS119" s="809"/>
      <c r="DT119" s="809"/>
      <c r="DU119" s="810"/>
      <c r="DV119" s="897" t="s">
        <v>125</v>
      </c>
      <c r="DW119" s="898"/>
      <c r="DX119" s="898"/>
      <c r="DY119" s="898"/>
      <c r="DZ119" s="899"/>
    </row>
    <row r="120" spans="1:130" s="248" customFormat="1" ht="26.25" customHeight="1" x14ac:dyDescent="0.15">
      <c r="A120" s="866"/>
      <c r="B120" s="867"/>
      <c r="C120" s="870" t="s">
        <v>440</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125</v>
      </c>
      <c r="AB120" s="826"/>
      <c r="AC120" s="826"/>
      <c r="AD120" s="826"/>
      <c r="AE120" s="827"/>
      <c r="AF120" s="828" t="s">
        <v>125</v>
      </c>
      <c r="AG120" s="826"/>
      <c r="AH120" s="826"/>
      <c r="AI120" s="826"/>
      <c r="AJ120" s="827"/>
      <c r="AK120" s="828" t="s">
        <v>450</v>
      </c>
      <c r="AL120" s="826"/>
      <c r="AM120" s="826"/>
      <c r="AN120" s="826"/>
      <c r="AO120" s="827"/>
      <c r="AP120" s="873" t="s">
        <v>125</v>
      </c>
      <c r="AQ120" s="874"/>
      <c r="AR120" s="874"/>
      <c r="AS120" s="874"/>
      <c r="AT120" s="875"/>
      <c r="AU120" s="932" t="s">
        <v>468</v>
      </c>
      <c r="AV120" s="933"/>
      <c r="AW120" s="933"/>
      <c r="AX120" s="933"/>
      <c r="AY120" s="934"/>
      <c r="AZ120" s="909" t="s">
        <v>469</v>
      </c>
      <c r="BA120" s="854"/>
      <c r="BB120" s="854"/>
      <c r="BC120" s="854"/>
      <c r="BD120" s="854"/>
      <c r="BE120" s="854"/>
      <c r="BF120" s="854"/>
      <c r="BG120" s="854"/>
      <c r="BH120" s="854"/>
      <c r="BI120" s="854"/>
      <c r="BJ120" s="854"/>
      <c r="BK120" s="854"/>
      <c r="BL120" s="854"/>
      <c r="BM120" s="854"/>
      <c r="BN120" s="854"/>
      <c r="BO120" s="854"/>
      <c r="BP120" s="855"/>
      <c r="BQ120" s="910">
        <v>3237962</v>
      </c>
      <c r="BR120" s="891"/>
      <c r="BS120" s="891"/>
      <c r="BT120" s="891"/>
      <c r="BU120" s="891"/>
      <c r="BV120" s="891">
        <v>3321382</v>
      </c>
      <c r="BW120" s="891"/>
      <c r="BX120" s="891"/>
      <c r="BY120" s="891"/>
      <c r="BZ120" s="891"/>
      <c r="CA120" s="891">
        <v>3261557</v>
      </c>
      <c r="CB120" s="891"/>
      <c r="CC120" s="891"/>
      <c r="CD120" s="891"/>
      <c r="CE120" s="891"/>
      <c r="CF120" s="915">
        <v>26.7</v>
      </c>
      <c r="CG120" s="916"/>
      <c r="CH120" s="916"/>
      <c r="CI120" s="916"/>
      <c r="CJ120" s="916"/>
      <c r="CK120" s="917" t="s">
        <v>470</v>
      </c>
      <c r="CL120" s="901"/>
      <c r="CM120" s="901"/>
      <c r="CN120" s="901"/>
      <c r="CO120" s="902"/>
      <c r="CP120" s="921" t="s">
        <v>471</v>
      </c>
      <c r="CQ120" s="922"/>
      <c r="CR120" s="922"/>
      <c r="CS120" s="922"/>
      <c r="CT120" s="922"/>
      <c r="CU120" s="922"/>
      <c r="CV120" s="922"/>
      <c r="CW120" s="922"/>
      <c r="CX120" s="922"/>
      <c r="CY120" s="922"/>
      <c r="CZ120" s="922"/>
      <c r="DA120" s="922"/>
      <c r="DB120" s="922"/>
      <c r="DC120" s="922"/>
      <c r="DD120" s="922"/>
      <c r="DE120" s="922"/>
      <c r="DF120" s="923"/>
      <c r="DG120" s="910">
        <v>2950865</v>
      </c>
      <c r="DH120" s="891"/>
      <c r="DI120" s="891"/>
      <c r="DJ120" s="891"/>
      <c r="DK120" s="891"/>
      <c r="DL120" s="891">
        <v>3130263</v>
      </c>
      <c r="DM120" s="891"/>
      <c r="DN120" s="891"/>
      <c r="DO120" s="891"/>
      <c r="DP120" s="891"/>
      <c r="DQ120" s="891">
        <v>2890708</v>
      </c>
      <c r="DR120" s="891"/>
      <c r="DS120" s="891"/>
      <c r="DT120" s="891"/>
      <c r="DU120" s="891"/>
      <c r="DV120" s="892">
        <v>23.6</v>
      </c>
      <c r="DW120" s="892"/>
      <c r="DX120" s="892"/>
      <c r="DY120" s="892"/>
      <c r="DZ120" s="893"/>
    </row>
    <row r="121" spans="1:130" s="248" customFormat="1" ht="26.25" customHeight="1" x14ac:dyDescent="0.15">
      <c r="A121" s="866"/>
      <c r="B121" s="867"/>
      <c r="C121" s="912" t="s">
        <v>472</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125</v>
      </c>
      <c r="AB121" s="826"/>
      <c r="AC121" s="826"/>
      <c r="AD121" s="826"/>
      <c r="AE121" s="827"/>
      <c r="AF121" s="828" t="s">
        <v>450</v>
      </c>
      <c r="AG121" s="826"/>
      <c r="AH121" s="826"/>
      <c r="AI121" s="826"/>
      <c r="AJ121" s="827"/>
      <c r="AK121" s="828" t="s">
        <v>439</v>
      </c>
      <c r="AL121" s="826"/>
      <c r="AM121" s="826"/>
      <c r="AN121" s="826"/>
      <c r="AO121" s="827"/>
      <c r="AP121" s="873" t="s">
        <v>439</v>
      </c>
      <c r="AQ121" s="874"/>
      <c r="AR121" s="874"/>
      <c r="AS121" s="874"/>
      <c r="AT121" s="875"/>
      <c r="AU121" s="935"/>
      <c r="AV121" s="936"/>
      <c r="AW121" s="936"/>
      <c r="AX121" s="936"/>
      <c r="AY121" s="937"/>
      <c r="AZ121" s="861" t="s">
        <v>473</v>
      </c>
      <c r="BA121" s="796"/>
      <c r="BB121" s="796"/>
      <c r="BC121" s="796"/>
      <c r="BD121" s="796"/>
      <c r="BE121" s="796"/>
      <c r="BF121" s="796"/>
      <c r="BG121" s="796"/>
      <c r="BH121" s="796"/>
      <c r="BI121" s="796"/>
      <c r="BJ121" s="796"/>
      <c r="BK121" s="796"/>
      <c r="BL121" s="796"/>
      <c r="BM121" s="796"/>
      <c r="BN121" s="796"/>
      <c r="BO121" s="796"/>
      <c r="BP121" s="797"/>
      <c r="BQ121" s="862">
        <v>968377</v>
      </c>
      <c r="BR121" s="863"/>
      <c r="BS121" s="863"/>
      <c r="BT121" s="863"/>
      <c r="BU121" s="863"/>
      <c r="BV121" s="863">
        <v>996414</v>
      </c>
      <c r="BW121" s="863"/>
      <c r="BX121" s="863"/>
      <c r="BY121" s="863"/>
      <c r="BZ121" s="863"/>
      <c r="CA121" s="863">
        <v>903839</v>
      </c>
      <c r="CB121" s="863"/>
      <c r="CC121" s="863"/>
      <c r="CD121" s="863"/>
      <c r="CE121" s="863"/>
      <c r="CF121" s="924">
        <v>7.4</v>
      </c>
      <c r="CG121" s="925"/>
      <c r="CH121" s="925"/>
      <c r="CI121" s="925"/>
      <c r="CJ121" s="925"/>
      <c r="CK121" s="918"/>
      <c r="CL121" s="904"/>
      <c r="CM121" s="904"/>
      <c r="CN121" s="904"/>
      <c r="CO121" s="905"/>
      <c r="CP121" s="884" t="s">
        <v>474</v>
      </c>
      <c r="CQ121" s="885"/>
      <c r="CR121" s="885"/>
      <c r="CS121" s="885"/>
      <c r="CT121" s="885"/>
      <c r="CU121" s="885"/>
      <c r="CV121" s="885"/>
      <c r="CW121" s="885"/>
      <c r="CX121" s="885"/>
      <c r="CY121" s="885"/>
      <c r="CZ121" s="885"/>
      <c r="DA121" s="885"/>
      <c r="DB121" s="885"/>
      <c r="DC121" s="885"/>
      <c r="DD121" s="885"/>
      <c r="DE121" s="885"/>
      <c r="DF121" s="886"/>
      <c r="DG121" s="862">
        <v>345698</v>
      </c>
      <c r="DH121" s="863"/>
      <c r="DI121" s="863"/>
      <c r="DJ121" s="863"/>
      <c r="DK121" s="863"/>
      <c r="DL121" s="863">
        <v>342448</v>
      </c>
      <c r="DM121" s="863"/>
      <c r="DN121" s="863"/>
      <c r="DO121" s="863"/>
      <c r="DP121" s="863"/>
      <c r="DQ121" s="863">
        <v>318023</v>
      </c>
      <c r="DR121" s="863"/>
      <c r="DS121" s="863"/>
      <c r="DT121" s="863"/>
      <c r="DU121" s="863"/>
      <c r="DV121" s="840">
        <v>2.6</v>
      </c>
      <c r="DW121" s="840"/>
      <c r="DX121" s="840"/>
      <c r="DY121" s="840"/>
      <c r="DZ121" s="841"/>
    </row>
    <row r="122" spans="1:130" s="248" customFormat="1" ht="26.25" customHeight="1" x14ac:dyDescent="0.15">
      <c r="A122" s="866"/>
      <c r="B122" s="867"/>
      <c r="C122" s="870" t="s">
        <v>453</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457</v>
      </c>
      <c r="AB122" s="826"/>
      <c r="AC122" s="826"/>
      <c r="AD122" s="826"/>
      <c r="AE122" s="827"/>
      <c r="AF122" s="828" t="s">
        <v>125</v>
      </c>
      <c r="AG122" s="826"/>
      <c r="AH122" s="826"/>
      <c r="AI122" s="826"/>
      <c r="AJ122" s="827"/>
      <c r="AK122" s="828" t="s">
        <v>125</v>
      </c>
      <c r="AL122" s="826"/>
      <c r="AM122" s="826"/>
      <c r="AN122" s="826"/>
      <c r="AO122" s="827"/>
      <c r="AP122" s="873" t="s">
        <v>125</v>
      </c>
      <c r="AQ122" s="874"/>
      <c r="AR122" s="874"/>
      <c r="AS122" s="874"/>
      <c r="AT122" s="875"/>
      <c r="AU122" s="935"/>
      <c r="AV122" s="936"/>
      <c r="AW122" s="936"/>
      <c r="AX122" s="936"/>
      <c r="AY122" s="937"/>
      <c r="AZ122" s="928" t="s">
        <v>475</v>
      </c>
      <c r="BA122" s="929"/>
      <c r="BB122" s="929"/>
      <c r="BC122" s="929"/>
      <c r="BD122" s="929"/>
      <c r="BE122" s="929"/>
      <c r="BF122" s="929"/>
      <c r="BG122" s="929"/>
      <c r="BH122" s="929"/>
      <c r="BI122" s="929"/>
      <c r="BJ122" s="929"/>
      <c r="BK122" s="929"/>
      <c r="BL122" s="929"/>
      <c r="BM122" s="929"/>
      <c r="BN122" s="929"/>
      <c r="BO122" s="929"/>
      <c r="BP122" s="930"/>
      <c r="BQ122" s="931">
        <v>16541366</v>
      </c>
      <c r="BR122" s="894"/>
      <c r="BS122" s="894"/>
      <c r="BT122" s="894"/>
      <c r="BU122" s="894"/>
      <c r="BV122" s="894">
        <v>16187139</v>
      </c>
      <c r="BW122" s="894"/>
      <c r="BX122" s="894"/>
      <c r="BY122" s="894"/>
      <c r="BZ122" s="894"/>
      <c r="CA122" s="894">
        <v>16054108</v>
      </c>
      <c r="CB122" s="894"/>
      <c r="CC122" s="894"/>
      <c r="CD122" s="894"/>
      <c r="CE122" s="894"/>
      <c r="CF122" s="895">
        <v>131.30000000000001</v>
      </c>
      <c r="CG122" s="896"/>
      <c r="CH122" s="896"/>
      <c r="CI122" s="896"/>
      <c r="CJ122" s="896"/>
      <c r="CK122" s="918"/>
      <c r="CL122" s="904"/>
      <c r="CM122" s="904"/>
      <c r="CN122" s="904"/>
      <c r="CO122" s="905"/>
      <c r="CP122" s="884" t="s">
        <v>476</v>
      </c>
      <c r="CQ122" s="885"/>
      <c r="CR122" s="885"/>
      <c r="CS122" s="885"/>
      <c r="CT122" s="885"/>
      <c r="CU122" s="885"/>
      <c r="CV122" s="885"/>
      <c r="CW122" s="885"/>
      <c r="CX122" s="885"/>
      <c r="CY122" s="885"/>
      <c r="CZ122" s="885"/>
      <c r="DA122" s="885"/>
      <c r="DB122" s="885"/>
      <c r="DC122" s="885"/>
      <c r="DD122" s="885"/>
      <c r="DE122" s="885"/>
      <c r="DF122" s="886"/>
      <c r="DG122" s="862" t="s">
        <v>439</v>
      </c>
      <c r="DH122" s="863"/>
      <c r="DI122" s="863"/>
      <c r="DJ122" s="863"/>
      <c r="DK122" s="863"/>
      <c r="DL122" s="863" t="s">
        <v>125</v>
      </c>
      <c r="DM122" s="863"/>
      <c r="DN122" s="863"/>
      <c r="DO122" s="863"/>
      <c r="DP122" s="863"/>
      <c r="DQ122" s="863" t="s">
        <v>125</v>
      </c>
      <c r="DR122" s="863"/>
      <c r="DS122" s="863"/>
      <c r="DT122" s="863"/>
      <c r="DU122" s="863"/>
      <c r="DV122" s="840" t="s">
        <v>125</v>
      </c>
      <c r="DW122" s="840"/>
      <c r="DX122" s="840"/>
      <c r="DY122" s="840"/>
      <c r="DZ122" s="841"/>
    </row>
    <row r="123" spans="1:130" s="248" customFormat="1" ht="26.25" customHeight="1" x14ac:dyDescent="0.15">
      <c r="A123" s="866"/>
      <c r="B123" s="867"/>
      <c r="C123" s="870" t="s">
        <v>460</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439</v>
      </c>
      <c r="AB123" s="826"/>
      <c r="AC123" s="826"/>
      <c r="AD123" s="826"/>
      <c r="AE123" s="827"/>
      <c r="AF123" s="828" t="s">
        <v>125</v>
      </c>
      <c r="AG123" s="826"/>
      <c r="AH123" s="826"/>
      <c r="AI123" s="826"/>
      <c r="AJ123" s="827"/>
      <c r="AK123" s="828" t="s">
        <v>125</v>
      </c>
      <c r="AL123" s="826"/>
      <c r="AM123" s="826"/>
      <c r="AN123" s="826"/>
      <c r="AO123" s="827"/>
      <c r="AP123" s="873" t="s">
        <v>439</v>
      </c>
      <c r="AQ123" s="874"/>
      <c r="AR123" s="874"/>
      <c r="AS123" s="874"/>
      <c r="AT123" s="875"/>
      <c r="AU123" s="938"/>
      <c r="AV123" s="939"/>
      <c r="AW123" s="939"/>
      <c r="AX123" s="939"/>
      <c r="AY123" s="939"/>
      <c r="AZ123" s="279" t="s">
        <v>183</v>
      </c>
      <c r="BA123" s="279"/>
      <c r="BB123" s="279"/>
      <c r="BC123" s="279"/>
      <c r="BD123" s="279"/>
      <c r="BE123" s="279"/>
      <c r="BF123" s="279"/>
      <c r="BG123" s="279"/>
      <c r="BH123" s="279"/>
      <c r="BI123" s="279"/>
      <c r="BJ123" s="279"/>
      <c r="BK123" s="279"/>
      <c r="BL123" s="279"/>
      <c r="BM123" s="279"/>
      <c r="BN123" s="279"/>
      <c r="BO123" s="926" t="s">
        <v>477</v>
      </c>
      <c r="BP123" s="927"/>
      <c r="BQ123" s="881">
        <v>20747705</v>
      </c>
      <c r="BR123" s="882"/>
      <c r="BS123" s="882"/>
      <c r="BT123" s="882"/>
      <c r="BU123" s="882"/>
      <c r="BV123" s="882">
        <v>20504935</v>
      </c>
      <c r="BW123" s="882"/>
      <c r="BX123" s="882"/>
      <c r="BY123" s="882"/>
      <c r="BZ123" s="882"/>
      <c r="CA123" s="882">
        <v>20219504</v>
      </c>
      <c r="CB123" s="882"/>
      <c r="CC123" s="882"/>
      <c r="CD123" s="882"/>
      <c r="CE123" s="882"/>
      <c r="CF123" s="792"/>
      <c r="CG123" s="793"/>
      <c r="CH123" s="793"/>
      <c r="CI123" s="793"/>
      <c r="CJ123" s="883"/>
      <c r="CK123" s="918"/>
      <c r="CL123" s="904"/>
      <c r="CM123" s="904"/>
      <c r="CN123" s="904"/>
      <c r="CO123" s="905"/>
      <c r="CP123" s="884" t="s">
        <v>403</v>
      </c>
      <c r="CQ123" s="885"/>
      <c r="CR123" s="885"/>
      <c r="CS123" s="885"/>
      <c r="CT123" s="885"/>
      <c r="CU123" s="885"/>
      <c r="CV123" s="885"/>
      <c r="CW123" s="885"/>
      <c r="CX123" s="885"/>
      <c r="CY123" s="885"/>
      <c r="CZ123" s="885"/>
      <c r="DA123" s="885"/>
      <c r="DB123" s="885"/>
      <c r="DC123" s="885"/>
      <c r="DD123" s="885"/>
      <c r="DE123" s="885"/>
      <c r="DF123" s="886"/>
      <c r="DG123" s="825" t="s">
        <v>439</v>
      </c>
      <c r="DH123" s="826"/>
      <c r="DI123" s="826"/>
      <c r="DJ123" s="826"/>
      <c r="DK123" s="827"/>
      <c r="DL123" s="828" t="s">
        <v>445</v>
      </c>
      <c r="DM123" s="826"/>
      <c r="DN123" s="826"/>
      <c r="DO123" s="826"/>
      <c r="DP123" s="827"/>
      <c r="DQ123" s="828" t="s">
        <v>439</v>
      </c>
      <c r="DR123" s="826"/>
      <c r="DS123" s="826"/>
      <c r="DT123" s="826"/>
      <c r="DU123" s="827"/>
      <c r="DV123" s="873" t="s">
        <v>125</v>
      </c>
      <c r="DW123" s="874"/>
      <c r="DX123" s="874"/>
      <c r="DY123" s="874"/>
      <c r="DZ123" s="875"/>
    </row>
    <row r="124" spans="1:130" s="248" customFormat="1" ht="26.25" customHeight="1" thickBot="1" x14ac:dyDescent="0.2">
      <c r="A124" s="866"/>
      <c r="B124" s="867"/>
      <c r="C124" s="870" t="s">
        <v>463</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439</v>
      </c>
      <c r="AB124" s="826"/>
      <c r="AC124" s="826"/>
      <c r="AD124" s="826"/>
      <c r="AE124" s="827"/>
      <c r="AF124" s="828" t="s">
        <v>125</v>
      </c>
      <c r="AG124" s="826"/>
      <c r="AH124" s="826"/>
      <c r="AI124" s="826"/>
      <c r="AJ124" s="827"/>
      <c r="AK124" s="828">
        <v>128</v>
      </c>
      <c r="AL124" s="826"/>
      <c r="AM124" s="826"/>
      <c r="AN124" s="826"/>
      <c r="AO124" s="827"/>
      <c r="AP124" s="873">
        <v>0</v>
      </c>
      <c r="AQ124" s="874"/>
      <c r="AR124" s="874"/>
      <c r="AS124" s="874"/>
      <c r="AT124" s="875"/>
      <c r="AU124" s="876" t="s">
        <v>478</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19.899999999999999</v>
      </c>
      <c r="BR124" s="880"/>
      <c r="BS124" s="880"/>
      <c r="BT124" s="880"/>
      <c r="BU124" s="880"/>
      <c r="BV124" s="880">
        <v>29.7</v>
      </c>
      <c r="BW124" s="880"/>
      <c r="BX124" s="880"/>
      <c r="BY124" s="880"/>
      <c r="BZ124" s="880"/>
      <c r="CA124" s="880">
        <v>29.3</v>
      </c>
      <c r="CB124" s="880"/>
      <c r="CC124" s="880"/>
      <c r="CD124" s="880"/>
      <c r="CE124" s="880"/>
      <c r="CF124" s="770"/>
      <c r="CG124" s="771"/>
      <c r="CH124" s="771"/>
      <c r="CI124" s="771"/>
      <c r="CJ124" s="911"/>
      <c r="CK124" s="919"/>
      <c r="CL124" s="919"/>
      <c r="CM124" s="919"/>
      <c r="CN124" s="919"/>
      <c r="CO124" s="920"/>
      <c r="CP124" s="884" t="s">
        <v>479</v>
      </c>
      <c r="CQ124" s="885"/>
      <c r="CR124" s="885"/>
      <c r="CS124" s="885"/>
      <c r="CT124" s="885"/>
      <c r="CU124" s="885"/>
      <c r="CV124" s="885"/>
      <c r="CW124" s="885"/>
      <c r="CX124" s="885"/>
      <c r="CY124" s="885"/>
      <c r="CZ124" s="885"/>
      <c r="DA124" s="885"/>
      <c r="DB124" s="885"/>
      <c r="DC124" s="885"/>
      <c r="DD124" s="885"/>
      <c r="DE124" s="885"/>
      <c r="DF124" s="886"/>
      <c r="DG124" s="808" t="s">
        <v>125</v>
      </c>
      <c r="DH124" s="809"/>
      <c r="DI124" s="809"/>
      <c r="DJ124" s="809"/>
      <c r="DK124" s="810"/>
      <c r="DL124" s="811" t="s">
        <v>125</v>
      </c>
      <c r="DM124" s="809"/>
      <c r="DN124" s="809"/>
      <c r="DO124" s="809"/>
      <c r="DP124" s="810"/>
      <c r="DQ124" s="811" t="s">
        <v>439</v>
      </c>
      <c r="DR124" s="809"/>
      <c r="DS124" s="809"/>
      <c r="DT124" s="809"/>
      <c r="DU124" s="810"/>
      <c r="DV124" s="897" t="s">
        <v>446</v>
      </c>
      <c r="DW124" s="898"/>
      <c r="DX124" s="898"/>
      <c r="DY124" s="898"/>
      <c r="DZ124" s="899"/>
    </row>
    <row r="125" spans="1:130" s="248" customFormat="1" ht="26.25" customHeight="1" x14ac:dyDescent="0.15">
      <c r="A125" s="866"/>
      <c r="B125" s="867"/>
      <c r="C125" s="870" t="s">
        <v>465</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445</v>
      </c>
      <c r="AB125" s="826"/>
      <c r="AC125" s="826"/>
      <c r="AD125" s="826"/>
      <c r="AE125" s="827"/>
      <c r="AF125" s="828" t="s">
        <v>446</v>
      </c>
      <c r="AG125" s="826"/>
      <c r="AH125" s="826"/>
      <c r="AI125" s="826"/>
      <c r="AJ125" s="827"/>
      <c r="AK125" s="828" t="s">
        <v>439</v>
      </c>
      <c r="AL125" s="826"/>
      <c r="AM125" s="826"/>
      <c r="AN125" s="826"/>
      <c r="AO125" s="827"/>
      <c r="AP125" s="873" t="s">
        <v>125</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480</v>
      </c>
      <c r="CL125" s="901"/>
      <c r="CM125" s="901"/>
      <c r="CN125" s="901"/>
      <c r="CO125" s="902"/>
      <c r="CP125" s="909" t="s">
        <v>481</v>
      </c>
      <c r="CQ125" s="854"/>
      <c r="CR125" s="854"/>
      <c r="CS125" s="854"/>
      <c r="CT125" s="854"/>
      <c r="CU125" s="854"/>
      <c r="CV125" s="854"/>
      <c r="CW125" s="854"/>
      <c r="CX125" s="854"/>
      <c r="CY125" s="854"/>
      <c r="CZ125" s="854"/>
      <c r="DA125" s="854"/>
      <c r="DB125" s="854"/>
      <c r="DC125" s="854"/>
      <c r="DD125" s="854"/>
      <c r="DE125" s="854"/>
      <c r="DF125" s="855"/>
      <c r="DG125" s="910" t="s">
        <v>125</v>
      </c>
      <c r="DH125" s="891"/>
      <c r="DI125" s="891"/>
      <c r="DJ125" s="891"/>
      <c r="DK125" s="891"/>
      <c r="DL125" s="891" t="s">
        <v>125</v>
      </c>
      <c r="DM125" s="891"/>
      <c r="DN125" s="891"/>
      <c r="DO125" s="891"/>
      <c r="DP125" s="891"/>
      <c r="DQ125" s="891" t="s">
        <v>439</v>
      </c>
      <c r="DR125" s="891"/>
      <c r="DS125" s="891"/>
      <c r="DT125" s="891"/>
      <c r="DU125" s="891"/>
      <c r="DV125" s="892" t="s">
        <v>457</v>
      </c>
      <c r="DW125" s="892"/>
      <c r="DX125" s="892"/>
      <c r="DY125" s="892"/>
      <c r="DZ125" s="893"/>
    </row>
    <row r="126" spans="1:130" s="248" customFormat="1" ht="26.25" customHeight="1" thickBot="1" x14ac:dyDescent="0.2">
      <c r="A126" s="866"/>
      <c r="B126" s="867"/>
      <c r="C126" s="870" t="s">
        <v>467</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125</v>
      </c>
      <c r="AB126" s="826"/>
      <c r="AC126" s="826"/>
      <c r="AD126" s="826"/>
      <c r="AE126" s="827"/>
      <c r="AF126" s="828" t="s">
        <v>125</v>
      </c>
      <c r="AG126" s="826"/>
      <c r="AH126" s="826"/>
      <c r="AI126" s="826"/>
      <c r="AJ126" s="827"/>
      <c r="AK126" s="828" t="s">
        <v>446</v>
      </c>
      <c r="AL126" s="826"/>
      <c r="AM126" s="826"/>
      <c r="AN126" s="826"/>
      <c r="AO126" s="827"/>
      <c r="AP126" s="873" t="s">
        <v>439</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482</v>
      </c>
      <c r="CQ126" s="796"/>
      <c r="CR126" s="796"/>
      <c r="CS126" s="796"/>
      <c r="CT126" s="796"/>
      <c r="CU126" s="796"/>
      <c r="CV126" s="796"/>
      <c r="CW126" s="796"/>
      <c r="CX126" s="796"/>
      <c r="CY126" s="796"/>
      <c r="CZ126" s="796"/>
      <c r="DA126" s="796"/>
      <c r="DB126" s="796"/>
      <c r="DC126" s="796"/>
      <c r="DD126" s="796"/>
      <c r="DE126" s="796"/>
      <c r="DF126" s="797"/>
      <c r="DG126" s="862" t="s">
        <v>125</v>
      </c>
      <c r="DH126" s="863"/>
      <c r="DI126" s="863"/>
      <c r="DJ126" s="863"/>
      <c r="DK126" s="863"/>
      <c r="DL126" s="863" t="s">
        <v>457</v>
      </c>
      <c r="DM126" s="863"/>
      <c r="DN126" s="863"/>
      <c r="DO126" s="863"/>
      <c r="DP126" s="863"/>
      <c r="DQ126" s="863" t="s">
        <v>439</v>
      </c>
      <c r="DR126" s="863"/>
      <c r="DS126" s="863"/>
      <c r="DT126" s="863"/>
      <c r="DU126" s="863"/>
      <c r="DV126" s="840" t="s">
        <v>439</v>
      </c>
      <c r="DW126" s="840"/>
      <c r="DX126" s="840"/>
      <c r="DY126" s="840"/>
      <c r="DZ126" s="841"/>
    </row>
    <row r="127" spans="1:130" s="248" customFormat="1" ht="26.25" customHeight="1" x14ac:dyDescent="0.15">
      <c r="A127" s="868"/>
      <c r="B127" s="869"/>
      <c r="C127" s="887" t="s">
        <v>483</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183</v>
      </c>
      <c r="AB127" s="826"/>
      <c r="AC127" s="826"/>
      <c r="AD127" s="826"/>
      <c r="AE127" s="827"/>
      <c r="AF127" s="828">
        <v>172</v>
      </c>
      <c r="AG127" s="826"/>
      <c r="AH127" s="826"/>
      <c r="AI127" s="826"/>
      <c r="AJ127" s="827"/>
      <c r="AK127" s="828">
        <v>598</v>
      </c>
      <c r="AL127" s="826"/>
      <c r="AM127" s="826"/>
      <c r="AN127" s="826"/>
      <c r="AO127" s="827"/>
      <c r="AP127" s="873">
        <v>0</v>
      </c>
      <c r="AQ127" s="874"/>
      <c r="AR127" s="874"/>
      <c r="AS127" s="874"/>
      <c r="AT127" s="875"/>
      <c r="AU127" s="284"/>
      <c r="AV127" s="284"/>
      <c r="AW127" s="284"/>
      <c r="AX127" s="890" t="s">
        <v>484</v>
      </c>
      <c r="AY127" s="858"/>
      <c r="AZ127" s="858"/>
      <c r="BA127" s="858"/>
      <c r="BB127" s="858"/>
      <c r="BC127" s="858"/>
      <c r="BD127" s="858"/>
      <c r="BE127" s="859"/>
      <c r="BF127" s="857" t="s">
        <v>485</v>
      </c>
      <c r="BG127" s="858"/>
      <c r="BH127" s="858"/>
      <c r="BI127" s="858"/>
      <c r="BJ127" s="858"/>
      <c r="BK127" s="858"/>
      <c r="BL127" s="859"/>
      <c r="BM127" s="857" t="s">
        <v>486</v>
      </c>
      <c r="BN127" s="858"/>
      <c r="BO127" s="858"/>
      <c r="BP127" s="858"/>
      <c r="BQ127" s="858"/>
      <c r="BR127" s="858"/>
      <c r="BS127" s="859"/>
      <c r="BT127" s="857" t="s">
        <v>487</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488</v>
      </c>
      <c r="CQ127" s="796"/>
      <c r="CR127" s="796"/>
      <c r="CS127" s="796"/>
      <c r="CT127" s="796"/>
      <c r="CU127" s="796"/>
      <c r="CV127" s="796"/>
      <c r="CW127" s="796"/>
      <c r="CX127" s="796"/>
      <c r="CY127" s="796"/>
      <c r="CZ127" s="796"/>
      <c r="DA127" s="796"/>
      <c r="DB127" s="796"/>
      <c r="DC127" s="796"/>
      <c r="DD127" s="796"/>
      <c r="DE127" s="796"/>
      <c r="DF127" s="797"/>
      <c r="DG127" s="862" t="s">
        <v>125</v>
      </c>
      <c r="DH127" s="863"/>
      <c r="DI127" s="863"/>
      <c r="DJ127" s="863"/>
      <c r="DK127" s="863"/>
      <c r="DL127" s="863" t="s">
        <v>125</v>
      </c>
      <c r="DM127" s="863"/>
      <c r="DN127" s="863"/>
      <c r="DO127" s="863"/>
      <c r="DP127" s="863"/>
      <c r="DQ127" s="863" t="s">
        <v>445</v>
      </c>
      <c r="DR127" s="863"/>
      <c r="DS127" s="863"/>
      <c r="DT127" s="863"/>
      <c r="DU127" s="863"/>
      <c r="DV127" s="840" t="s">
        <v>125</v>
      </c>
      <c r="DW127" s="840"/>
      <c r="DX127" s="840"/>
      <c r="DY127" s="840"/>
      <c r="DZ127" s="841"/>
    </row>
    <row r="128" spans="1:130" s="248" customFormat="1" ht="26.25" customHeight="1" thickBot="1" x14ac:dyDescent="0.2">
      <c r="A128" s="842" t="s">
        <v>489</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490</v>
      </c>
      <c r="X128" s="844"/>
      <c r="Y128" s="844"/>
      <c r="Z128" s="845"/>
      <c r="AA128" s="846">
        <v>105797</v>
      </c>
      <c r="AB128" s="847"/>
      <c r="AC128" s="847"/>
      <c r="AD128" s="847"/>
      <c r="AE128" s="848"/>
      <c r="AF128" s="849">
        <v>97882</v>
      </c>
      <c r="AG128" s="847"/>
      <c r="AH128" s="847"/>
      <c r="AI128" s="847"/>
      <c r="AJ128" s="848"/>
      <c r="AK128" s="849">
        <v>82584</v>
      </c>
      <c r="AL128" s="847"/>
      <c r="AM128" s="847"/>
      <c r="AN128" s="847"/>
      <c r="AO128" s="848"/>
      <c r="AP128" s="850"/>
      <c r="AQ128" s="851"/>
      <c r="AR128" s="851"/>
      <c r="AS128" s="851"/>
      <c r="AT128" s="852"/>
      <c r="AU128" s="284"/>
      <c r="AV128" s="284"/>
      <c r="AW128" s="284"/>
      <c r="AX128" s="853" t="s">
        <v>491</v>
      </c>
      <c r="AY128" s="854"/>
      <c r="AZ128" s="854"/>
      <c r="BA128" s="854"/>
      <c r="BB128" s="854"/>
      <c r="BC128" s="854"/>
      <c r="BD128" s="854"/>
      <c r="BE128" s="855"/>
      <c r="BF128" s="832" t="s">
        <v>125</v>
      </c>
      <c r="BG128" s="833"/>
      <c r="BH128" s="833"/>
      <c r="BI128" s="833"/>
      <c r="BJ128" s="833"/>
      <c r="BK128" s="833"/>
      <c r="BL128" s="856"/>
      <c r="BM128" s="832">
        <v>12.89</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492</v>
      </c>
      <c r="CQ128" s="774"/>
      <c r="CR128" s="774"/>
      <c r="CS128" s="774"/>
      <c r="CT128" s="774"/>
      <c r="CU128" s="774"/>
      <c r="CV128" s="774"/>
      <c r="CW128" s="774"/>
      <c r="CX128" s="774"/>
      <c r="CY128" s="774"/>
      <c r="CZ128" s="774"/>
      <c r="DA128" s="774"/>
      <c r="DB128" s="774"/>
      <c r="DC128" s="774"/>
      <c r="DD128" s="774"/>
      <c r="DE128" s="774"/>
      <c r="DF128" s="775"/>
      <c r="DG128" s="836">
        <v>45952</v>
      </c>
      <c r="DH128" s="837"/>
      <c r="DI128" s="837"/>
      <c r="DJ128" s="837"/>
      <c r="DK128" s="837"/>
      <c r="DL128" s="837">
        <v>24330</v>
      </c>
      <c r="DM128" s="837"/>
      <c r="DN128" s="837"/>
      <c r="DO128" s="837"/>
      <c r="DP128" s="837"/>
      <c r="DQ128" s="837">
        <v>13814</v>
      </c>
      <c r="DR128" s="837"/>
      <c r="DS128" s="837"/>
      <c r="DT128" s="837"/>
      <c r="DU128" s="837"/>
      <c r="DV128" s="838">
        <v>0.1</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493</v>
      </c>
      <c r="X129" s="823"/>
      <c r="Y129" s="823"/>
      <c r="Z129" s="824"/>
      <c r="AA129" s="825">
        <v>13107094</v>
      </c>
      <c r="AB129" s="826"/>
      <c r="AC129" s="826"/>
      <c r="AD129" s="826"/>
      <c r="AE129" s="827"/>
      <c r="AF129" s="828">
        <v>13210916</v>
      </c>
      <c r="AG129" s="826"/>
      <c r="AH129" s="826"/>
      <c r="AI129" s="826"/>
      <c r="AJ129" s="827"/>
      <c r="AK129" s="828">
        <v>13661057</v>
      </c>
      <c r="AL129" s="826"/>
      <c r="AM129" s="826"/>
      <c r="AN129" s="826"/>
      <c r="AO129" s="827"/>
      <c r="AP129" s="829"/>
      <c r="AQ129" s="830"/>
      <c r="AR129" s="830"/>
      <c r="AS129" s="830"/>
      <c r="AT129" s="831"/>
      <c r="AU129" s="286"/>
      <c r="AV129" s="286"/>
      <c r="AW129" s="286"/>
      <c r="AX129" s="795" t="s">
        <v>494</v>
      </c>
      <c r="AY129" s="796"/>
      <c r="AZ129" s="796"/>
      <c r="BA129" s="796"/>
      <c r="BB129" s="796"/>
      <c r="BC129" s="796"/>
      <c r="BD129" s="796"/>
      <c r="BE129" s="797"/>
      <c r="BF129" s="815" t="s">
        <v>125</v>
      </c>
      <c r="BG129" s="816"/>
      <c r="BH129" s="816"/>
      <c r="BI129" s="816"/>
      <c r="BJ129" s="816"/>
      <c r="BK129" s="816"/>
      <c r="BL129" s="817"/>
      <c r="BM129" s="815">
        <v>17.89</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495</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496</v>
      </c>
      <c r="X130" s="823"/>
      <c r="Y130" s="823"/>
      <c r="Z130" s="824"/>
      <c r="AA130" s="825">
        <v>1481063</v>
      </c>
      <c r="AB130" s="826"/>
      <c r="AC130" s="826"/>
      <c r="AD130" s="826"/>
      <c r="AE130" s="827"/>
      <c r="AF130" s="828">
        <v>1449309</v>
      </c>
      <c r="AG130" s="826"/>
      <c r="AH130" s="826"/>
      <c r="AI130" s="826"/>
      <c r="AJ130" s="827"/>
      <c r="AK130" s="828">
        <v>1437844</v>
      </c>
      <c r="AL130" s="826"/>
      <c r="AM130" s="826"/>
      <c r="AN130" s="826"/>
      <c r="AO130" s="827"/>
      <c r="AP130" s="829"/>
      <c r="AQ130" s="830"/>
      <c r="AR130" s="830"/>
      <c r="AS130" s="830"/>
      <c r="AT130" s="831"/>
      <c r="AU130" s="286"/>
      <c r="AV130" s="286"/>
      <c r="AW130" s="286"/>
      <c r="AX130" s="795" t="s">
        <v>497</v>
      </c>
      <c r="AY130" s="796"/>
      <c r="AZ130" s="796"/>
      <c r="BA130" s="796"/>
      <c r="BB130" s="796"/>
      <c r="BC130" s="796"/>
      <c r="BD130" s="796"/>
      <c r="BE130" s="797"/>
      <c r="BF130" s="798">
        <v>6.3</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498</v>
      </c>
      <c r="X131" s="806"/>
      <c r="Y131" s="806"/>
      <c r="Z131" s="807"/>
      <c r="AA131" s="808">
        <v>11626031</v>
      </c>
      <c r="AB131" s="809"/>
      <c r="AC131" s="809"/>
      <c r="AD131" s="809"/>
      <c r="AE131" s="810"/>
      <c r="AF131" s="811">
        <v>11761607</v>
      </c>
      <c r="AG131" s="809"/>
      <c r="AH131" s="809"/>
      <c r="AI131" s="809"/>
      <c r="AJ131" s="810"/>
      <c r="AK131" s="811">
        <v>12223213</v>
      </c>
      <c r="AL131" s="809"/>
      <c r="AM131" s="809"/>
      <c r="AN131" s="809"/>
      <c r="AO131" s="810"/>
      <c r="AP131" s="812"/>
      <c r="AQ131" s="813"/>
      <c r="AR131" s="813"/>
      <c r="AS131" s="813"/>
      <c r="AT131" s="814"/>
      <c r="AU131" s="286"/>
      <c r="AV131" s="286"/>
      <c r="AW131" s="286"/>
      <c r="AX131" s="773" t="s">
        <v>499</v>
      </c>
      <c r="AY131" s="774"/>
      <c r="AZ131" s="774"/>
      <c r="BA131" s="774"/>
      <c r="BB131" s="774"/>
      <c r="BC131" s="774"/>
      <c r="BD131" s="774"/>
      <c r="BE131" s="775"/>
      <c r="BF131" s="776">
        <v>29.3</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500</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501</v>
      </c>
      <c r="W132" s="786"/>
      <c r="X132" s="786"/>
      <c r="Y132" s="786"/>
      <c r="Z132" s="787"/>
      <c r="AA132" s="788">
        <v>5.8646583689999998</v>
      </c>
      <c r="AB132" s="789"/>
      <c r="AC132" s="789"/>
      <c r="AD132" s="789"/>
      <c r="AE132" s="790"/>
      <c r="AF132" s="791">
        <v>6.2828319290000003</v>
      </c>
      <c r="AG132" s="789"/>
      <c r="AH132" s="789"/>
      <c r="AI132" s="789"/>
      <c r="AJ132" s="790"/>
      <c r="AK132" s="791">
        <v>6.9994444180000004</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502</v>
      </c>
      <c r="W133" s="765"/>
      <c r="X133" s="765"/>
      <c r="Y133" s="765"/>
      <c r="Z133" s="766"/>
      <c r="AA133" s="767">
        <v>6.3</v>
      </c>
      <c r="AB133" s="768"/>
      <c r="AC133" s="768"/>
      <c r="AD133" s="768"/>
      <c r="AE133" s="769"/>
      <c r="AF133" s="767">
        <v>6</v>
      </c>
      <c r="AG133" s="768"/>
      <c r="AH133" s="768"/>
      <c r="AI133" s="768"/>
      <c r="AJ133" s="769"/>
      <c r="AK133" s="767">
        <v>6.3</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02QS0XZO42Lo7zV4bBED1PW54aT6coCYEFrkmlw2p6dGnfuXC8R0LJrRCUUn8CVkVm9l+7evutH/iimc0dXBA==" saltValue="/ab5SBCkEdWbi9u/duXaZ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YjJQslRCQ/AQakT5S1N4DIArttWGwosOAubIlC4cCGs/DZDFkVlk8z2tFEeBG47SAfmtDZiJvU9K4SOBUOwNJg==" saltValue="4xVTKzX7eXU6c7rSN8yVX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5SwgeluVCUNCEnTlGuHFx6W2CgIkjYFSvipduGnNmost5I505g5wUmrjIgG1KAoD4OqeyuIhHSAHLxK7iSMVA==" saltValue="NIgE3JYcrP1VXMXEgUhTI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506</v>
      </c>
      <c r="AP7" s="305"/>
      <c r="AQ7" s="306" t="s">
        <v>507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508</v>
      </c>
      <c r="AQ8" s="312" t="s">
        <v>509</v>
      </c>
      <c r="AR8" s="313" t="s">
        <v>510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511</v>
      </c>
      <c r="AL9" s="1190"/>
      <c r="AM9" s="1190"/>
      <c r="AN9" s="1191"/>
      <c r="AO9" s="314">
        <v>4125761</v>
      </c>
      <c r="AP9" s="314">
        <v>59891</v>
      </c>
      <c r="AQ9" s="315">
        <v>81198</v>
      </c>
      <c r="AR9" s="316">
        <v>-26.2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512</v>
      </c>
      <c r="AL10" s="1190"/>
      <c r="AM10" s="1190"/>
      <c r="AN10" s="1191"/>
      <c r="AO10" s="317">
        <v>1046305</v>
      </c>
      <c r="AP10" s="317">
        <v>15188</v>
      </c>
      <c r="AQ10" s="318">
        <v>5531</v>
      </c>
      <c r="AR10" s="319">
        <v>174.6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513</v>
      </c>
      <c r="AL11" s="1190"/>
      <c r="AM11" s="1190"/>
      <c r="AN11" s="1191"/>
      <c r="AO11" s="317">
        <v>1787</v>
      </c>
      <c r="AP11" s="317">
        <v>26</v>
      </c>
      <c r="AQ11" s="318">
        <v>1383</v>
      </c>
      <c r="AR11" s="319">
        <v>-98.1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514</v>
      </c>
      <c r="AL12" s="1190"/>
      <c r="AM12" s="1190"/>
      <c r="AN12" s="1191"/>
      <c r="AO12" s="317" t="s">
        <v>515</v>
      </c>
      <c r="AP12" s="317" t="s">
        <v>515</v>
      </c>
      <c r="AQ12" s="318">
        <v>8</v>
      </c>
      <c r="AR12" s="319" t="s">
        <v>515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516</v>
      </c>
      <c r="AL13" s="1190"/>
      <c r="AM13" s="1190"/>
      <c r="AN13" s="1191"/>
      <c r="AO13" s="317">
        <v>239935</v>
      </c>
      <c r="AP13" s="317">
        <v>3483</v>
      </c>
      <c r="AQ13" s="318">
        <v>2870</v>
      </c>
      <c r="AR13" s="319">
        <v>21.4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517</v>
      </c>
      <c r="AL14" s="1190"/>
      <c r="AM14" s="1190"/>
      <c r="AN14" s="1191"/>
      <c r="AO14" s="317">
        <v>127338</v>
      </c>
      <c r="AP14" s="317">
        <v>1848</v>
      </c>
      <c r="AQ14" s="318">
        <v>1754</v>
      </c>
      <c r="AR14" s="319">
        <v>5.4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518</v>
      </c>
      <c r="AL15" s="1193"/>
      <c r="AM15" s="1193"/>
      <c r="AN15" s="1194"/>
      <c r="AO15" s="317">
        <v>-96448</v>
      </c>
      <c r="AP15" s="317">
        <v>-1400</v>
      </c>
      <c r="AQ15" s="318">
        <v>-6387</v>
      </c>
      <c r="AR15" s="319">
        <v>-78.099999999999994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183</v>
      </c>
      <c r="AL16" s="1193"/>
      <c r="AM16" s="1193"/>
      <c r="AN16" s="1194"/>
      <c r="AO16" s="317">
        <v>5444678</v>
      </c>
      <c r="AP16" s="317">
        <v>79037</v>
      </c>
      <c r="AQ16" s="318">
        <v>86357</v>
      </c>
      <c r="AR16" s="319">
        <v>-8.5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523</v>
      </c>
      <c r="AL21" s="1196"/>
      <c r="AM21" s="1196"/>
      <c r="AN21" s="1197"/>
      <c r="AO21" s="330">
        <v>7.23</v>
      </c>
      <c r="AP21" s="331">
        <v>8.1999999999999993</v>
      </c>
      <c r="AQ21" s="332">
        <v>-0.97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524</v>
      </c>
      <c r="AL22" s="1196"/>
      <c r="AM22" s="1196"/>
      <c r="AN22" s="1197"/>
      <c r="AO22" s="335">
        <v>99.2</v>
      </c>
      <c r="AP22" s="336">
        <v>98</v>
      </c>
      <c r="AQ22" s="337">
        <v>1.2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506</v>
      </c>
      <c r="AP30" s="305"/>
      <c r="AQ30" s="306" t="s">
        <v>507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508</v>
      </c>
      <c r="AQ31" s="312" t="s">
        <v>509</v>
      </c>
      <c r="AR31" s="313" t="s">
        <v>510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528</v>
      </c>
      <c r="AL32" s="1179"/>
      <c r="AM32" s="1179"/>
      <c r="AN32" s="1180"/>
      <c r="AO32" s="345">
        <v>2011007</v>
      </c>
      <c r="AP32" s="345">
        <v>29192</v>
      </c>
      <c r="AQ32" s="346">
        <v>54377</v>
      </c>
      <c r="AR32" s="347">
        <v>-46.3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529</v>
      </c>
      <c r="AL33" s="1179"/>
      <c r="AM33" s="1179"/>
      <c r="AN33" s="1180"/>
      <c r="AO33" s="345" t="s">
        <v>515</v>
      </c>
      <c r="AP33" s="345" t="s">
        <v>515</v>
      </c>
      <c r="AQ33" s="346" t="s">
        <v>515</v>
      </c>
      <c r="AR33" s="347" t="s">
        <v>515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530</v>
      </c>
      <c r="AL34" s="1179"/>
      <c r="AM34" s="1179"/>
      <c r="AN34" s="1180"/>
      <c r="AO34" s="345" t="s">
        <v>515</v>
      </c>
      <c r="AP34" s="345" t="s">
        <v>515</v>
      </c>
      <c r="AQ34" s="346">
        <v>3</v>
      </c>
      <c r="AR34" s="347" t="s">
        <v>515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531</v>
      </c>
      <c r="AL35" s="1179"/>
      <c r="AM35" s="1179"/>
      <c r="AN35" s="1180"/>
      <c r="AO35" s="345">
        <v>251029</v>
      </c>
      <c r="AP35" s="345">
        <v>3644</v>
      </c>
      <c r="AQ35" s="346">
        <v>13654</v>
      </c>
      <c r="AR35" s="347">
        <v>-73.3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532</v>
      </c>
      <c r="AL36" s="1179"/>
      <c r="AM36" s="1179"/>
      <c r="AN36" s="1180"/>
      <c r="AO36" s="345">
        <v>113223</v>
      </c>
      <c r="AP36" s="345">
        <v>1644</v>
      </c>
      <c r="AQ36" s="346">
        <v>1462</v>
      </c>
      <c r="AR36" s="347">
        <v>12.4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533</v>
      </c>
      <c r="AL37" s="1179"/>
      <c r="AM37" s="1179"/>
      <c r="AN37" s="1180"/>
      <c r="AO37" s="345">
        <v>726</v>
      </c>
      <c r="AP37" s="345">
        <v>11</v>
      </c>
      <c r="AQ37" s="346">
        <v>670</v>
      </c>
      <c r="AR37" s="347">
        <v>-98.4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534</v>
      </c>
      <c r="AL38" s="1176"/>
      <c r="AM38" s="1176"/>
      <c r="AN38" s="1177"/>
      <c r="AO38" s="348" t="s">
        <v>515</v>
      </c>
      <c r="AP38" s="348" t="s">
        <v>515</v>
      </c>
      <c r="AQ38" s="349">
        <v>1</v>
      </c>
      <c r="AR38" s="337" t="s">
        <v>515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535</v>
      </c>
      <c r="AL39" s="1176"/>
      <c r="AM39" s="1176"/>
      <c r="AN39" s="1177"/>
      <c r="AO39" s="345">
        <v>-82584</v>
      </c>
      <c r="AP39" s="345">
        <v>-1199</v>
      </c>
      <c r="AQ39" s="346">
        <v>-4140</v>
      </c>
      <c r="AR39" s="347">
        <v>-71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536</v>
      </c>
      <c r="AL40" s="1179"/>
      <c r="AM40" s="1179"/>
      <c r="AN40" s="1180"/>
      <c r="AO40" s="345">
        <v>-1437844</v>
      </c>
      <c r="AP40" s="345">
        <v>-20872</v>
      </c>
      <c r="AQ40" s="346">
        <v>-48517</v>
      </c>
      <c r="AR40" s="347">
        <v>-57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297</v>
      </c>
      <c r="AL41" s="1182"/>
      <c r="AM41" s="1182"/>
      <c r="AN41" s="1183"/>
      <c r="AO41" s="345">
        <v>855557</v>
      </c>
      <c r="AP41" s="345">
        <v>12420</v>
      </c>
      <c r="AQ41" s="346">
        <v>17509</v>
      </c>
      <c r="AR41" s="347">
        <v>-29.1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506</v>
      </c>
      <c r="AN49" s="1186" t="s">
        <v>540</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541</v>
      </c>
      <c r="AO50" s="362" t="s">
        <v>542</v>
      </c>
      <c r="AP50" s="363" t="s">
        <v>543</v>
      </c>
      <c r="AQ50" s="364" t="s">
        <v>544</v>
      </c>
      <c r="AR50" s="365" t="s">
        <v>545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1204433</v>
      </c>
      <c r="AN51" s="367">
        <v>16727</v>
      </c>
      <c r="AO51" s="368">
        <v>100.9</v>
      </c>
      <c r="AP51" s="369">
        <v>67319</v>
      </c>
      <c r="AQ51" s="370">
        <v>-27</v>
      </c>
      <c r="AR51" s="371">
        <v>127.9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659703</v>
      </c>
      <c r="AN52" s="375">
        <v>9162</v>
      </c>
      <c r="AO52" s="376">
        <v>113.6</v>
      </c>
      <c r="AP52" s="377">
        <v>38101</v>
      </c>
      <c r="AQ52" s="378">
        <v>2.4</v>
      </c>
      <c r="AR52" s="379">
        <v>111.2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1461617</v>
      </c>
      <c r="AN53" s="367">
        <v>20502</v>
      </c>
      <c r="AO53" s="368">
        <v>22.6</v>
      </c>
      <c r="AP53" s="369">
        <v>70615</v>
      </c>
      <c r="AQ53" s="370">
        <v>4.9000000000000004</v>
      </c>
      <c r="AR53" s="371">
        <v>17.7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735428</v>
      </c>
      <c r="AN54" s="375">
        <v>10316</v>
      </c>
      <c r="AO54" s="376">
        <v>12.6</v>
      </c>
      <c r="AP54" s="377">
        <v>37382</v>
      </c>
      <c r="AQ54" s="378">
        <v>-1.9</v>
      </c>
      <c r="AR54" s="379">
        <v>14.5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2462023</v>
      </c>
      <c r="AN55" s="367">
        <v>35000</v>
      </c>
      <c r="AO55" s="368">
        <v>70.7</v>
      </c>
      <c r="AP55" s="369">
        <v>69185</v>
      </c>
      <c r="AQ55" s="370">
        <v>-2</v>
      </c>
      <c r="AR55" s="371">
        <v>72.7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940621</v>
      </c>
      <c r="AN56" s="375">
        <v>13372</v>
      </c>
      <c r="AO56" s="376">
        <v>29.6</v>
      </c>
      <c r="AP56" s="377">
        <v>38519</v>
      </c>
      <c r="AQ56" s="378">
        <v>3</v>
      </c>
      <c r="AR56" s="379">
        <v>26.6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2367274</v>
      </c>
      <c r="AN57" s="367">
        <v>34057</v>
      </c>
      <c r="AO57" s="368">
        <v>-2.7</v>
      </c>
      <c r="AP57" s="369">
        <v>70166</v>
      </c>
      <c r="AQ57" s="370">
        <v>1.4</v>
      </c>
      <c r="AR57" s="371">
        <v>-4.0999999999999996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1456859</v>
      </c>
      <c r="AN58" s="375">
        <v>20959</v>
      </c>
      <c r="AO58" s="376">
        <v>56.7</v>
      </c>
      <c r="AP58" s="377">
        <v>36115</v>
      </c>
      <c r="AQ58" s="378">
        <v>-6.2</v>
      </c>
      <c r="AR58" s="379">
        <v>62.9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2209725</v>
      </c>
      <c r="AN59" s="367">
        <v>32077</v>
      </c>
      <c r="AO59" s="368">
        <v>-5.8</v>
      </c>
      <c r="AP59" s="369">
        <v>70329</v>
      </c>
      <c r="AQ59" s="370">
        <v>0.2</v>
      </c>
      <c r="AR59" s="371">
        <v>-6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1241560</v>
      </c>
      <c r="AN60" s="375">
        <v>18023</v>
      </c>
      <c r="AO60" s="376">
        <v>-14</v>
      </c>
      <c r="AP60" s="377">
        <v>39403</v>
      </c>
      <c r="AQ60" s="378">
        <v>9.1</v>
      </c>
      <c r="AR60" s="379">
        <v>-23.1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1941014</v>
      </c>
      <c r="AN61" s="382">
        <v>27673</v>
      </c>
      <c r="AO61" s="383">
        <v>37.1</v>
      </c>
      <c r="AP61" s="384">
        <v>69523</v>
      </c>
      <c r="AQ61" s="385">
        <v>-4.5</v>
      </c>
      <c r="AR61" s="371">
        <v>41.6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1006834</v>
      </c>
      <c r="AN62" s="375">
        <v>14366</v>
      </c>
      <c r="AO62" s="376">
        <v>39.700000000000003</v>
      </c>
      <c r="AP62" s="377">
        <v>37904</v>
      </c>
      <c r="AQ62" s="378">
        <v>1.3</v>
      </c>
      <c r="AR62" s="379">
        <v>38.4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d1/Bxsoa8VmKZegL4sgs+QQHXrkAlLrSSP2QOd6s7q9uR9mzMi0Wzo7LfDOWjM8OVQaCbNVPZ3Gsbnbr5PXVlg==" saltValue="fpd86RYwm0bXtoaIH+3ey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row r="120" spans="125:125" ht="13.5" hidden="1" customHeight="1" x14ac:dyDescent="0.15"/>
    <row r="121" spans="125:125" ht="13.5" hidden="1" customHeight="1" x14ac:dyDescent="0.15">
      <c r="DU121" s="292"/>
    </row>
  </sheetData>
  <sheetProtection algorithmName="SHA-512" hashValue="QyFo2zAEj/zXCwbnoCVWvW3Fba7VTLEbizH2jjR+l1o4OlEinixrvVQq0zxFxPSgI4tiQKPRBDo/KrNre8ks5A==" saltValue="A8JocxROq4MlqqWuBYiIMg=="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555</v>
      </c>
    </row>
  </sheetData>
  <sheetProtection algorithmName="SHA-512" hashValue="Os5PTax1c9kgGNOXcTp6q/ckozE6RfnDJWjzrMQek6xCox9Le4uQjJI3Xo6cy3A6XbNOGikSwK1qbDHdf6F0GA==" saltValue="gk4KOUpXjpWVuKQj2zwHLg=="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00" t="s">
        <v>3</v>
      </c>
      <c r="D47" s="1200"/>
      <c r="E47" s="1201"/>
      <c r="F47" s="11">
        <v>15.41</v>
      </c>
      <c r="G47" s="12">
        <v>18.47</v>
      </c>
      <c r="H47" s="12">
        <v>19.84</v>
      </c>
      <c r="I47" s="12">
        <v>17.09</v>
      </c>
      <c r="J47" s="13">
        <v>12.08</v>
      </c>
    </row>
    <row r="48" spans="2:10" ht="57.75" customHeight="1" x14ac:dyDescent="0.15">
      <c r="B48" s="14"/>
      <c r="C48" s="1202" t="s">
        <v>4</v>
      </c>
      <c r="D48" s="1202"/>
      <c r="E48" s="1203"/>
      <c r="F48" s="15">
        <v>6.8</v>
      </c>
      <c r="G48" s="16">
        <v>6.36</v>
      </c>
      <c r="H48" s="16">
        <v>4.76</v>
      </c>
      <c r="I48" s="16">
        <v>3.2</v>
      </c>
      <c r="J48" s="17">
        <v>7.74</v>
      </c>
    </row>
    <row r="49" spans="2:10" ht="57.75" customHeight="1" thickBot="1" x14ac:dyDescent="0.2">
      <c r="B49" s="18"/>
      <c r="C49" s="1204" t="s">
        <v>5</v>
      </c>
      <c r="D49" s="1204"/>
      <c r="E49" s="1205"/>
      <c r="F49" s="19" t="s">
        <v>561</v>
      </c>
      <c r="G49" s="20" t="s">
        <v>562</v>
      </c>
      <c r="H49" s="20" t="s">
        <v>563</v>
      </c>
      <c r="I49" s="20" t="s">
        <v>564</v>
      </c>
      <c r="J49" s="21" t="s">
        <v>565</v>
      </c>
    </row>
    <row r="50" spans="2:10" ht="13.5" customHeight="1" x14ac:dyDescent="0.15"/>
  </sheetData>
  <sheetProtection algorithmName="SHA-512" hashValue="2/2IcniKDD9jPlcqvfhujR/Qm8tITGwFefcGri0CK/awdOwyDNcUkKEvPQdna+4AQgGYD3ArKTKCWeiYUj8qqA==" saltValue="GY1+IhJsEWGcPrspw1XR7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2022-03-18T04:43:34Z</cp:lastPrinted>
  <dcterms:created xsi:type="dcterms:W3CDTF">2022-02-02T04:24:29Z</dcterms:created>
  <dcterms:modified xsi:type="dcterms:W3CDTF">2022-09-29T05:09:55Z</dcterms:modified>
  <cp:category/>
</cp:coreProperties>
</file>