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15360" windowHeight="7635" tabRatio="85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Q102" i="12"/>
  <c r="CR102" i="12" l="1"/>
  <c r="AF88" i="12" l="1"/>
  <c r="AU63" i="12"/>
  <c r="AP63" i="12"/>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W39"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<sst xmlns="http://schemas.openxmlformats.org/spreadsheetml/2006/main" count="1137" uniqueCount="601">
  <si>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</si>
  <si>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</si>
  <si>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</si>
  <si>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</si>
  <si>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</si>
  <si>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</si>
  <si>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</si>
  <si>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</si>
  <si>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</si>
  <si>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</si>
  <si>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</si>
  <si>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</si>
  <si>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</si>
  <si>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</si>
  <si>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</si>
  <si>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</si>
  <si>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</si>
  <si>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</si>
  <si>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</si>
  <si>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</si>
  <si>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</si>
  <si>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</si>
  <si>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</si>
  <si>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</si>
  <si>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</si>
  <si>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</si>
  <si>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</si>
  <si>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</si>
  <si>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</si>
  <si>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</si>
  <si>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</si>
  <si>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</si>
  <si>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</si>
  <si>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</si>
  <si>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</si>
  <si>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</si>
  <si>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</si>
  <si>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</si>
  <si>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</si>
  <si>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</si>
  <si>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</si>
  <si>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</si>
  <si>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</si>
  <si>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</si>
  <si>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</si>
  <si>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</si>
  <si>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</si>
  <si>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</si>
  <si>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</si>
  <si>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</si>
  <si>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</si>
  <si>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</si>
  <si>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</si>
  <si>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</si>
  <si>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</si>
  <si>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</si>
  <si>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</si>
  <si>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</si>
  <si>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</si>
  <si>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</si>
  <si>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</si>
  <si>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</si>
  <si>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</si>
  <si>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</si>
  <si>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</si>
  <si>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</si>
  <si>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</si>
  <si>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</si>
  <si>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</si>
  <si>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</si>
  <si>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</si>
  <si>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</si>
  <si>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</si>
  <si>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</si>
  <si>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</si>
  <si>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</si>
  <si>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</si>
  <si>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</si>
  <si>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</si>
  <si>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</si>
  <si>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</si>
  <si>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</si>
  <si>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</si>
  <si>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</si>
  <si>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</si>
  <si>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</si>
  <si>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</si>
  <si>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</si>
  <si>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</si>
  <si>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</si>
  <si>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</si>
  <si>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</si>
  <si>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</si>
  <si>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</si>
  <si>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</si>
  <si>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</si>
  <si>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</si>
  <si>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</si>
  <si>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浦安市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</si>
  <si>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</si>
  <si>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</si>
  <si>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</si>
  <si>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</si>
  <si>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</si>
  <si>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</si>
  <si>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</si>
  <si>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</si>
  <si>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</si>
  <si>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</si>
  <si>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</si>
  <si>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</si>
  <si>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</si>
  <si>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</si>
  <si>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</si>
  <si>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</si>
  <si>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</si>
  <si>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</si>
  <si>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</si>
  <si>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</si>
  <si>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</si>
  <si>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</si>
  <si>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</si>
  <si>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</si>
  <si>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</si>
  <si>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</si>
  <si>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</si>
  <si>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</si>
  <si>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</si>
  <si>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</si>
  <si>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</si>
  <si>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</si>
  <si>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</si>
  <si>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</si>
  <si>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</si>
  <si>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</si>
  <si>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</si>
  <si>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</si>
  <si>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</si>
  <si>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</si>
  <si>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</si>
  <si>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</si>
  <si>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</si>
  <si>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</si>
  <si>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</si>
  <si>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</si>
  <si>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</si>
  <si>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</si>
  <si>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</si>
  <si>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</si>
  <si>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</si>
  <si>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</si>
  <si>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</si>
  <si>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</si>
  <si>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</si>
  <si>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</si>
  <si>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</si>
  <si>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</si>
  <si>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</si>
  <si>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</si>
  <si>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</si>
  <si>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</si>
  <si>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</si>
  <si>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</si>
  <si>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</si>
  <si>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</si>
  <si>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</si>
  <si>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</si>
  <si>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</si>
  <si>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</si>
  <si>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</si>
  <si>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</si>
  <si>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</si>
  <si>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</si>
  <si>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</si>
  <si>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</si>
  <si>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</si>
  <si>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</si>
  <si>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</si>
  <si>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</si>
  <si>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</si>
  <si>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</si>
  <si>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</si>
  <si>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</si>
  <si>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</si>
  <si>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</si>
  <si>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</si>
  <si>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</si>
  <si>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</si>
  <si>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</si>
  <si>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</si>
  <si>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</si>
  <si>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</si>
  <si>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</si>
  <si>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</si>
  <si>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</si>
  <si>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</si>
  <si>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</si>
  <si>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</si>
  <si>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</si>
  <si>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</si>
  <si>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</si>
  <si>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</si>
  <si>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</si>
  <si>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</si>
  <si>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</si>
  <si>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</si>
  <si>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</si>
  <si>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</si>
  <si>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</si>
  <si>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</si>
  <si>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</si>
  <si>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</si>
  <si>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</si>
  <si>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</si>
  <si>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</si>
  <si>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</si>
  <si>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千葉県浦安市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</si>
  <si>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</si>
  <si>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</si>
  <si>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</si>
  <si>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</si>
  <si>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</si>
  <si>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</si>
  <si>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</si>
  <si>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</si>
  <si>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</si>
  <si>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</si>
  <si>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</si>
  <si>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</si>
  <si>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</si>
  <si>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</si>
  <si>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</si>
  <si>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</si>
  <si>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</si>
  <si>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</si>
  <si>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</si>
  <si>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</si>
  <si>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</si>
  <si>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</si>
  <si>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</si>
  <si>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</si>
  <si>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</si>
  <si>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</si>
  <si>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</si>
  <si>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</si>
  <si>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</si>
  <si>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</si>
  <si>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</si>
  <si>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</si>
  <si>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</si>
  <si>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</si>
  <si>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</si>
  <si>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</si>
  <si>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</si>
  <si>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</si>
  <si>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</si>
  <si>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</si>
  <si>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</si>
  <si>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</si>
  <si>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</si>
  <si>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</si>
  <si>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</si>
  <si>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</si>
  <si>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</si>
  <si>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</si>
  <si>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</si>
  <si>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</si>
  <si>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</si>
  <si>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</si>
  <si>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</si>
  <si>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</si>
  <si>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</si>
  <si>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</si>
  <si>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</si>
  <si>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</si>
  <si>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</si>
  <si>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</si>
  <si>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</si>
  <si>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</si>
  <si>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</si>
  <si>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</si>
  <si>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</si>
  <si>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</si>
  <si>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</si>
  <si>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</si>
  <si>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</si>
  <si>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</si>
  <si>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</si>
  <si>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</si>
  <si>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</si>
  <si>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</si>
  <si>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</si>
  <si>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</si>
  <si>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</si>
  <si>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</si>
  <si>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</si>
  <si>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</si>
  <si>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</si>
  <si>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</si>
  <si>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</si>
  <si>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</si>
  <si>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</si>
  <si>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</si>
  <si>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</si>
  <si>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</si>
  <si>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</si>
  <si>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</si>
  <si>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</si>
  <si>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</si>
  <si>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</si>
  <si>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</si>
  <si>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</si>
  <si>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</si>
  <si>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</si>
  <si>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</si>
  <si>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</si>
  <si>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</si>
  <si>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</si>
  <si>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</si>
  <si>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</si>
  <si>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</si>
  <si>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</si>
  <si>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</si>
  <si>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</si>
  <si>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</si>
  <si>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</si>
  <si>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</si>
  <si>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</si>
  <si>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</si>
  <si>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</si>
  <si>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</si>
  <si>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</si>
  <si>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</si>
  <si>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</si>
  <si>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</si>
  <si>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</si>
  <si>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</si>
  <si>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</si>
  <si>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</si>
  <si>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</si>
  <si>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</si>
  <si>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</si>
  <si>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</si>
  <si>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</si>
  <si>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</si>
  <si>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</si>
  <si>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</si>
  <si>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</si>
  <si>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</si>
  <si>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</si>
  <si>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</si>
  <si>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</si>
  <si>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</si>
  <si>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</si>
  <si>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</si>
  <si>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</si>
  <si>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</si>
  <si>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</si>
  <si>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</si>
  <si>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</si>
  <si>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</si>
  <si>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</si>
  <si>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</si>
  <si>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</si>
  <si>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</si>
  <si>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</si>
  <si>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</si>
  <si>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</si>
  <si>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</si>
  <si>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千葉県浦安市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</si>
  <si>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</si>
  <si>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</si>
  <si>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</si>
  <si>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</si>
  <si>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</si>
  <si>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</si>
  <si>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</si>
  <si>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</si>
  <si>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</si>
  <si>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</si>
  <si>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</si>
  <si>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</si>
  <si>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</si>
  <si>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</si>
  <si>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</si>
  <si>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</si>
  <si>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</si>
  <si>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</si>
  <si>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</si>
  <si>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</si>
  <si>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浦安市墓地公園事業特別会計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</si>
  <si>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</si>
  <si>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</si>
  <si>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</si>
  <si>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</si>
  <si>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</si>
  <si>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</si>
  <si>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</si>
  <si>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</si>
  <si>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</si>
  <si>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</si>
  <si>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</si>
  <si>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</si>
  <si>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</si>
  <si>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浦安市国民健康保険特別会計</t>
    <phoneticPr fontId="5"/>
  </si>
  <si>
    <t>浦安市介護保険特別会計（保険事業勘定）</t>
    <phoneticPr fontId="5"/>
  </si>
  <si>
    <t>浦安市介護保険特別会計（介護サービス事業勘定）</t>
    <phoneticPr fontId="5"/>
  </si>
  <si>
    <t>浦安市後期高齢者医療特別会計</t>
    <phoneticPr fontId="5"/>
  </si>
  <si>
    <t>浦安市公共下水道事業特別会計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</si>
  <si>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</si>
  <si>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</si>
  <si>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</si>
  <si>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</si>
  <si>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</si>
  <si>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</si>
  <si>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</si>
  <si>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</si>
  <si>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</si>
  <si>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</si>
  <si>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</si>
  <si>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</si>
  <si>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</si>
  <si>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</si>
  <si>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</si>
  <si>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</si>
  <si>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</si>
  <si>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</si>
  <si>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</si>
  <si>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</si>
  <si>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</si>
  <si>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</si>
  <si>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</si>
  <si>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</si>
  <si>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</si>
  <si>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</si>
  <si>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</si>
  <si>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</si>
  <si>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</si>
  <si>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</si>
  <si>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</si>
  <si>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</si>
  <si>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</si>
  <si>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</si>
  <si>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</si>
  <si>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</si>
  <si>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</si>
  <si>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</si>
  <si>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</si>
  <si>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</si>
  <si>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</si>
  <si>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</si>
  <si>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</si>
  <si>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</si>
  <si>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</si>
  <si>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</si>
  <si>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</si>
  <si>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</si>
  <si>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</si>
  <si>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</si>
  <si>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</si>
  <si>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</si>
  <si>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</si>
  <si>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</si>
  <si>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</si>
  <si>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</si>
  <si>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</si>
  <si>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浦安市介護保険特別会計（介護サービス事業勘定）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</si>
  <si>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</si>
  <si>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浦安市介護保険特別会計（保険事業勘定）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</si>
  <si>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</si>
  <si>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</si>
  <si>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</si>
  <si>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</si>
  <si>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</si>
  <si>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</si>
  <si>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</si>
  <si>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</si>
  <si>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</si>
  <si>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</si>
  <si>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</si>
  <si>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</si>
  <si>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</si>
  <si>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</si>
  <si>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</si>
  <si>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</si>
  <si>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</si>
  <si>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</si>
  <si>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</si>
  <si>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</si>
  <si>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</si>
  <si>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</si>
  <si>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</si>
  <si>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</si>
  <si>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</si>
  <si>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</si>
  <si>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</si>
  <si>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</si>
  <si>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</si>
  <si>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</si>
  <si>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</si>
  <si>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</si>
  <si>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</si>
  <si>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</si>
  <si>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</si>
  <si>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</si>
  <si>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</si>
  <si>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</si>
  <si>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</si>
  <si>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</si>
  <si>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</si>
  <si>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</si>
  <si>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</si>
  <si>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</si>
  <si>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</si>
  <si>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</si>
  <si>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</si>
  <si>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</si>
  <si>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</si>
  <si>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</si>
  <si>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</si>
  <si>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</si>
  <si>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</si>
  <si>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</si>
  <si>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</si>
  <si>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</si>
  <si>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</si>
  <si>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</si>
  <si>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</si>
  <si>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</si>
  <si>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</si>
  <si>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</si>
  <si>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</si>
  <si>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</si>
  <si>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</si>
  <si>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</si>
  <si>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</si>
  <si>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</si>
  <si>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</si>
  <si>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</si>
  <si>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</si>
  <si>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</si>
  <si>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</si>
  <si>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</si>
  <si>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</si>
  <si>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</si>
  <si>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</si>
  <si>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</si>
  <si>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</si>
  <si>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</si>
  <si>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</si>
  <si>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</si>
  <si>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</si>
  <si>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</si>
  <si>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</si>
  <si>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2.17</t>
  </si>
  <si>
    <t>▲ 3.36</t>
  </si>
  <si>
    <t>▲ 10.46</t>
  </si>
  <si>
    <t>▲ 10.45</t>
  </si>
  <si>
    <t>一般会計</t>
  </si>
  <si>
    <t>浦安市介護保険特別会計（保険事業勘定）</t>
  </si>
  <si>
    <t>浦安市公共下水道事業特別会計</t>
  </si>
  <si>
    <t>浦安市介護保険特別会計（介護サービス事業勘定）</t>
  </si>
  <si>
    <t>浦安市国民健康保険特別会計</t>
  </si>
  <si>
    <t>浦安市墓地公園事業特別会計</t>
  </si>
  <si>
    <t>浦安市後期高齢者医療特別会計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</si>
  <si>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</si>
  <si>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</si>
  <si>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</si>
  <si>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</si>
  <si>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</si>
  <si>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</si>
  <si>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</si>
  <si>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</si>
  <si>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うらやす財団</t>
    <rPh sb="4" eb="6">
      <t>ザイダン</t>
    </rPh>
    <phoneticPr fontId="2"/>
  </si>
  <si>
    <t>ジェイコム千葉</t>
    <rPh sb="5" eb="7">
      <t>チバ</t>
    </rPh>
    <phoneticPr fontId="2"/>
  </si>
  <si>
    <t>浦安市土地開発公社</t>
    <rPh sb="0" eb="3">
      <t>ウラヤスシ</t>
    </rPh>
    <rPh sb="3" eb="5">
      <t>トチ</t>
    </rPh>
    <rPh sb="5" eb="7">
      <t>カイハツ</t>
    </rPh>
    <rPh sb="7" eb="9">
      <t>コウシャ</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</si>
  <si>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</si>
  <si>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phoneticPr fontId="2"/>
  </si>
  <si>
    <t>千葉県市町村総合事務組合（千葉県自治研修センター特別会計）</t>
    <rPh sb="13" eb="16">
      <t>チバケン</t>
    </rPh>
    <rPh sb="16" eb="18">
      <t>ジチ</t>
    </rPh>
    <rPh sb="18" eb="20">
      <t>ケンシュウ</t>
    </rPh>
    <rPh sb="24" eb="26">
      <t>トクベツ</t>
    </rPh>
    <phoneticPr fontId="2"/>
  </si>
  <si>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phoneticPr fontId="2"/>
  </si>
  <si>
    <t>千葉県後期高齢者医療広域連合（一般会計）</t>
    <rPh sb="15" eb="17">
      <t>イッパン</t>
    </rPh>
    <rPh sb="17" eb="19">
      <t>カイケイ</t>
    </rPh>
    <phoneticPr fontId="2"/>
  </si>
  <si>
    <t>-</t>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</si>
  <si>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</si>
  <si>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公共施設修繕基金</t>
    <rPh sb="0" eb="2">
      <t>コウキョウ</t>
    </rPh>
    <rPh sb="2" eb="4">
      <t>シセツ</t>
    </rPh>
    <rPh sb="4" eb="6">
      <t>シュウゼン</t>
    </rPh>
    <rPh sb="6" eb="8">
      <t>キキン</t>
    </rPh>
    <phoneticPr fontId="2"/>
  </si>
  <si>
    <t>墓地公園事業基金</t>
    <rPh sb="0" eb="2">
      <t>ボチ</t>
    </rPh>
    <rPh sb="2" eb="4">
      <t>コウエン</t>
    </rPh>
    <rPh sb="4" eb="6">
      <t>ジギョウ</t>
    </rPh>
    <rPh sb="6" eb="8">
      <t>キキン</t>
    </rPh>
    <phoneticPr fontId="2"/>
  </si>
  <si>
    <t>国際交流基金</t>
    <rPh sb="0" eb="2">
      <t>コクサイ</t>
    </rPh>
    <rPh sb="2" eb="4">
      <t>コウリュウ</t>
    </rPh>
    <rPh sb="4" eb="6">
      <t>キキン</t>
    </rPh>
    <phoneticPr fontId="2"/>
  </si>
  <si>
    <t>スポーツ振興基金</t>
    <rPh sb="4" eb="6">
      <t>シンコウ</t>
    </rPh>
    <rPh sb="6" eb="8">
      <t>キキン</t>
    </rPh>
    <phoneticPr fontId="2"/>
  </si>
  <si>
    <t>非核平和事業基金</t>
    <rPh sb="0" eb="2">
      <t>ヒカク</t>
    </rPh>
    <rPh sb="2" eb="4">
      <t>ヘイワ</t>
    </rPh>
    <rPh sb="4" eb="6">
      <t>ジギョウ</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</si>
  <si>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</si>
  <si>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</si>
  <si>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</si>
  <si>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</si>
  <si>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</si>
  <si>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</si>
  <si>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</si>
  <si>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</si>
  <si>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</si>
  <si>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</si>
  <si>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令和元年度では、将来負担比率・実質公債費比率ともに、類似団体と比較して高くなっていますが、早期健全化基準以下であり、財政健全を堅持していると判断しています。
　なお、「地方公共団体の財政の健全化に関する法律」では、早期健全化基準が規定されており、この基準以上である場合、「財政健全化計画」の策定等が義務付けられていますが、本市では、平成22年度に設定した財政運営に係る基本方針において、より厳しい独自の基準（実質公債費比率　15.0％将来負担比率　210.0％）を設けて、この基準以上となった場合、外部評価を実施し、その改善策を公表することとしています。公債費比率の適正化に取り組み、引き続き健全財政の堅持に努めます。</t>
    <rPh sb="1" eb="3">
      <t>レイワ</t>
    </rPh>
    <rPh sb="3" eb="4">
      <t>ガン</t>
    </rPh>
    <phoneticPr fontId="2"/>
  </si>
  <si>
    <t>実質公債費比率</t>
    <phoneticPr fontId="5"/>
  </si>
  <si>
    <t>　将来負担比率は、基金の現在高が減少したことなどから、17.5ポイント増の33.4％となっており、類似団体内平均値を上回っています。また、有形固定資産減価償却率も類似団体内平均値を上回っています。
　老朽化した施設について、点検・診断や計画的な予防保全による長寿命化を進めていくなど、公共施設等の適正管理に努めていきます。</t>
    <rPh sb="1" eb="3">
      <t>ショウライ</t>
    </rPh>
    <rPh sb="3" eb="5">
      <t>フタン</t>
    </rPh>
    <rPh sb="5" eb="7">
      <t>ヒリツ</t>
    </rPh>
    <rPh sb="9" eb="11">
      <t>キキン</t>
    </rPh>
    <rPh sb="12" eb="15">
      <t>ゲンザイダカ</t>
    </rPh>
    <rPh sb="16" eb="18">
      <t>ゲンショウ</t>
    </rPh>
    <rPh sb="35" eb="36">
      <t>ゾウ</t>
    </rPh>
    <rPh sb="49" eb="51">
      <t>ルイジ</t>
    </rPh>
    <rPh sb="51" eb="53">
      <t>ダンタイ</t>
    </rPh>
    <rPh sb="53" eb="54">
      <t>ナイ</t>
    </rPh>
    <rPh sb="54" eb="57">
      <t>ヘイキンチ</t>
    </rPh>
    <rPh sb="58" eb="60">
      <t>ウワマワ</t>
    </rPh>
    <rPh sb="69" eb="71">
      <t>ユウケイ</t>
    </rPh>
    <rPh sb="71" eb="73">
      <t>コテイ</t>
    </rPh>
    <rPh sb="73" eb="75">
      <t>シサン</t>
    </rPh>
    <rPh sb="77" eb="79">
      <t>ショウキャク</t>
    </rPh>
    <rPh sb="79" eb="80">
      <t>リツ</t>
    </rPh>
    <rPh sb="81" eb="83">
      <t>ルイジ</t>
    </rPh>
    <rPh sb="83" eb="85">
      <t>ダンタイ</t>
    </rPh>
    <rPh sb="85" eb="86">
      <t>ナイ</t>
    </rPh>
    <rPh sb="86" eb="89">
      <t>ヘイキンチ</t>
    </rPh>
    <rPh sb="90" eb="92">
      <t>ウワマワ</t>
    </rPh>
    <rPh sb="100" eb="103">
      <t>ロウキュウカ</t>
    </rPh>
    <rPh sb="105" eb="107">
      <t>シセツ</t>
    </rPh>
    <rPh sb="112" eb="114">
      <t>テンケン</t>
    </rPh>
    <rPh sb="115" eb="117">
      <t>シンダン</t>
    </rPh>
    <rPh sb="118" eb="121">
      <t>ケイカクテキ</t>
    </rPh>
    <rPh sb="122" eb="124">
      <t>ヨボウ</t>
    </rPh>
    <rPh sb="124" eb="126">
      <t>ホゼン</t>
    </rPh>
    <rPh sb="129" eb="130">
      <t>チョウ</t>
    </rPh>
    <rPh sb="130" eb="133">
      <t>ジュミョウカ</t>
    </rPh>
    <rPh sb="134" eb="135">
      <t>スス</t>
    </rPh>
    <rPh sb="142" eb="144">
      <t>コウキョウ</t>
    </rPh>
    <rPh sb="144" eb="146">
      <t>シセツ</t>
    </rPh>
    <rPh sb="146" eb="147">
      <t>トウ</t>
    </rPh>
    <rPh sb="148" eb="150">
      <t>テキセイ</t>
    </rPh>
    <rPh sb="150" eb="152">
      <t>カンリ</t>
    </rPh>
    <rPh sb="153" eb="15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</si>
</sst>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c:ext xmlns:c16="http://schemas.microsoft.com/office/drawing/2014/chart" uri="{C3380CC4-5D6E-409C-BE32-E72D297353CC}">
              <c16:uniqueId val="{00000000-3091-41BA-A38D-606D630C84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60888</c:v>
                </c:pt>
                <c:pt idx="1">
                  <c:v>103160</c:v>
                </c:pt>
                <c:pt idx="2">
                  <c:v>45931</c:v>
                </c:pt>
                <c:pt idx="3">
                  <c:v>64232</c:v>
                </c:pt>
                <c:pt idx="4">
                  <c:v>58330</c:v>
                </c:pt>
              </c:numCache>
            </c:numRef>
          </c:val>
          <c:smooth val="0"/>
          <c:extLst>
            <c:ext xmlns:c16="http://schemas.microsoft.com/office/drawing/2014/chart" uri="{C3380CC4-5D6E-409C-BE32-E72D297353CC}">
              <c16:uniqueId val="{00000001-3091-41BA-A38D-606D630C84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5.48</c:v>
                </c:pt>
                <c:pt idx="1">
                  <c:v>14.35</c:v>
                </c:pt>
                <c:pt idx="2">
                  <c:v>6.96</c:v>
                </c:pt>
                <c:pt idx="3">
                  <c:v>1.42</c:v>
                </c:pt>
                <c:pt idx="4">
                  <c:v>2.98</c:v>
                </c:pt>
              </c:numCache>
            </c:numRef>
          </c:val>
          <c:extLst>
            <c:ext xmlns:c16="http://schemas.microsoft.com/office/drawing/2014/chart" uri="{C3380CC4-5D6E-409C-BE32-E72D297353CC}">
              <c16:uniqueId val="{00000000-EC99-49E1-823F-C300BB6EC7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c:v>
                </c:pt>
                <c:pt idx="1">
                  <c:v>24.96</c:v>
                </c:pt>
                <c:pt idx="2">
                  <c:v>32.29</c:v>
                </c:pt>
                <c:pt idx="3">
                  <c:v>29.82</c:v>
                </c:pt>
                <c:pt idx="4">
                  <c:v>18.149999999999999</c:v>
                </c:pt>
              </c:numCache>
            </c:numRef>
          </c:val>
          <c:extLst>
            <c:ext xmlns:c16="http://schemas.microsoft.com/office/drawing/2014/chart" uri="{C3380CC4-5D6E-409C-BE32-E72D297353CC}">
              <c16:uniqueId val="{00000001-EC99-49E1-823F-C300BB6EC7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-2.17</c:v>
                </c:pt>
                <c:pt idx="1">
                  <c:v>3.61</c:v>
                </c:pt>
                <c:pt idx="2">
                  <c:v>-3.36</c:v>
                </c:pt>
                <c:pt idx="3">
                  <c:v>-10.46</c:v>
                </c:pt>
                <c:pt idx="4">
                  <c:v>-10.45</c:v>
                </c:pt>
              </c:numCache>
            </c:numRef>
          </c:val>
          <c:smooth val="0"/>
          <c:extLst>
            <c:ext xmlns:c16="http://schemas.microsoft.com/office/drawing/2014/chart" uri="{C3380CC4-5D6E-409C-BE32-E72D297353CC}">
              <c16:uniqueId val="{00000002-EC99-49E1-823F-C300BB6EC7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A1D-4AFE-910E-90F7E3F34A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1D-4AFE-910E-90F7E3F34A1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A1D-4AFE-910E-90F7E3F34A17}"/>
            </c:ext>
          </c:extLst>
        </c:ser>
        <c:ser>
          <c:idx val="3"/>
          <c:order val="3"/>
          <c:tx>
            <c:strRef>
              <c:f>データシート!$A$30</c:f>
              <c:strCache>
                <c:ptCount val="1"/>
                <c:pt idx="0">
                  <c:v>浦安市後期高齢者医療特別会計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3-4A1D-4AFE-910E-90F7E3F34A17}"/>
            </c:ext>
          </c:extLst>
        </c:ser>
        <c:ser>
          <c:idx val="4"/>
          <c:order val="4"/>
          <c:tx>
            <c:strRef>
              <c:f>データシート!$A$31</c:f>
              <c:strCache>
                <c:ptCount val="1"/>
                <c:pt idx="0">
                  <c:v>浦安市墓地公園事業特別会計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4-4A1D-4AFE-910E-90F7E3F34A17}"/>
            </c:ext>
          </c:extLst>
        </c:ser>
        <c:ser>
          <c:idx val="5"/>
          <c:order val="5"/>
          <c:tx>
            <c:strRef>
              <c:f>データシート!$A$32</c:f>
              <c:strCache>
                <c:ptCount val="1"/>
                <c:pt idx="0">
                  <c:v>浦安市国民健康保険特別会計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0.98</c:v>
                </c:pt>
                <c:pt idx="2">
                  <c:v>#N/A</c:v>
                </c:pt>
                <c:pt idx="3">
                  <c:v>0.42</c:v>
                </c:pt>
                <c:pt idx="4">
                  <c:v>#N/A</c:v>
                </c:pt>
                <c:pt idx="5">
                  <c:v>1.04</c:v>
                </c:pt>
                <c:pt idx="6">
                  <c:v>#N/A</c:v>
                </c:pt>
                <c:pt idx="7">
                  <c:v>0.02</c:v>
                </c:pt>
                <c:pt idx="8">
                  <c:v>#N/A</c:v>
                </c:pt>
                <c:pt idx="9">
                  <c:v>0.19</c:v>
                </c:pt>
              </c:numCache>
            </c:numRef>
          </c:val>
          <c:extLst>
            <c:ext xmlns:c16="http://schemas.microsoft.com/office/drawing/2014/chart" uri="{C3380CC4-5D6E-409C-BE32-E72D297353CC}">
              <c16:uniqueId val="{00000005-4A1D-4AFE-910E-90F7E3F34A17}"/>
            </c:ext>
          </c:extLst>
        </c:ser>
        <c:ser>
          <c:idx val="6"/>
          <c:order val="6"/>
          <c:tx>
            <c:strRef>
              <c:f>データシート!$A$33</c:f>
              <c:strCache>
                <c:ptCount val="1"/>
                <c:pt idx="0">
                  <c:v>浦安市介護保険特別会計（介護サービス事業勘定）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0.16</c:v>
                </c:pt>
                <c:pt idx="2">
                  <c:v>#N/A</c:v>
                </c:pt>
                <c:pt idx="3">
                  <c:v>0.17</c:v>
                </c:pt>
                <c:pt idx="4">
                  <c:v>#N/A</c:v>
                </c:pt>
                <c:pt idx="5">
                  <c:v>0.21</c:v>
                </c:pt>
                <c:pt idx="6">
                  <c:v>#N/A</c:v>
                </c:pt>
                <c:pt idx="7">
                  <c:v>0.17</c:v>
                </c:pt>
                <c:pt idx="8">
                  <c:v>#N/A</c:v>
                </c:pt>
                <c:pt idx="9">
                  <c:v>0.2</c:v>
                </c:pt>
              </c:numCache>
            </c:numRef>
          </c:val>
          <c:extLst>
            <c:ext xmlns:c16="http://schemas.microsoft.com/office/drawing/2014/chart" uri="{C3380CC4-5D6E-409C-BE32-E72D297353CC}">
              <c16:uniqueId val="{00000006-4A1D-4AFE-910E-90F7E3F34A17}"/>
            </c:ext>
          </c:extLst>
        </c:ser>
        <c:ser>
          <c:idx val="7"/>
          <c:order val="7"/>
          <c:tx>
            <c:strRef>
              <c:f>データシート!$A$34</c:f>
              <c:strCache>
                <c:ptCount val="1"/>
                <c:pt idx="0">
                  <c:v>浦安市公共下水道事業特別会計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0.32</c:v>
                </c:pt>
                <c:pt idx="2">
                  <c:v>#N/A</c:v>
                </c:pt>
                <c:pt idx="3">
                  <c:v>0.12</c:v>
                </c:pt>
                <c:pt idx="4">
                  <c:v>#N/A</c:v>
                </c:pt>
                <c:pt idx="5">
                  <c:v>0.13</c:v>
                </c:pt>
                <c:pt idx="6">
                  <c:v>#N/A</c:v>
                </c:pt>
                <c:pt idx="7">
                  <c:v>0.31</c:v>
                </c:pt>
                <c:pt idx="8">
                  <c:v>#N/A</c:v>
                </c:pt>
                <c:pt idx="9">
                  <c:v>0.25</c:v>
                </c:pt>
              </c:numCache>
            </c:numRef>
          </c:val>
          <c:extLst>
            <c:ext xmlns:c16="http://schemas.microsoft.com/office/drawing/2014/chart" uri="{C3380CC4-5D6E-409C-BE32-E72D297353CC}">
              <c16:uniqueId val="{00000007-4A1D-4AFE-910E-90F7E3F34A17}"/>
            </c:ext>
          </c:extLst>
        </c:ser>
        <c:ser>
          <c:idx val="8"/>
          <c:order val="8"/>
          <c:tx>
            <c:strRef>
              <c:f>データシート!$A$35</c:f>
              <c:strCache>
                <c:ptCount val="1"/>
                <c:pt idx="0">
                  <c:v>浦安市介護保険特別会計（保険事業勘定）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0.52</c:v>
                </c:pt>
                <c:pt idx="2">
                  <c:v>#N/A</c:v>
                </c:pt>
                <c:pt idx="3">
                  <c:v>0.35</c:v>
                </c:pt>
                <c:pt idx="4">
                  <c:v>#N/A</c:v>
                </c:pt>
                <c:pt idx="5">
                  <c:v>0.56000000000000005</c:v>
                </c:pt>
                <c:pt idx="6">
                  <c:v>#N/A</c:v>
                </c:pt>
                <c:pt idx="7">
                  <c:v>0.52</c:v>
                </c:pt>
                <c:pt idx="8">
                  <c:v>#N/A</c:v>
                </c:pt>
                <c:pt idx="9">
                  <c:v>0.28999999999999998</c:v>
                </c:pt>
              </c:numCache>
            </c:numRef>
          </c:val>
          <c:extLst>
            <c:ext xmlns:c16="http://schemas.microsoft.com/office/drawing/2014/chart" uri="{C3380CC4-5D6E-409C-BE32-E72D297353CC}">
              <c16:uniqueId val="{00000008-4A1D-4AFE-910E-90F7E3F34A1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5.46</c:v>
                </c:pt>
                <c:pt idx="2">
                  <c:v>#N/A</c:v>
                </c:pt>
                <c:pt idx="3">
                  <c:v>14.33</c:v>
                </c:pt>
                <c:pt idx="4">
                  <c:v>#N/A</c:v>
                </c:pt>
                <c:pt idx="5">
                  <c:v>6.95</c:v>
                </c:pt>
                <c:pt idx="6">
                  <c:v>#N/A</c:v>
                </c:pt>
                <c:pt idx="7">
                  <c:v>1.4</c:v>
                </c:pt>
                <c:pt idx="8">
                  <c:v>#N/A</c:v>
                </c:pt>
                <c:pt idx="9">
                  <c:v>2.95</c:v>
                </c:pt>
              </c:numCache>
            </c:numRef>
          </c:val>
          <c:extLst>
            <c:ext xmlns:c16="http://schemas.microsoft.com/office/drawing/2014/chart" uri="{C3380CC4-5D6E-409C-BE32-E72D297353CC}">
              <c16:uniqueId val="{00000009-4A1D-4AFE-910E-90F7E3F34A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2222</c:v>
                </c:pt>
                <c:pt idx="5">
                  <c:v>2213</c:v>
                </c:pt>
                <c:pt idx="8">
                  <c:v>2151</c:v>
                </c:pt>
                <c:pt idx="11">
                  <c:v>2042</c:v>
                </c:pt>
                <c:pt idx="14">
                  <c:v>1894</c:v>
                </c:pt>
              </c:numCache>
            </c:numRef>
          </c:val>
          <c:extLst>
            <c:ext xmlns:c16="http://schemas.microsoft.com/office/drawing/2014/chart" uri="{C3380CC4-5D6E-409C-BE32-E72D297353CC}">
              <c16:uniqueId val="{00000000-185A-4135-AE5F-E6F18A3C02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5A-4135-AE5F-E6F18A3C02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775</c:v>
                </c:pt>
                <c:pt idx="3">
                  <c:v>1104</c:v>
                </c:pt>
                <c:pt idx="6">
                  <c:v>1705</c:v>
                </c:pt>
                <c:pt idx="9">
                  <c:v>1000</c:v>
                </c:pt>
                <c:pt idx="12">
                  <c:v>1708</c:v>
                </c:pt>
              </c:numCache>
            </c:numRef>
          </c:val>
          <c:extLst>
            <c:ext xmlns:c16="http://schemas.microsoft.com/office/drawing/2014/chart" uri="{C3380CC4-5D6E-409C-BE32-E72D297353CC}">
              <c16:uniqueId val="{00000002-185A-4135-AE5F-E6F18A3C02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5A-4135-AE5F-E6F18A3C02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585</c:v>
                </c:pt>
                <c:pt idx="3">
                  <c:v>688</c:v>
                </c:pt>
                <c:pt idx="6">
                  <c:v>553</c:v>
                </c:pt>
                <c:pt idx="9">
                  <c:v>598</c:v>
                </c:pt>
                <c:pt idx="12">
                  <c:v>460</c:v>
                </c:pt>
              </c:numCache>
            </c:numRef>
          </c:val>
          <c:extLst>
            <c:ext xmlns:c16="http://schemas.microsoft.com/office/drawing/2014/chart" uri="{C3380CC4-5D6E-409C-BE32-E72D297353CC}">
              <c16:uniqueId val="{00000004-185A-4135-AE5F-E6F18A3C02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5A-4135-AE5F-E6F18A3C02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5A-4135-AE5F-E6F18A3C02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2988</c:v>
                </c:pt>
                <c:pt idx="3">
                  <c:v>3020</c:v>
                </c:pt>
                <c:pt idx="6">
                  <c:v>3557</c:v>
                </c:pt>
                <c:pt idx="9">
                  <c:v>3515</c:v>
                </c:pt>
                <c:pt idx="12">
                  <c:v>3678</c:v>
                </c:pt>
              </c:numCache>
            </c:numRef>
          </c:val>
          <c:extLst>
            <c:ext xmlns:c16="http://schemas.microsoft.com/office/drawing/2014/chart" uri="{C3380CC4-5D6E-409C-BE32-E72D297353CC}">
              <c16:uniqueId val="{00000007-185A-4135-AE5F-E6F18A3C02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2126</c:v>
                </c:pt>
                <c:pt idx="2">
                  <c:v>#N/A</c:v>
                </c:pt>
                <c:pt idx="3">
                  <c:v>#N/A</c:v>
                </c:pt>
                <c:pt idx="4">
                  <c:v>2599</c:v>
                </c:pt>
                <c:pt idx="5">
                  <c:v>#N/A</c:v>
                </c:pt>
                <c:pt idx="6">
                  <c:v>#N/A</c:v>
                </c:pt>
                <c:pt idx="7">
                  <c:v>3664</c:v>
                </c:pt>
                <c:pt idx="8">
                  <c:v>#N/A</c:v>
                </c:pt>
                <c:pt idx="9">
                  <c:v>#N/A</c:v>
                </c:pt>
                <c:pt idx="10">
                  <c:v>3071</c:v>
                </c:pt>
                <c:pt idx="11">
                  <c:v>#N/A</c:v>
                </c:pt>
                <c:pt idx="12">
                  <c:v>#N/A</c:v>
                </c:pt>
                <c:pt idx="13">
                  <c:v>3952</c:v>
                </c:pt>
                <c:pt idx="14">
                  <c:v>#N/A</c:v>
                </c:pt>
              </c:numCache>
            </c:numRef>
          </c:val>
          <c:smooth val="0"/>
          <c:extLst>
            <c:ext xmlns:c16="http://schemas.microsoft.com/office/drawing/2014/chart" uri="{C3380CC4-5D6E-409C-BE32-E72D297353CC}">
              <c16:uniqueId val="{00000008-185A-4135-AE5F-E6F18A3C02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20183</c:v>
                </c:pt>
                <c:pt idx="5">
                  <c:v>17633</c:v>
                </c:pt>
                <c:pt idx="8">
                  <c:v>16441</c:v>
                </c:pt>
                <c:pt idx="11">
                  <c:v>15851</c:v>
                </c:pt>
                <c:pt idx="14">
                  <c:v>13478</c:v>
                </c:pt>
              </c:numCache>
            </c:numRef>
          </c:val>
          <c:extLst>
            <c:ext xmlns:c16="http://schemas.microsoft.com/office/drawing/2014/chart" uri="{C3380CC4-5D6E-409C-BE32-E72D297353CC}">
              <c16:uniqueId val="{00000000-402B-47B3-A43D-8C98700BF5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02B-47B3-A43D-8C98700BF5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19585</c:v>
                </c:pt>
                <c:pt idx="5">
                  <c:v>16816</c:v>
                </c:pt>
                <c:pt idx="8">
                  <c:v>19917</c:v>
                </c:pt>
                <c:pt idx="11">
                  <c:v>18798</c:v>
                </c:pt>
                <c:pt idx="14">
                  <c:v>13945</c:v>
                </c:pt>
              </c:numCache>
            </c:numRef>
          </c:val>
          <c:extLst>
            <c:ext xmlns:c16="http://schemas.microsoft.com/office/drawing/2014/chart" uri="{C3380CC4-5D6E-409C-BE32-E72D297353CC}">
              <c16:uniqueId val="{00000002-402B-47B3-A43D-8C98700BF5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2B-47B3-A43D-8C98700BF5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2B-47B3-A43D-8C98700BF5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2B-47B3-A43D-8C98700BF5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5388</c:v>
                </c:pt>
                <c:pt idx="3">
                  <c:v>6491</c:v>
                </c:pt>
                <c:pt idx="6">
                  <c:v>7780</c:v>
                </c:pt>
                <c:pt idx="9">
                  <c:v>8561</c:v>
                </c:pt>
                <c:pt idx="12">
                  <c:v>8800</c:v>
                </c:pt>
              </c:numCache>
            </c:numRef>
          </c:val>
          <c:extLst>
            <c:ext xmlns:c16="http://schemas.microsoft.com/office/drawing/2014/chart" uri="{C3380CC4-5D6E-409C-BE32-E72D297353CC}">
              <c16:uniqueId val="{00000006-402B-47B3-A43D-8C98700BF5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02B-47B3-A43D-8C98700BF5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4823</c:v>
                </c:pt>
                <c:pt idx="3">
                  <c:v>5080</c:v>
                </c:pt>
                <c:pt idx="6">
                  <c:v>4496</c:v>
                </c:pt>
                <c:pt idx="9">
                  <c:v>4220</c:v>
                </c:pt>
                <c:pt idx="12">
                  <c:v>3627</c:v>
                </c:pt>
              </c:numCache>
            </c:numRef>
          </c:val>
          <c:extLst>
            <c:ext xmlns:c16="http://schemas.microsoft.com/office/drawing/2014/chart" uri="{C3380CC4-5D6E-409C-BE32-E72D297353CC}">
              <c16:uniqueId val="{00000008-402B-47B3-A43D-8C98700BF5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4484</c:v>
                </c:pt>
                <c:pt idx="3">
                  <c:v>4029</c:v>
                </c:pt>
                <c:pt idx="6">
                  <c:v>2776</c:v>
                </c:pt>
                <c:pt idx="9">
                  <c:v>2310</c:v>
                </c:pt>
                <c:pt idx="12">
                  <c:v>1872</c:v>
                </c:pt>
              </c:numCache>
            </c:numRef>
          </c:val>
          <c:extLst>
            <c:ext xmlns:c16="http://schemas.microsoft.com/office/drawing/2014/chart" uri="{C3380CC4-5D6E-409C-BE32-E72D297353CC}">
              <c16:uniqueId val="{00000009-402B-47B3-A43D-8C98700BF5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19598</c:v>
                </c:pt>
                <c:pt idx="3">
                  <c:v>24238</c:v>
                </c:pt>
                <c:pt idx="6">
                  <c:v>23310</c:v>
                </c:pt>
                <c:pt idx="9">
                  <c:v>26388</c:v>
                </c:pt>
                <c:pt idx="12">
                  <c:v>27672</c:v>
                </c:pt>
              </c:numCache>
            </c:numRef>
          </c:val>
          <c:extLst>
            <c:ext xmlns:c16="http://schemas.microsoft.com/office/drawing/2014/chart" uri="{C3380CC4-5D6E-409C-BE32-E72D297353CC}">
              <c16:uniqueId val="{0000000A-402B-47B3-A43D-8C98700BF5A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5390</c:v>
                </c:pt>
                <c:pt idx="5">
                  <c:v>#N/A</c:v>
                </c:pt>
                <c:pt idx="6">
                  <c:v>#N/A</c:v>
                </c:pt>
                <c:pt idx="7">
                  <c:v>2003</c:v>
                </c:pt>
                <c:pt idx="8">
                  <c:v>#N/A</c:v>
                </c:pt>
                <c:pt idx="9">
                  <c:v>#N/A</c:v>
                </c:pt>
                <c:pt idx="10">
                  <c:v>6831</c:v>
                </c:pt>
                <c:pt idx="11">
                  <c:v>#N/A</c:v>
                </c:pt>
                <c:pt idx="12">
                  <c:v>#N/A</c:v>
                </c:pt>
                <c:pt idx="13">
                  <c:v>14548</c:v>
                </c:pt>
                <c:pt idx="14">
                  <c:v>#N/A</c:v>
                </c:pt>
              </c:numCache>
            </c:numRef>
          </c:val>
          <c:smooth val="0"/>
          <c:extLst>
            <c:ext xmlns:c16="http://schemas.microsoft.com/office/drawing/2014/chart" uri="{C3380CC4-5D6E-409C-BE32-E72D297353CC}">
              <c16:uniqueId val="{0000000B-402B-47B3-A43D-8C98700BF5A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14128</c:v>
                </c:pt>
                <c:pt idx="1">
                  <c:v>13375</c:v>
                </c:pt>
                <c:pt idx="2">
                  <c:v>8238</c:v>
                </c:pt>
              </c:numCache>
            </c:numRef>
          </c:val>
          <c:extLst>
            <c:ext xmlns:c16="http://schemas.microsoft.com/office/drawing/2014/chart" uri="{C3380CC4-5D6E-409C-BE32-E72D297353CC}">
              <c16:uniqueId val="{00000000-C0FF-4C42-952F-48A3F08A59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C0FF-4C42-952F-48A3F08A59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25000</c:v>
                </c:pt>
                <c:pt idx="1">
                  <c:v>4147</c:v>
                </c:pt>
                <c:pt idx="2">
                  <c:v>2791</c:v>
                </c:pt>
              </c:numCache>
            </c:numRef>
          </c:val>
          <c:extLst>
            <c:ext xmlns:c16="http://schemas.microsoft.com/office/drawing/2014/chart" uri="{C3380CC4-5D6E-409C-BE32-E72D297353CC}">
              <c16:uniqueId val="{00000002-C0FF-4C42-952F-48A3F08A59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{B8C73648-4DCF-46E2-92D6-028E06E1B0AA}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CD0-4BB2-831C-08F9BBF563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{6B9D2198-92CE-4237-B07D-CDC3BB0EB04D}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D0-4BB2-831C-08F9BBF563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{B0CD64E5-A0AE-4D40-A940-6C8CFC30A584}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D0-4BB2-831C-08F9BBF563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{FD01C29B-A2E7-4E8B-B547-299743B2340D}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D0-4BB2-831C-08F9BBF563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{43CE541A-E43A-4D7C-8946-7E13C52D20D2}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D0-4BB2-831C-08F9BBF56351}"/>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{228422FC-B850-4052-AC38-AC910F280F60}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CD0-4BB2-831C-08F9BBF56351}"/>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{13F12C5B-BCC3-4E94-9B8F-BFECC9DEB0B6}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CD0-4BB2-831C-08F9BBF56351}"/>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{410DF27C-9891-482E-A755-6ABF10845959}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CD0-4BB2-831C-08F9BBF56351}"/>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{C2D657E2-2C1F-4F66-ADA0-264E5C471669}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CD0-4BB2-831C-08F9BBF563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65.7</c:v>
                </c:pt>
                <c:pt idx="16">
                  <c:v>67.2</c:v>
                </c:pt>
                <c:pt idx="24">
                  <c:v>66.5</c:v>
                </c:pt>
                <c:pt idx="32">
                  <c:v>67.099999999999994</c:v>
                </c:pt>
              </c:numCache>
            </c:numRef>
          </c:xVal>
          <c:yVal>
            <c:numRef>
              <c:f>公会計指標分析・財政指標組合せ分析表!$BP$51:$DC$51</c:f>
              <c:numCache>
                <c:formatCode>#,##0.0;"▲ "#,##0.0</c:formatCode>
                <c:ptCount val="40"/>
                <c:pt idx="8">
                  <c:v>12.9</c:v>
                </c:pt>
                <c:pt idx="16">
                  <c:v>4.8</c:v>
                </c:pt>
                <c:pt idx="24">
                  <c:v>15.9</c:v>
                </c:pt>
                <c:pt idx="32">
                  <c:v>33.4</c:v>
                </c:pt>
              </c:numCache>
            </c:numRef>
          </c:yVal>
          <c:smooth val="0"/>
          <c:extLst>
            <c:ext xmlns:c16="http://schemas.microsoft.com/office/drawing/2014/chart" uri="{C3380CC4-5D6E-409C-BE32-E72D297353CC}">
              <c16:uniqueId val="{00000009-9CD0-4BB2-831C-08F9BBF563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{B24654D4-C5F5-479C-907A-58BAB7B6A83B}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CD0-4BB2-831C-08F9BBF5635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{70EB47D7-D93D-43EE-AC59-6DFA3159927C}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D0-4BB2-831C-08F9BBF563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{B2A7170A-350E-425B-A0D7-E7F662DB3476}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D0-4BB2-831C-08F9BBF563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{E88D6F3C-91DE-437C-A042-5BD2442141CB}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D0-4BB2-831C-08F9BBF563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{2306A39F-7F32-44BA-A096-0128D9E0C9F9}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D0-4BB2-831C-08F9BBF56351}"/>
                </c:ext>
              </c:extLst>
            </c:dLbl>
            <c:dLbl>
              <c:idx val="8"/>
              <c:layout>
                <c:manualLayout>
                  <c:x val="-3.293114580126818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{B671F26F-0F56-4DB5-88DC-9C53B888F755}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CD0-4BB2-831C-08F9BBF56351}"/>
                </c:ext>
              </c:extLst>
            </c:dLbl>
            <c:dLbl>
              <c:idx val="16"/>
              <c:layout>
                <c:manualLayout>
                  <c:x val="-3.135925513787647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{0D9B4A62-7212-4466-AA17-52DB96481A4F}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CD0-4BB2-831C-08F9BBF5635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{C9CA8FA3-557E-4EB3-B6D5-32AC3032ECEB}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CD0-4BB2-831C-08F9BBF5635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{DC79B643-BD11-4006-B0D4-54C637E85564}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CD0-4BB2-831C-08F9BBF563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58.9</c:v>
                </c:pt>
                <c:pt idx="24">
                  <c:v>59.4</c:v>
                </c:pt>
                <c:pt idx="32">
                  <c:v>60.4</c:v>
                </c:pt>
              </c:numCache>
            </c:numRef>
          </c:xVal>
          <c:yVal>
            <c:numRef>
              <c:f>公会計指標分析・財政指標組合せ分析表!$BP$55:$DC$55</c:f>
              <c:numCache>
                <c:formatCode>#,##0.0;"▲ "#,##0.0</c:formatCode>
                <c:ptCount val="40"/>
                <c:pt idx="8">
                  <c:v>16.600000000000001</c:v>
                </c:pt>
                <c:pt idx="16">
                  <c:v>17.399999999999999</c:v>
                </c:pt>
                <c:pt idx="24">
                  <c:v>12.1</c:v>
                </c:pt>
                <c:pt idx="32">
                  <c:v>11.2</c:v>
                </c:pt>
              </c:numCache>
            </c:numRef>
          </c:yVal>
          <c:smooth val="0"/>
          <c:extLst>
            <c:ext xmlns:c16="http://schemas.microsoft.com/office/drawing/2014/chart" uri="{C3380CC4-5D6E-409C-BE32-E72D297353CC}">
              <c16:uniqueId val="{00000013-9CD0-4BB2-831C-08F9BBF56351}"/>
            </c:ext>
          </c:extLst>
        </c:ser>
        <c:dLbls>
          <c:showLegendKey val="0"/>
          <c:showVal val="1"/>
          <c:showCatName val="0"/>
          <c:showSerName val="0"/>
          <c:showPercent val="0"/>
          <c:showBubbleSize val="0"/>
        </c:dLbls>
        <c:axId val="46179840"/>
        <c:axId val="46181760"/>
      </c:scatterChart>
      <c:valAx>
        <c:axId val="46179840"/>
        <c:scaling>
          <c:orientation val="minMax"/>
          <c:max val="68"/>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{5C5494D0-193C-4B1A-8BAE-5BD6B2677C31}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8FC-4AF6-9E6C-959F0DE28B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{9A4771B1-5A7C-466C-A278-BC7A21262980}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FC-4AF6-9E6C-959F0DE28B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{82B0EB98-0190-482B-91B1-2D4A74899FA1}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FC-4AF6-9E6C-959F0DE28B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{AA578BFC-8264-473C-AFB8-5C21660DE1E4}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FC-4AF6-9E6C-959F0DE28B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{FCB9F1D6-06C4-458E-AE80-F233C5219B86}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FC-4AF6-9E6C-959F0DE28B6B}"/>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{CFAC7E07-747D-4428-9267-C306D2C2F850}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8FC-4AF6-9E6C-959F0DE28B6B}"/>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{A82B3828-F24F-4FEF-A09B-4AB5D9F41417}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8FC-4AF6-9E6C-959F0DE28B6B}"/>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{62050091-EAF7-4D68-B550-82E7EB95EDE8}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8FC-4AF6-9E6C-959F0DE28B6B}"/>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{ED17E059-BFE1-4D90-87DF-FF8DD605AF3D}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8FC-4AF6-9E6C-959F0DE28B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5.2</c:v>
                </c:pt>
                <c:pt idx="16">
                  <c:v>6.6</c:v>
                </c:pt>
                <c:pt idx="24">
                  <c:v>7.4</c:v>
                </c:pt>
                <c:pt idx="32">
                  <c:v>8.3000000000000007</c:v>
                </c:pt>
              </c:numCache>
            </c:numRef>
          </c:xVal>
          <c:yVal>
            <c:numRef>
              <c:f>公会計指標分析・財政指標組合せ分析表!$BP$73:$DC$73</c:f>
              <c:numCache>
                <c:formatCode>#,##0.0;"▲ "#,##0.0</c:formatCode>
                <c:ptCount val="40"/>
                <c:pt idx="8">
                  <c:v>12.9</c:v>
                </c:pt>
                <c:pt idx="16">
                  <c:v>4.8</c:v>
                </c:pt>
                <c:pt idx="24">
                  <c:v>15.9</c:v>
                </c:pt>
                <c:pt idx="32">
                  <c:v>33.4</c:v>
                </c:pt>
              </c:numCache>
            </c:numRef>
          </c:yVal>
          <c:smooth val="0"/>
          <c:extLst>
            <c:ext xmlns:c16="http://schemas.microsoft.com/office/drawing/2014/chart" uri="{C3380CC4-5D6E-409C-BE32-E72D297353CC}">
              <c16:uniqueId val="{00000009-58FC-4AF6-9E6C-959F0DE28B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{AD4B0481-CBB2-4EA6-9EB1-97E54F06D88D}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8FC-4AF6-9E6C-959F0DE28B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{8DFCA91C-706A-4C0A-8F86-A455C9F6140D}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FC-4AF6-9E6C-959F0DE28B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{25A0A666-35E9-476A-BF2B-701830340E84}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FC-4AF6-9E6C-959F0DE28B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{657C7B36-9739-412F-A61B-1EB3E97C6161}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FC-4AF6-9E6C-959F0DE28B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{344DE089-B503-4EF7-97A5-1F278EAE76BC}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FC-4AF6-9E6C-959F0DE28B6B}"/>
                </c:ext>
              </c:extLst>
            </c:dLbl>
            <c:dLbl>
              <c:idx val="8"/>
              <c:layout>
                <c:manualLayout>
                  <c:x val="-4.516035515397127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{A1D3878A-098E-45C5-9213-2F78DAED1041}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8FC-4AF6-9E6C-959F0DE28B6B}"/>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{A78B1A6F-9E92-4753-AB88-CAE35E63AB32}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8FC-4AF6-9E6C-959F0DE28B6B}"/>
                </c:ext>
              </c:extLst>
            </c:dLbl>
            <c:dLbl>
              <c:idx val="24"/>
              <c:layout>
                <c:manualLayout>
                  <c:x val="-4.5096530706953734E-2"/>
                  <c:y val="-7.211075774004782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{11AA99D8-BE93-4973-89C3-F04C006911C9}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8FC-4AF6-9E6C-959F0DE28B6B}"/>
                </c:ext>
              </c:extLst>
            </c:dLbl>
            <c:dLbl>
              <c:idx val="32"/>
              <c:layout>
                <c:manualLayout>
                  <c:x val="-1.8171803637232503E-2"/>
                  <c:y val="-5.27225364355400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{CE7C4C1F-9F28-4691-BCF6-1B4E561F45FF}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8FC-4AF6-9E6C-959F0DE28B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58FC-4AF6-9E6C-959F0DE28B6B}"/>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実質公債費比率（分子）が増加しています。その主な要因としては、舞浜地区道路災害復旧工事、弁天地区道路災害復旧工事などの償還開始により、公債費に準ずる債務負担行為が増加したことによるものです。</a:t>
          </a:r>
        </a:p>
        <a:p>
          <a:r>
            <a:rPr kumimoji="1" lang="ja-JP" altLang="en-US" sz="1400">
              <a:latin typeface="ＭＳ ゴシック" pitchFamily="49" charset="-128"/>
              <a:ea typeface="ＭＳ ゴシック" pitchFamily="49" charset="-128"/>
            </a:rPr>
            <a:t>　今後も引き続き指標の推移を注視しながら、健全財政の堅持に努めます。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平成２６年度で償還終了しています。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将来負担比率（分子）が増加しています。その主な要因としては地方債の新規借入額の増に伴う地方債現在高の増加と、財政調整基金残高の減等に伴い充当可能基金が減少したことによるものです。</a:t>
          </a:r>
        </a:p>
        <a:p>
          <a:r>
            <a:rPr kumimoji="1" lang="ja-JP" altLang="en-US" sz="1400">
              <a:latin typeface="ＭＳ ゴシック" pitchFamily="49" charset="-128"/>
              <a:ea typeface="ＭＳ ゴシック" pitchFamily="49" charset="-128"/>
            </a:rPr>
            <a:t>　今後は公共施設の老朽化対策など様々な行政課題に対応するため、財政調整基金の活用による基金残高の減少や地方債現在高の増も見込まれるなど、将来負担比率を押し上げる要因も見込まれます。市としましては、引き続き、現在の世代と後年度の世代との、世代間の負担のバランスといった面も考慮しながら、財政運営にあたりたいと考えており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千葉県浦安市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財政調整基金から事業の実施や震災復興特別交付税返還金のため約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億円の繰入を行ったことや、東日本大震災復興交付金基金及び少子化対策基金の廃止により約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億円の繰入を行ったことにより、基金全体として約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財政収支の見通しを踏まえ、基金規模を一定程度確保するよう努めるとともに、公共施設修繕基金は、市政発展期に整備を行った公共施設の老朽化に伴う大規模改修・修繕に備えるため積立てを行いつつ、必要な時期に活用を図る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・公共施設修繕基金：市の設置する公用又は公共用に供する施設の修繕その他維持補修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・公共施設修繕基金：大規模改修事業への充当がなく、積立を行ったことによる増加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・公共施設修繕基金：市政発展期に整備を行った公共施設の老朽化に伴う大規模改修・修繕に備えるため、継続して積立てを行いつつ、必要な時期に活用を図る予定。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財政調整基金残高については、事業の実施や震災復興特別交付税返還金のための繰入を行ったことにより減少しました。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災害復旧、地方債の繰上償還その他財源の不足への対応のため、財政収支の見通しを踏まえ、基金規模を一定程度確保するよう努める。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減債基金の活用は未定であるが、必要となる場合に備えて引き続き基金を維持していく。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170,169
165,973
17.30
77,060,024
74,879,850
1,353,453
45,380,790
27,672,188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2" name="テキスト ボックス 31"/>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3" name="テキスト ボックス 32"/>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4" name="テキスト ボックス 33"/>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5" name="テキスト ボックス 34"/>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6" name="テキスト ボックス 35"/>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令和元年度では、</a:t>
          </a:r>
          <a:r>
            <a:rPr kumimoji="1" lang="en-US" altLang="ja-JP" sz="1100">
              <a:latin typeface="ＭＳ Ｐゴシック" panose="020B0600070205080204" pitchFamily="50" charset="-128"/>
              <a:ea typeface="ＭＳ Ｐゴシック" panose="020B0600070205080204" pitchFamily="50" charset="-128"/>
            </a:rPr>
            <a:t>67.1</a:t>
          </a:r>
          <a:r>
            <a:rPr kumimoji="1" lang="ja-JP" altLang="en-US" sz="1100">
              <a:latin typeface="ＭＳ Ｐゴシック" panose="020B0600070205080204" pitchFamily="50" charset="-128"/>
              <a:ea typeface="ＭＳ Ｐゴシック" panose="020B0600070205080204" pitchFamily="50" charset="-128"/>
            </a:rPr>
            <a:t>％となっており、類似団体より高い水準にあります。これは、本市において昭和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年代に整備された資産が多く、整備から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て更新時期を迎えていることなどによるものです。公共施設個別施設計画等に基づき、老朽化した施設について、点検・診断や計画的な予防保全による長寿命化を進めていくなど、公共施設等の適正管理に努めていき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64" name="直線コネクタ 63"/>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65" name="有形固定資産減価償却率最小値テキスト"/>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66" name="直線コネクタ 65"/>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67" name="有形固定資産減価償却率最大値テキスト"/>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68" name="直線コネクタ 67"/>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151274</xdr:rowOff>
    </xdr:from>
    <xdr:ext cx="405111" cy="259045"/>
    <xdr:sp macro="" textlink="">
      <xdr:nvSpPr>
        <xdr:cNvPr id="69" name="有形固定資産減価償却率平均値テキスト"/>
        <xdr:cNvSpPr txBox="1"/>
      </xdr:nvSpPr>
      <xdr:spPr>
        <a:xfrm>
          <a:off x="4813300" y="6066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70" name="フローチャート: 判断 69"/>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1" name="フローチャート: 判断 70"/>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2" name="フローチャート: 判断 71"/>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3" name="フローチャート: 判断 72"/>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4" name="フローチャート: 判断 73"/>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74803</xdr:rowOff>
    </xdr:from>
    <xdr:to>
      <xdr:col>23</xdr:col>
      <xdr:colOff>136525</xdr:colOff>
      <xdr:row>34</xdr:row>
      <xdr:rowOff>4953</xdr:rowOff>
    </xdr:to>
    <xdr:sp macro="" textlink="">
      <xdr:nvSpPr>
        <xdr:cNvPr id="80" name="楕円 79"/>
        <xdr:cNvSpPr/>
      </xdr:nvSpPr>
      <xdr:spPr>
        <a:xfrm>
          <a:off x="4711700" y="65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161180</xdr:rowOff>
    </xdr:from>
    <xdr:ext cx="405111" cy="259045"/>
    <xdr:sp macro="" textlink="">
      <xdr:nvSpPr>
        <xdr:cNvPr id="81" name="有形固定資産減価償却率該当値テキスト"/>
        <xdr:cNvSpPr txBox="1"/>
      </xdr:nvSpPr>
      <xdr:spPr>
        <a:xfrm>
          <a:off x="4813300" y="641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48895</xdr:rowOff>
    </xdr:from>
    <xdr:to>
      <xdr:col>19</xdr:col>
      <xdr:colOff>187325</xdr:colOff>
      <xdr:row>33</xdr:row>
      <xdr:rowOff>150495</xdr:rowOff>
    </xdr:to>
    <xdr:sp macro="" textlink="">
      <xdr:nvSpPr>
        <xdr:cNvPr id="82" name="楕円 81"/>
        <xdr:cNvSpPr/>
      </xdr:nvSpPr>
      <xdr:spPr>
        <a:xfrm>
          <a:off x="400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99695</xdr:rowOff>
    </xdr:from>
    <xdr:to>
      <xdr:col>23</xdr:col>
      <xdr:colOff>85725</xdr:colOff>
      <xdr:row>33</xdr:row>
      <xdr:rowOff>125603</xdr:rowOff>
    </xdr:to>
    <xdr:cxnSp macro="">
      <xdr:nvCxnSpPr>
        <xdr:cNvPr id="83" name="直線コネクタ 82"/>
        <xdr:cNvCxnSpPr/>
      </xdr:nvCxnSpPr>
      <xdr:spPr>
        <a:xfrm>
          <a:off x="4051300" y="6529070"/>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79121</xdr:rowOff>
    </xdr:from>
    <xdr:to>
      <xdr:col>15</xdr:col>
      <xdr:colOff>187325</xdr:colOff>
      <xdr:row>34</xdr:row>
      <xdr:rowOff>9271</xdr:rowOff>
    </xdr:to>
    <xdr:sp macro="" textlink="">
      <xdr:nvSpPr>
        <xdr:cNvPr id="84" name="楕円 83"/>
        <xdr:cNvSpPr/>
      </xdr:nvSpPr>
      <xdr:spPr>
        <a:xfrm>
          <a:off x="3238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99695</xdr:rowOff>
    </xdr:from>
    <xdr:to>
      <xdr:col>19</xdr:col>
      <xdr:colOff>136525</xdr:colOff>
      <xdr:row>33</xdr:row>
      <xdr:rowOff>129921</xdr:rowOff>
    </xdr:to>
    <xdr:cxnSp macro="">
      <xdr:nvCxnSpPr>
        <xdr:cNvPr id="85" name="直線コネクタ 84"/>
        <xdr:cNvCxnSpPr/>
      </xdr:nvCxnSpPr>
      <xdr:spPr>
        <a:xfrm flipV="1">
          <a:off x="3289300" y="6529070"/>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14351</xdr:rowOff>
    </xdr:from>
    <xdr:to>
      <xdr:col>11</xdr:col>
      <xdr:colOff>187325</xdr:colOff>
      <xdr:row>33</xdr:row>
      <xdr:rowOff>115951</xdr:rowOff>
    </xdr:to>
    <xdr:sp macro="" textlink="">
      <xdr:nvSpPr>
        <xdr:cNvPr id="86" name="楕円 85"/>
        <xdr:cNvSpPr/>
      </xdr:nvSpPr>
      <xdr:spPr>
        <a:xfrm>
          <a:off x="2476500" y="64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65151</xdr:rowOff>
    </xdr:from>
    <xdr:to>
      <xdr:col>15</xdr:col>
      <xdr:colOff>136525</xdr:colOff>
      <xdr:row>33</xdr:row>
      <xdr:rowOff>129921</xdr:rowOff>
    </xdr:to>
    <xdr:cxnSp macro="">
      <xdr:nvCxnSpPr>
        <xdr:cNvPr id="87" name="直線コネクタ 86"/>
        <xdr:cNvCxnSpPr/>
      </xdr:nvCxnSpPr>
      <xdr:spPr>
        <a:xfrm>
          <a:off x="2527300" y="649452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31894</xdr:rowOff>
    </xdr:from>
    <xdr:ext cx="405111" cy="259045"/>
    <xdr:sp macro="" textlink="">
      <xdr:nvSpPr>
        <xdr:cNvPr id="88" name="n_1aveValue有形固定資産減価償却率"/>
        <xdr:cNvSpPr txBox="1"/>
      </xdr:nvSpPr>
      <xdr:spPr>
        <a:xfrm>
          <a:off x="3836044" y="59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89"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90" name="n_3aveValue有形固定資産減価償却率"/>
        <xdr:cNvSpPr txBox="1"/>
      </xdr:nvSpPr>
      <xdr:spPr>
        <a:xfrm>
          <a:off x="2324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1" name="n_4aveValue有形固定資産減価償却率"/>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141622</xdr:rowOff>
    </xdr:from>
    <xdr:ext cx="405111" cy="259045"/>
    <xdr:sp macro="" textlink="">
      <xdr:nvSpPr>
        <xdr:cNvPr id="92" name="n_1mainValue有形固定資産減価償却率"/>
        <xdr:cNvSpPr txBox="1"/>
      </xdr:nvSpPr>
      <xdr:spPr>
        <a:xfrm>
          <a:off x="38360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398</xdr:rowOff>
    </xdr:from>
    <xdr:ext cx="405111" cy="259045"/>
    <xdr:sp macro="" textlink="">
      <xdr:nvSpPr>
        <xdr:cNvPr id="93" name="n_2mainValue有形固定資産減価償却率"/>
        <xdr:cNvSpPr txBox="1"/>
      </xdr:nvSpPr>
      <xdr:spPr>
        <a:xfrm>
          <a:off x="3086744" y="660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107078</xdr:rowOff>
    </xdr:from>
    <xdr:ext cx="405111" cy="259045"/>
    <xdr:sp macro="" textlink="">
      <xdr:nvSpPr>
        <xdr:cNvPr id="94" name="n_3mainValue有形固定資産減価償却率"/>
        <xdr:cNvSpPr txBox="1"/>
      </xdr:nvSpPr>
      <xdr:spPr>
        <a:xfrm>
          <a:off x="2324744" y="65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債務償還比率は増加傾向にあるものの、類似団体平均を下回っています。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しかしながら、今後、地方債の現在高や債務負担行為に基づく支出予定額の増が見込まれるため、収支のバランスを勘案し、財政的な負担を考慮しながら取り組んでいきます。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25" name="直線コネクタ 124"/>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26"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27" name="直線コネクタ 126"/>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145958</xdr:rowOff>
    </xdr:from>
    <xdr:ext cx="469744" cy="259045"/>
    <xdr:sp macro="" textlink="">
      <xdr:nvSpPr>
        <xdr:cNvPr id="130" name="債務償還比率平均値テキスト"/>
        <xdr:cNvSpPr txBox="1"/>
      </xdr:nvSpPr>
      <xdr:spPr>
        <a:xfrm>
          <a:off x="14846300" y="6060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1" name="フローチャート: 判断 130"/>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32" name="フローチャート: 判断 131"/>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33" name="フローチャート: 判断 132"/>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34" name="フローチャート: 判断 133"/>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35" name="フローチャート: 判断 134"/>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170661</xdr:rowOff>
    </xdr:from>
    <xdr:to>
      <xdr:col>76</xdr:col>
      <xdr:colOff>73025</xdr:colOff>
      <xdr:row>28</xdr:row>
      <xdr:rowOff>100811</xdr:rowOff>
    </xdr:to>
    <xdr:sp macro="" textlink="">
      <xdr:nvSpPr>
        <xdr:cNvPr id="141" name="楕円 140"/>
        <xdr:cNvSpPr/>
      </xdr:nvSpPr>
      <xdr:spPr>
        <a:xfrm>
          <a:off x="14744700" y="55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22088</xdr:rowOff>
    </xdr:from>
    <xdr:ext cx="469744" cy="259045"/>
    <xdr:sp macro="" textlink="">
      <xdr:nvSpPr>
        <xdr:cNvPr id="142" name="債務償還比率該当値テキスト"/>
        <xdr:cNvSpPr txBox="1"/>
      </xdr:nvSpPr>
      <xdr:spPr>
        <a:xfrm>
          <a:off x="14846300" y="54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118999</xdr:rowOff>
    </xdr:from>
    <xdr:to>
      <xdr:col>72</xdr:col>
      <xdr:colOff>123825</xdr:colOff>
      <xdr:row>28</xdr:row>
      <xdr:rowOff>49149</xdr:rowOff>
    </xdr:to>
    <xdr:sp macro="" textlink="">
      <xdr:nvSpPr>
        <xdr:cNvPr id="143" name="楕円 142"/>
        <xdr:cNvSpPr/>
      </xdr:nvSpPr>
      <xdr:spPr>
        <a:xfrm>
          <a:off x="14033500" y="55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169799</xdr:rowOff>
    </xdr:from>
    <xdr:to>
      <xdr:col>76</xdr:col>
      <xdr:colOff>22225</xdr:colOff>
      <xdr:row>28</xdr:row>
      <xdr:rowOff>50011</xdr:rowOff>
    </xdr:to>
    <xdr:cxnSp macro="">
      <xdr:nvCxnSpPr>
        <xdr:cNvPr id="144" name="直線コネクタ 143"/>
        <xdr:cNvCxnSpPr/>
      </xdr:nvCxnSpPr>
      <xdr:spPr>
        <a:xfrm>
          <a:off x="14084300" y="5570474"/>
          <a:ext cx="711200" cy="5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35569</xdr:rowOff>
    </xdr:from>
    <xdr:to>
      <xdr:col>68</xdr:col>
      <xdr:colOff>123825</xdr:colOff>
      <xdr:row>27</xdr:row>
      <xdr:rowOff>137169</xdr:rowOff>
    </xdr:to>
    <xdr:sp macro="" textlink="">
      <xdr:nvSpPr>
        <xdr:cNvPr id="145" name="楕円 144"/>
        <xdr:cNvSpPr/>
      </xdr:nvSpPr>
      <xdr:spPr>
        <a:xfrm>
          <a:off x="13271500" y="543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86369</xdr:rowOff>
    </xdr:from>
    <xdr:to>
      <xdr:col>72</xdr:col>
      <xdr:colOff>73025</xdr:colOff>
      <xdr:row>27</xdr:row>
      <xdr:rowOff>169799</xdr:rowOff>
    </xdr:to>
    <xdr:cxnSp macro="">
      <xdr:nvCxnSpPr>
        <xdr:cNvPr id="146" name="直線コネクタ 145"/>
        <xdr:cNvCxnSpPr/>
      </xdr:nvCxnSpPr>
      <xdr:spPr>
        <a:xfrm>
          <a:off x="13322300" y="5487044"/>
          <a:ext cx="762000" cy="8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124705</xdr:rowOff>
    </xdr:from>
    <xdr:to>
      <xdr:col>64</xdr:col>
      <xdr:colOff>123825</xdr:colOff>
      <xdr:row>28</xdr:row>
      <xdr:rowOff>54855</xdr:rowOff>
    </xdr:to>
    <xdr:sp macro="" textlink="">
      <xdr:nvSpPr>
        <xdr:cNvPr id="147" name="楕円 146"/>
        <xdr:cNvSpPr/>
      </xdr:nvSpPr>
      <xdr:spPr>
        <a:xfrm>
          <a:off x="12509500" y="552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86369</xdr:rowOff>
    </xdr:from>
    <xdr:to>
      <xdr:col>68</xdr:col>
      <xdr:colOff>73025</xdr:colOff>
      <xdr:row>28</xdr:row>
      <xdr:rowOff>4055</xdr:rowOff>
    </xdr:to>
    <xdr:cxnSp macro="">
      <xdr:nvCxnSpPr>
        <xdr:cNvPr id="148" name="直線コネクタ 147"/>
        <xdr:cNvCxnSpPr/>
      </xdr:nvCxnSpPr>
      <xdr:spPr>
        <a:xfrm flipV="1">
          <a:off x="12560300" y="5487044"/>
          <a:ext cx="762000" cy="8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161063</xdr:rowOff>
    </xdr:from>
    <xdr:to>
      <xdr:col>60</xdr:col>
      <xdr:colOff>123825</xdr:colOff>
      <xdr:row>27</xdr:row>
      <xdr:rowOff>91213</xdr:rowOff>
    </xdr:to>
    <xdr:sp macro="" textlink="">
      <xdr:nvSpPr>
        <xdr:cNvPr id="149" name="楕円 148"/>
        <xdr:cNvSpPr/>
      </xdr:nvSpPr>
      <xdr:spPr>
        <a:xfrm>
          <a:off x="11747500" y="539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40413</xdr:rowOff>
    </xdr:from>
    <xdr:to>
      <xdr:col>64</xdr:col>
      <xdr:colOff>73025</xdr:colOff>
      <xdr:row>28</xdr:row>
      <xdr:rowOff>4055</xdr:rowOff>
    </xdr:to>
    <xdr:cxnSp macro="">
      <xdr:nvCxnSpPr>
        <xdr:cNvPr id="150" name="直線コネクタ 149"/>
        <xdr:cNvCxnSpPr/>
      </xdr:nvCxnSpPr>
      <xdr:spPr>
        <a:xfrm>
          <a:off x="11798300" y="5441088"/>
          <a:ext cx="762000" cy="13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77088</xdr:rowOff>
    </xdr:from>
    <xdr:ext cx="469744" cy="259045"/>
    <xdr:sp macro="" textlink="">
      <xdr:nvSpPr>
        <xdr:cNvPr id="151" name="n_1aveValue債務償還比率"/>
        <xdr:cNvSpPr txBox="1"/>
      </xdr:nvSpPr>
      <xdr:spPr>
        <a:xfrm>
          <a:off x="13836727" y="616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80635</xdr:rowOff>
    </xdr:from>
    <xdr:ext cx="469744" cy="259045"/>
    <xdr:sp macro="" textlink="">
      <xdr:nvSpPr>
        <xdr:cNvPr id="152" name="n_2aveValue債務償還比率"/>
        <xdr:cNvSpPr txBox="1"/>
      </xdr:nvSpPr>
      <xdr:spPr>
        <a:xfrm>
          <a:off x="13087427" y="616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104692</xdr:rowOff>
    </xdr:from>
    <xdr:ext cx="469744" cy="259045"/>
    <xdr:sp macro="" textlink="">
      <xdr:nvSpPr>
        <xdr:cNvPr id="153" name="n_3aveValue債務償還比率"/>
        <xdr:cNvSpPr txBox="1"/>
      </xdr:nvSpPr>
      <xdr:spPr>
        <a:xfrm>
          <a:off x="12325427" y="61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94823</xdr:rowOff>
    </xdr:from>
    <xdr:ext cx="469744" cy="259045"/>
    <xdr:sp macro="" textlink="">
      <xdr:nvSpPr>
        <xdr:cNvPr id="154" name="n_4aveValue債務償還比率"/>
        <xdr:cNvSpPr txBox="1"/>
      </xdr:nvSpPr>
      <xdr:spPr>
        <a:xfrm>
          <a:off x="11563427" y="618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65676</xdr:rowOff>
    </xdr:from>
    <xdr:ext cx="469744" cy="259045"/>
    <xdr:sp macro="" textlink="">
      <xdr:nvSpPr>
        <xdr:cNvPr id="155" name="n_1mainValue債務償還比率"/>
        <xdr:cNvSpPr txBox="1"/>
      </xdr:nvSpPr>
      <xdr:spPr>
        <a:xfrm>
          <a:off x="13836727" y="529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153696</xdr:rowOff>
    </xdr:from>
    <xdr:ext cx="469744" cy="259045"/>
    <xdr:sp macro="" textlink="">
      <xdr:nvSpPr>
        <xdr:cNvPr id="156" name="n_2mainValue債務償還比率"/>
        <xdr:cNvSpPr txBox="1"/>
      </xdr:nvSpPr>
      <xdr:spPr>
        <a:xfrm>
          <a:off x="13087427" y="52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71382</xdr:rowOff>
    </xdr:from>
    <xdr:ext cx="469744" cy="259045"/>
    <xdr:sp macro="" textlink="">
      <xdr:nvSpPr>
        <xdr:cNvPr id="157" name="n_3mainValue債務償還比率"/>
        <xdr:cNvSpPr txBox="1"/>
      </xdr:nvSpPr>
      <xdr:spPr>
        <a:xfrm>
          <a:off x="12325427" y="530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107740</xdr:rowOff>
    </xdr:from>
    <xdr:ext cx="469744" cy="259045"/>
    <xdr:sp macro="" textlink="">
      <xdr:nvSpPr>
        <xdr:cNvPr id="158" name="n_4mainValue債務償還比率"/>
        <xdr:cNvSpPr txBox="1"/>
      </xdr:nvSpPr>
      <xdr:spPr>
        <a:xfrm>
          <a:off x="11563427" y="516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170,169
165,973
17.30
77,060,024
74,879,850
1,353,453
45,380,790
27,672,188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102161</xdr:rowOff>
    </xdr:from>
    <xdr:ext cx="405111" cy="259045"/>
    <xdr:sp macro="" textlink="">
      <xdr:nvSpPr>
        <xdr:cNvPr id="63" name="【道路】&#10;有形固定資産減価償却率平均値テキスト"/>
        <xdr:cNvSpPr txBox="1"/>
      </xdr:nvSpPr>
      <xdr:spPr>
        <a:xfrm>
          <a:off x="4673600" y="644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100512</xdr:rowOff>
    </xdr:from>
    <xdr:to>
      <xdr:col>24</xdr:col>
      <xdr:colOff>114300</xdr:colOff>
      <xdr:row>42</xdr:row>
      <xdr:rowOff>30662</xdr:rowOff>
    </xdr:to>
    <xdr:sp macro="" textlink="">
      <xdr:nvSpPr>
        <xdr:cNvPr id="74" name="楕円 73"/>
        <xdr:cNvSpPr/>
      </xdr:nvSpPr>
      <xdr:spPr>
        <a:xfrm>
          <a:off x="4584700" y="7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15439</xdr:rowOff>
    </xdr:from>
    <xdr:ext cx="405111" cy="259045"/>
    <xdr:sp macro="" textlink="">
      <xdr:nvSpPr>
        <xdr:cNvPr id="75" name="【道路】&#10;有形固定資産減価償却率該当値テキスト"/>
        <xdr:cNvSpPr txBox="1"/>
      </xdr:nvSpPr>
      <xdr:spPr>
        <a:xfrm>
          <a:off x="4673600" y="704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133169</xdr:rowOff>
    </xdr:from>
    <xdr:to>
      <xdr:col>20</xdr:col>
      <xdr:colOff>38100</xdr:colOff>
      <xdr:row>42</xdr:row>
      <xdr:rowOff>63319</xdr:rowOff>
    </xdr:to>
    <xdr:sp macro="" textlink="">
      <xdr:nvSpPr>
        <xdr:cNvPr id="76" name="楕円 75"/>
        <xdr:cNvSpPr/>
      </xdr:nvSpPr>
      <xdr:spPr>
        <a:xfrm>
          <a:off x="3746500" y="71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151312</xdr:rowOff>
    </xdr:from>
    <xdr:to>
      <xdr:col>24</xdr:col>
      <xdr:colOff>63500</xdr:colOff>
      <xdr:row>42</xdr:row>
      <xdr:rowOff>12519</xdr:rowOff>
    </xdr:to>
    <xdr:cxnSp macro="">
      <xdr:nvCxnSpPr>
        <xdr:cNvPr id="77" name="直線コネクタ 76"/>
        <xdr:cNvCxnSpPr/>
      </xdr:nvCxnSpPr>
      <xdr:spPr>
        <a:xfrm flipV="1">
          <a:off x="3797300" y="71807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125004</xdr:rowOff>
    </xdr:from>
    <xdr:to>
      <xdr:col>15</xdr:col>
      <xdr:colOff>101600</xdr:colOff>
      <xdr:row>42</xdr:row>
      <xdr:rowOff>55154</xdr:rowOff>
    </xdr:to>
    <xdr:sp macro="" textlink="">
      <xdr:nvSpPr>
        <xdr:cNvPr id="78" name="楕円 77"/>
        <xdr:cNvSpPr/>
      </xdr:nvSpPr>
      <xdr:spPr>
        <a:xfrm>
          <a:off x="2857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4354</xdr:rowOff>
    </xdr:from>
    <xdr:to>
      <xdr:col>19</xdr:col>
      <xdr:colOff>177800</xdr:colOff>
      <xdr:row>42</xdr:row>
      <xdr:rowOff>12519</xdr:rowOff>
    </xdr:to>
    <xdr:cxnSp macro="">
      <xdr:nvCxnSpPr>
        <xdr:cNvPr id="79" name="直線コネクタ 78"/>
        <xdr:cNvCxnSpPr/>
      </xdr:nvCxnSpPr>
      <xdr:spPr>
        <a:xfrm>
          <a:off x="2908300" y="720525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125004</xdr:rowOff>
    </xdr:from>
    <xdr:to>
      <xdr:col>10</xdr:col>
      <xdr:colOff>165100</xdr:colOff>
      <xdr:row>42</xdr:row>
      <xdr:rowOff>55154</xdr:rowOff>
    </xdr:to>
    <xdr:sp macro="" textlink="">
      <xdr:nvSpPr>
        <xdr:cNvPr id="80" name="楕円 79"/>
        <xdr:cNvSpPr/>
      </xdr:nvSpPr>
      <xdr:spPr>
        <a:xfrm>
          <a:off x="1968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4354</xdr:rowOff>
    </xdr:from>
    <xdr:to>
      <xdr:col>15</xdr:col>
      <xdr:colOff>50800</xdr:colOff>
      <xdr:row>42</xdr:row>
      <xdr:rowOff>4354</xdr:rowOff>
    </xdr:to>
    <xdr:cxnSp macro="">
      <xdr:nvCxnSpPr>
        <xdr:cNvPr id="81" name="直線コネクタ 80"/>
        <xdr:cNvCxnSpPr/>
      </xdr:nvCxnSpPr>
      <xdr:spPr>
        <a:xfrm>
          <a:off x="2019300" y="7205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2" name="n_1aveValue【道路】&#10;有形固定資産減価償却率"/>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83" name="n_2aveValue【道路】&#10;有形固定資産減価償却率"/>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84" name="n_3aveValue【道路】&#10;有形固定資産減価償却率"/>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5" name="n_4aveValue【道路】&#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54446</xdr:rowOff>
    </xdr:from>
    <xdr:ext cx="405111" cy="259045"/>
    <xdr:sp macro="" textlink="">
      <xdr:nvSpPr>
        <xdr:cNvPr id="86" name="n_1mainValue【道路】&#10;有形固定資産減価償却率"/>
        <xdr:cNvSpPr txBox="1"/>
      </xdr:nvSpPr>
      <xdr:spPr>
        <a:xfrm>
          <a:off x="3582044" y="725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46281</xdr:rowOff>
    </xdr:from>
    <xdr:ext cx="405111" cy="259045"/>
    <xdr:sp macro="" textlink="">
      <xdr:nvSpPr>
        <xdr:cNvPr id="87" name="n_2mainValue【道路】&#10;有形固定資産減価償却率"/>
        <xdr:cNvSpPr txBox="1"/>
      </xdr:nvSpPr>
      <xdr:spPr>
        <a:xfrm>
          <a:off x="2705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46281</xdr:rowOff>
    </xdr:from>
    <xdr:ext cx="405111" cy="259045"/>
    <xdr:sp macro="" textlink="">
      <xdr:nvSpPr>
        <xdr:cNvPr id="88" name="n_3mainValue【道路】&#10;有形固定資産減価償却率"/>
        <xdr:cNvSpPr txBox="1"/>
      </xdr:nvSpPr>
      <xdr:spPr>
        <a:xfrm>
          <a:off x="1816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0" name="直線コネクタ 109"/>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1" name="【道路】&#10;一人当たり延長最小値テキスト"/>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2" name="直線コネクタ 111"/>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3" name="【道路】&#10;一人当たり延長最大値テキスト"/>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4" name="直線コネクタ 113"/>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52164</xdr:rowOff>
    </xdr:from>
    <xdr:ext cx="469744" cy="259045"/>
    <xdr:sp macro="" textlink="">
      <xdr:nvSpPr>
        <xdr:cNvPr id="115" name="【道路】&#10;一人当たり延長平均値テキスト"/>
        <xdr:cNvSpPr txBox="1"/>
      </xdr:nvSpPr>
      <xdr:spPr>
        <a:xfrm>
          <a:off x="10515600" y="6738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6" name="フローチャート: 判断 115"/>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7" name="フローチャート: 判断 116"/>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8" name="フローチャート: 判断 117"/>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9" name="フローチャート: 判断 118"/>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20" name="フローチャート: 判断 119"/>
        <xdr:cNvSpPr/>
      </xdr:nvSpPr>
      <xdr:spPr>
        <a:xfrm>
          <a:off x="6921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22428</xdr:rowOff>
    </xdr:from>
    <xdr:to>
      <xdr:col>55</xdr:col>
      <xdr:colOff>50800</xdr:colOff>
      <xdr:row>41</xdr:row>
      <xdr:rowOff>124028</xdr:rowOff>
    </xdr:to>
    <xdr:sp macro="" textlink="">
      <xdr:nvSpPr>
        <xdr:cNvPr id="126" name="楕円 125"/>
        <xdr:cNvSpPr/>
      </xdr:nvSpPr>
      <xdr:spPr>
        <a:xfrm>
          <a:off x="10426700" y="70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108805</xdr:rowOff>
    </xdr:from>
    <xdr:ext cx="469744" cy="259045"/>
    <xdr:sp macro="" textlink="">
      <xdr:nvSpPr>
        <xdr:cNvPr id="127" name="【道路】&#10;一人当たり延長該当値テキスト"/>
        <xdr:cNvSpPr txBox="1"/>
      </xdr:nvSpPr>
      <xdr:spPr>
        <a:xfrm>
          <a:off x="10515600" y="696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22108</xdr:rowOff>
    </xdr:from>
    <xdr:to>
      <xdr:col>50</xdr:col>
      <xdr:colOff>165100</xdr:colOff>
      <xdr:row>41</xdr:row>
      <xdr:rowOff>123708</xdr:rowOff>
    </xdr:to>
    <xdr:sp macro="" textlink="">
      <xdr:nvSpPr>
        <xdr:cNvPr id="128" name="楕円 127"/>
        <xdr:cNvSpPr/>
      </xdr:nvSpPr>
      <xdr:spPr>
        <a:xfrm>
          <a:off x="9588500" y="705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72908</xdr:rowOff>
    </xdr:from>
    <xdr:to>
      <xdr:col>55</xdr:col>
      <xdr:colOff>0</xdr:colOff>
      <xdr:row>41</xdr:row>
      <xdr:rowOff>73228</xdr:rowOff>
    </xdr:to>
    <xdr:cxnSp macro="">
      <xdr:nvCxnSpPr>
        <xdr:cNvPr id="129" name="直線コネクタ 128"/>
        <xdr:cNvCxnSpPr/>
      </xdr:nvCxnSpPr>
      <xdr:spPr>
        <a:xfrm>
          <a:off x="9639300" y="7102358"/>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19914</xdr:rowOff>
    </xdr:from>
    <xdr:to>
      <xdr:col>46</xdr:col>
      <xdr:colOff>38100</xdr:colOff>
      <xdr:row>41</xdr:row>
      <xdr:rowOff>121514</xdr:rowOff>
    </xdr:to>
    <xdr:sp macro="" textlink="">
      <xdr:nvSpPr>
        <xdr:cNvPr id="130" name="楕円 129"/>
        <xdr:cNvSpPr/>
      </xdr:nvSpPr>
      <xdr:spPr>
        <a:xfrm>
          <a:off x="8699500" y="70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70714</xdr:rowOff>
    </xdr:from>
    <xdr:to>
      <xdr:col>50</xdr:col>
      <xdr:colOff>114300</xdr:colOff>
      <xdr:row>41</xdr:row>
      <xdr:rowOff>72908</xdr:rowOff>
    </xdr:to>
    <xdr:cxnSp macro="">
      <xdr:nvCxnSpPr>
        <xdr:cNvPr id="131" name="直線コネクタ 130"/>
        <xdr:cNvCxnSpPr/>
      </xdr:nvCxnSpPr>
      <xdr:spPr>
        <a:xfrm>
          <a:off x="8750300" y="7100164"/>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16942</xdr:rowOff>
    </xdr:from>
    <xdr:to>
      <xdr:col>41</xdr:col>
      <xdr:colOff>101600</xdr:colOff>
      <xdr:row>41</xdr:row>
      <xdr:rowOff>118542</xdr:rowOff>
    </xdr:to>
    <xdr:sp macro="" textlink="">
      <xdr:nvSpPr>
        <xdr:cNvPr id="132" name="楕円 131"/>
        <xdr:cNvSpPr/>
      </xdr:nvSpPr>
      <xdr:spPr>
        <a:xfrm>
          <a:off x="7810500" y="70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67742</xdr:rowOff>
    </xdr:from>
    <xdr:to>
      <xdr:col>45</xdr:col>
      <xdr:colOff>177800</xdr:colOff>
      <xdr:row>41</xdr:row>
      <xdr:rowOff>70714</xdr:rowOff>
    </xdr:to>
    <xdr:cxnSp macro="">
      <xdr:nvCxnSpPr>
        <xdr:cNvPr id="133" name="直線コネクタ 132"/>
        <xdr:cNvCxnSpPr/>
      </xdr:nvCxnSpPr>
      <xdr:spPr>
        <a:xfrm>
          <a:off x="7861300" y="709719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34" name="n_1aveValue【道路】&#10;一人当たり延長"/>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35" name="n_2aveValue【道路】&#10;一人当たり延長"/>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36" name="n_3aveValue【道路】&#10;一人当たり延長"/>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32702</xdr:rowOff>
    </xdr:from>
    <xdr:ext cx="469744" cy="259045"/>
    <xdr:sp macro="" textlink="">
      <xdr:nvSpPr>
        <xdr:cNvPr id="137" name="n_4aveValue【道路】&#10;一人当たり延長"/>
        <xdr:cNvSpPr txBox="1"/>
      </xdr:nvSpPr>
      <xdr:spPr>
        <a:xfrm>
          <a:off x="6737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114835</xdr:rowOff>
    </xdr:from>
    <xdr:ext cx="469744" cy="259045"/>
    <xdr:sp macro="" textlink="">
      <xdr:nvSpPr>
        <xdr:cNvPr id="138" name="n_1mainValue【道路】&#10;一人当たり延長"/>
        <xdr:cNvSpPr txBox="1"/>
      </xdr:nvSpPr>
      <xdr:spPr>
        <a:xfrm>
          <a:off x="9391727" y="714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112641</xdr:rowOff>
    </xdr:from>
    <xdr:ext cx="469744" cy="259045"/>
    <xdr:sp macro="" textlink="">
      <xdr:nvSpPr>
        <xdr:cNvPr id="139" name="n_2mainValue【道路】&#10;一人当たり延長"/>
        <xdr:cNvSpPr txBox="1"/>
      </xdr:nvSpPr>
      <xdr:spPr>
        <a:xfrm>
          <a:off x="8515427" y="714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109669</xdr:rowOff>
    </xdr:from>
    <xdr:ext cx="469744" cy="259045"/>
    <xdr:sp macro="" textlink="">
      <xdr:nvSpPr>
        <xdr:cNvPr id="140" name="n_3mainValue【道路】&#10;一人当たり延長"/>
        <xdr:cNvSpPr txBox="1"/>
      </xdr:nvSpPr>
      <xdr:spPr>
        <a:xfrm>
          <a:off x="7626427" y="713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64" name="直線コネクタ 163"/>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65" name="【橋りょう・トンネル】&#10;有形固定資産減価償却率最小値テキスト"/>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66" name="直線コネクタ 165"/>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67" name="【橋りょう・トンネル】&#10;有形固定資産減価償却率最大値テキスト"/>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8" name="直線コネクタ 167"/>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135272</xdr:rowOff>
    </xdr:from>
    <xdr:ext cx="405111" cy="259045"/>
    <xdr:sp macro="" textlink="">
      <xdr:nvSpPr>
        <xdr:cNvPr id="169" name="【橋りょう・トンネル】&#10;有形固定資産減価償却率平均値テキスト"/>
        <xdr:cNvSpPr txBox="1"/>
      </xdr:nvSpPr>
      <xdr:spPr>
        <a:xfrm>
          <a:off x="4673600" y="1059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0" name="フローチャート: 判断 169"/>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1" name="フローチャート: 判断 170"/>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2" name="フローチャート: 判断 171"/>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3" name="フローチャート: 判断 172"/>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74" name="フローチャート: 判断 173"/>
        <xdr:cNvSpPr/>
      </xdr:nvSpPr>
      <xdr:spPr>
        <a:xfrm>
          <a:off x="1079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151130</xdr:rowOff>
    </xdr:from>
    <xdr:to>
      <xdr:col>24</xdr:col>
      <xdr:colOff>114300</xdr:colOff>
      <xdr:row>62</xdr:row>
      <xdr:rowOff>81280</xdr:rowOff>
    </xdr:to>
    <xdr:sp macro="" textlink="">
      <xdr:nvSpPr>
        <xdr:cNvPr id="180" name="楕円 179"/>
        <xdr:cNvSpPr/>
      </xdr:nvSpPr>
      <xdr:spPr>
        <a:xfrm>
          <a:off x="4584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2557</xdr:rowOff>
    </xdr:from>
    <xdr:ext cx="405111" cy="259045"/>
    <xdr:sp macro="" textlink="">
      <xdr:nvSpPr>
        <xdr:cNvPr id="181" name="【橋りょう・トンネル】&#10;有形固定資産減価償却率該当値テキスト"/>
        <xdr:cNvSpPr txBox="1"/>
      </xdr:nvSpPr>
      <xdr:spPr>
        <a:xfrm>
          <a:off x="4673600" y="1046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118745</xdr:rowOff>
    </xdr:from>
    <xdr:to>
      <xdr:col>20</xdr:col>
      <xdr:colOff>38100</xdr:colOff>
      <xdr:row>62</xdr:row>
      <xdr:rowOff>48895</xdr:rowOff>
    </xdr:to>
    <xdr:sp macro="" textlink="">
      <xdr:nvSpPr>
        <xdr:cNvPr id="182" name="楕円 181"/>
        <xdr:cNvSpPr/>
      </xdr:nvSpPr>
      <xdr:spPr>
        <a:xfrm>
          <a:off x="3746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169545</xdr:rowOff>
    </xdr:from>
    <xdr:to>
      <xdr:col>24</xdr:col>
      <xdr:colOff>63500</xdr:colOff>
      <xdr:row>62</xdr:row>
      <xdr:rowOff>30480</xdr:rowOff>
    </xdr:to>
    <xdr:cxnSp macro="">
      <xdr:nvCxnSpPr>
        <xdr:cNvPr id="183" name="直線コネクタ 182"/>
        <xdr:cNvCxnSpPr/>
      </xdr:nvCxnSpPr>
      <xdr:spPr>
        <a:xfrm>
          <a:off x="3797300" y="106279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80645</xdr:rowOff>
    </xdr:from>
    <xdr:to>
      <xdr:col>15</xdr:col>
      <xdr:colOff>101600</xdr:colOff>
      <xdr:row>62</xdr:row>
      <xdr:rowOff>10795</xdr:rowOff>
    </xdr:to>
    <xdr:sp macro="" textlink="">
      <xdr:nvSpPr>
        <xdr:cNvPr id="184" name="楕円 183"/>
        <xdr:cNvSpPr/>
      </xdr:nvSpPr>
      <xdr:spPr>
        <a:xfrm>
          <a:off x="2857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131445</xdr:rowOff>
    </xdr:from>
    <xdr:to>
      <xdr:col>19</xdr:col>
      <xdr:colOff>177800</xdr:colOff>
      <xdr:row>61</xdr:row>
      <xdr:rowOff>169545</xdr:rowOff>
    </xdr:to>
    <xdr:cxnSp macro="">
      <xdr:nvCxnSpPr>
        <xdr:cNvPr id="185" name="直線コネクタ 184"/>
        <xdr:cNvCxnSpPr/>
      </xdr:nvCxnSpPr>
      <xdr:spPr>
        <a:xfrm>
          <a:off x="2908300" y="10589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52070</xdr:rowOff>
    </xdr:from>
    <xdr:to>
      <xdr:col>10</xdr:col>
      <xdr:colOff>165100</xdr:colOff>
      <xdr:row>61</xdr:row>
      <xdr:rowOff>153670</xdr:rowOff>
    </xdr:to>
    <xdr:sp macro="" textlink="">
      <xdr:nvSpPr>
        <xdr:cNvPr id="186" name="楕円 185"/>
        <xdr:cNvSpPr/>
      </xdr:nvSpPr>
      <xdr:spPr>
        <a:xfrm>
          <a:off x="196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102870</xdr:rowOff>
    </xdr:from>
    <xdr:to>
      <xdr:col>15</xdr:col>
      <xdr:colOff>50800</xdr:colOff>
      <xdr:row>61</xdr:row>
      <xdr:rowOff>131445</xdr:rowOff>
    </xdr:to>
    <xdr:cxnSp macro="">
      <xdr:nvCxnSpPr>
        <xdr:cNvPr id="187" name="直線コネクタ 186"/>
        <xdr:cNvCxnSpPr/>
      </xdr:nvCxnSpPr>
      <xdr:spPr>
        <a:xfrm>
          <a:off x="2019300" y="105613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55262</xdr:rowOff>
    </xdr:from>
    <xdr:ext cx="405111" cy="259045"/>
    <xdr:sp macro="" textlink="">
      <xdr:nvSpPr>
        <xdr:cNvPr id="188" name="n_1aveValue【橋りょう・トンネル】&#10;有形固定資産減価償却率"/>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89" name="n_2aveValue【橋りょう・トンネル】&#10;有形固定資産減価償却率"/>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190" name="n_3aveValue【橋りょう・トンネル】&#10;有形固定資産減価償却率"/>
        <xdr:cNvSpPr txBox="1"/>
      </xdr:nvSpPr>
      <xdr:spPr>
        <a:xfrm>
          <a:off x="1816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168292</xdr:rowOff>
    </xdr:from>
    <xdr:ext cx="405111" cy="259045"/>
    <xdr:sp macro="" textlink="">
      <xdr:nvSpPr>
        <xdr:cNvPr id="191" name="n_4aveValue【橋りょう・トンネル】&#10;有形固定資産減価償却率"/>
        <xdr:cNvSpPr txBox="1"/>
      </xdr:nvSpPr>
      <xdr:spPr>
        <a:xfrm>
          <a:off x="9277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65422</xdr:rowOff>
    </xdr:from>
    <xdr:ext cx="405111" cy="259045"/>
    <xdr:sp macro="" textlink="">
      <xdr:nvSpPr>
        <xdr:cNvPr id="192" name="n_1mainValue【橋りょう・トンネル】&#10;有形固定資産減価償却率"/>
        <xdr:cNvSpPr txBox="1"/>
      </xdr:nvSpPr>
      <xdr:spPr>
        <a:xfrm>
          <a:off x="3582044" y="1035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27322</xdr:rowOff>
    </xdr:from>
    <xdr:ext cx="405111" cy="259045"/>
    <xdr:sp macro="" textlink="">
      <xdr:nvSpPr>
        <xdr:cNvPr id="193" name="n_2mainValue【橋りょう・トンネル】&#10;有形固定資産減価償却率"/>
        <xdr:cNvSpPr txBox="1"/>
      </xdr:nvSpPr>
      <xdr:spPr>
        <a:xfrm>
          <a:off x="2705744" y="1031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144797</xdr:rowOff>
    </xdr:from>
    <xdr:ext cx="405111" cy="259045"/>
    <xdr:sp macro="" textlink="">
      <xdr:nvSpPr>
        <xdr:cNvPr id="194" name="n_3mainValue【橋りょう・トンネル】&#10;有形固定資産減価償却率"/>
        <xdr:cNvSpPr txBox="1"/>
      </xdr:nvSpPr>
      <xdr:spPr>
        <a:xfrm>
          <a:off x="1816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14" name="直線コネクタ 213"/>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15" name="【橋りょう・トンネル】&#10;一人当たり有形固定資産（償却資産）額最小値テキスト"/>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16" name="直線コネクタ 215"/>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17" name="【橋りょう・トンネル】&#10;一人当たり有形固定資産（償却資産）額最大値テキスト"/>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18" name="直線コネクタ 217"/>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14615</xdr:rowOff>
    </xdr:from>
    <xdr:ext cx="534377" cy="259045"/>
    <xdr:sp macro="" textlink="">
      <xdr:nvSpPr>
        <xdr:cNvPr id="219" name="【橋りょう・トンネル】&#10;一人当たり有形固定資産（償却資産）額平均値テキスト"/>
        <xdr:cNvSpPr txBox="1"/>
      </xdr:nvSpPr>
      <xdr:spPr>
        <a:xfrm>
          <a:off x="10515600" y="10301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0" name="フローチャート: 判断 219"/>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21" name="フローチャート: 判断 220"/>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22" name="フローチャート: 判断 221"/>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23" name="フローチャート: 判断 222"/>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81119</xdr:rowOff>
    </xdr:from>
    <xdr:to>
      <xdr:col>36</xdr:col>
      <xdr:colOff>165100</xdr:colOff>
      <xdr:row>61</xdr:row>
      <xdr:rowOff>11269</xdr:rowOff>
    </xdr:to>
    <xdr:sp macro="" textlink="">
      <xdr:nvSpPr>
        <xdr:cNvPr id="224" name="フローチャート: 判断 223"/>
        <xdr:cNvSpPr/>
      </xdr:nvSpPr>
      <xdr:spPr>
        <a:xfrm>
          <a:off x="6921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30033</xdr:rowOff>
    </xdr:from>
    <xdr:to>
      <xdr:col>55</xdr:col>
      <xdr:colOff>50800</xdr:colOff>
      <xdr:row>60</xdr:row>
      <xdr:rowOff>131633</xdr:rowOff>
    </xdr:to>
    <xdr:sp macro="" textlink="">
      <xdr:nvSpPr>
        <xdr:cNvPr id="230" name="楕円 229"/>
        <xdr:cNvSpPr/>
      </xdr:nvSpPr>
      <xdr:spPr>
        <a:xfrm>
          <a:off x="10426700" y="1031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52910</xdr:rowOff>
    </xdr:from>
    <xdr:ext cx="534377" cy="259045"/>
    <xdr:sp macro="" textlink="">
      <xdr:nvSpPr>
        <xdr:cNvPr id="231" name="【橋りょう・トンネル】&#10;一人当たり有形固定資産（償却資産）額該当値テキスト"/>
        <xdr:cNvSpPr txBox="1"/>
      </xdr:nvSpPr>
      <xdr:spPr>
        <a:xfrm>
          <a:off x="10515600" y="1016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27930</xdr:rowOff>
    </xdr:from>
    <xdr:to>
      <xdr:col>50</xdr:col>
      <xdr:colOff>165100</xdr:colOff>
      <xdr:row>60</xdr:row>
      <xdr:rowOff>129530</xdr:rowOff>
    </xdr:to>
    <xdr:sp macro="" textlink="">
      <xdr:nvSpPr>
        <xdr:cNvPr id="232" name="楕円 231"/>
        <xdr:cNvSpPr/>
      </xdr:nvSpPr>
      <xdr:spPr>
        <a:xfrm>
          <a:off x="9588500" y="103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78730</xdr:rowOff>
    </xdr:from>
    <xdr:to>
      <xdr:col>55</xdr:col>
      <xdr:colOff>0</xdr:colOff>
      <xdr:row>60</xdr:row>
      <xdr:rowOff>80833</xdr:rowOff>
    </xdr:to>
    <xdr:cxnSp macro="">
      <xdr:nvCxnSpPr>
        <xdr:cNvPr id="233" name="直線コネクタ 232"/>
        <xdr:cNvCxnSpPr/>
      </xdr:nvCxnSpPr>
      <xdr:spPr>
        <a:xfrm>
          <a:off x="9639300" y="10365730"/>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24650</xdr:rowOff>
    </xdr:from>
    <xdr:to>
      <xdr:col>46</xdr:col>
      <xdr:colOff>38100</xdr:colOff>
      <xdr:row>60</xdr:row>
      <xdr:rowOff>126250</xdr:rowOff>
    </xdr:to>
    <xdr:sp macro="" textlink="">
      <xdr:nvSpPr>
        <xdr:cNvPr id="234" name="楕円 233"/>
        <xdr:cNvSpPr/>
      </xdr:nvSpPr>
      <xdr:spPr>
        <a:xfrm>
          <a:off x="8699500" y="1031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75450</xdr:rowOff>
    </xdr:from>
    <xdr:to>
      <xdr:col>50</xdr:col>
      <xdr:colOff>114300</xdr:colOff>
      <xdr:row>60</xdr:row>
      <xdr:rowOff>78730</xdr:rowOff>
    </xdr:to>
    <xdr:cxnSp macro="">
      <xdr:nvCxnSpPr>
        <xdr:cNvPr id="235" name="直線コネクタ 234"/>
        <xdr:cNvCxnSpPr/>
      </xdr:nvCxnSpPr>
      <xdr:spPr>
        <a:xfrm>
          <a:off x="8750300" y="10362450"/>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162404</xdr:rowOff>
    </xdr:from>
    <xdr:to>
      <xdr:col>41</xdr:col>
      <xdr:colOff>101600</xdr:colOff>
      <xdr:row>61</xdr:row>
      <xdr:rowOff>92554</xdr:rowOff>
    </xdr:to>
    <xdr:sp macro="" textlink="">
      <xdr:nvSpPr>
        <xdr:cNvPr id="236" name="楕円 235"/>
        <xdr:cNvSpPr/>
      </xdr:nvSpPr>
      <xdr:spPr>
        <a:xfrm>
          <a:off x="7810500" y="104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75450</xdr:rowOff>
    </xdr:from>
    <xdr:to>
      <xdr:col>45</xdr:col>
      <xdr:colOff>177800</xdr:colOff>
      <xdr:row>61</xdr:row>
      <xdr:rowOff>41754</xdr:rowOff>
    </xdr:to>
    <xdr:cxnSp macro="">
      <xdr:nvCxnSpPr>
        <xdr:cNvPr id="237" name="直線コネクタ 236"/>
        <xdr:cNvCxnSpPr/>
      </xdr:nvCxnSpPr>
      <xdr:spPr>
        <a:xfrm flipV="1">
          <a:off x="7861300" y="10362450"/>
          <a:ext cx="889000" cy="1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142694</xdr:rowOff>
    </xdr:from>
    <xdr:ext cx="534377" cy="259045"/>
    <xdr:sp macro="" textlink="">
      <xdr:nvSpPr>
        <xdr:cNvPr id="238" name="n_1aveValue【橋りょう・トンネル】&#10;一人当たり有形固定資産（償却資産）額"/>
        <xdr:cNvSpPr txBox="1"/>
      </xdr:nvSpPr>
      <xdr:spPr>
        <a:xfrm>
          <a:off x="93594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143168</xdr:rowOff>
    </xdr:from>
    <xdr:ext cx="534377" cy="259045"/>
    <xdr:sp macro="" textlink="">
      <xdr:nvSpPr>
        <xdr:cNvPr id="239" name="n_2aveValue【橋りょう・トンネル】&#10;一人当たり有形固定資産（償却資産）額"/>
        <xdr:cNvSpPr txBox="1"/>
      </xdr:nvSpPr>
      <xdr:spPr>
        <a:xfrm>
          <a:off x="8483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84655</xdr:rowOff>
    </xdr:from>
    <xdr:ext cx="534377" cy="259045"/>
    <xdr:sp macro="" textlink="">
      <xdr:nvSpPr>
        <xdr:cNvPr id="240" name="n_3aveValue【橋りょう・トンネル】&#10;一人当たり有形固定資産（償却資産）額"/>
        <xdr:cNvSpPr txBox="1"/>
      </xdr:nvSpPr>
      <xdr:spPr>
        <a:xfrm>
          <a:off x="7594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27796</xdr:rowOff>
    </xdr:from>
    <xdr:ext cx="534377" cy="259045"/>
    <xdr:sp macro="" textlink="">
      <xdr:nvSpPr>
        <xdr:cNvPr id="241" name="n_4aveValue【橋りょう・トンネル】&#10;一人当たり有形固定資産（償却資産）額"/>
        <xdr:cNvSpPr txBox="1"/>
      </xdr:nvSpPr>
      <xdr:spPr>
        <a:xfrm>
          <a:off x="6705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146057</xdr:rowOff>
    </xdr:from>
    <xdr:ext cx="534377" cy="259045"/>
    <xdr:sp macro="" textlink="">
      <xdr:nvSpPr>
        <xdr:cNvPr id="242" name="n_1mainValue【橋りょう・トンネル】&#10;一人当たり有形固定資産（償却資産）額"/>
        <xdr:cNvSpPr txBox="1"/>
      </xdr:nvSpPr>
      <xdr:spPr>
        <a:xfrm>
          <a:off x="9359411" y="1009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142777</xdr:rowOff>
    </xdr:from>
    <xdr:ext cx="534377" cy="259045"/>
    <xdr:sp macro="" textlink="">
      <xdr:nvSpPr>
        <xdr:cNvPr id="243" name="n_2mainValue【橋りょう・トンネル】&#10;一人当たり有形固定資産（償却資産）額"/>
        <xdr:cNvSpPr txBox="1"/>
      </xdr:nvSpPr>
      <xdr:spPr>
        <a:xfrm>
          <a:off x="8483111" y="100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83681</xdr:rowOff>
    </xdr:from>
    <xdr:ext cx="534377" cy="259045"/>
    <xdr:sp macro="" textlink="">
      <xdr:nvSpPr>
        <xdr:cNvPr id="244" name="n_3mainValue【橋りょう・トンネル】&#10;一人当たり有形固定資産（償却資産）額"/>
        <xdr:cNvSpPr txBox="1"/>
      </xdr:nvSpPr>
      <xdr:spPr>
        <a:xfrm>
          <a:off x="7594111" y="1054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67" name="直線コネクタ 266"/>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8"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9" name="直線コネクタ 26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70" name="【公営住宅】&#10;有形固定資産減価償却率最大値テキスト"/>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71" name="直線コネクタ 270"/>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2"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3" name="フローチャート: 判断 272"/>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4" name="フローチャート: 判断 273"/>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75" name="フローチャート: 判断 274"/>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76" name="フローチャート: 判断 275"/>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277" name="フローチャート: 判断 276"/>
        <xdr:cNvSpPr/>
      </xdr:nvSpPr>
      <xdr:spPr>
        <a:xfrm>
          <a:off x="1079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83" name="楕円 282"/>
        <xdr:cNvSpPr/>
      </xdr:nvSpPr>
      <xdr:spPr>
        <a:xfrm>
          <a:off x="4584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xdr:rowOff>
    </xdr:from>
    <xdr:ext cx="405111" cy="259045"/>
    <xdr:sp macro="" textlink="">
      <xdr:nvSpPr>
        <xdr:cNvPr id="284" name="【公営住宅】&#10;有形固定資産減価償却率該当値テキスト"/>
        <xdr:cNvSpPr txBox="1"/>
      </xdr:nvSpPr>
      <xdr:spPr>
        <a:xfrm>
          <a:off x="4673600"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151892</xdr:rowOff>
    </xdr:from>
    <xdr:to>
      <xdr:col>20</xdr:col>
      <xdr:colOff>38100</xdr:colOff>
      <xdr:row>81</xdr:row>
      <xdr:rowOff>82042</xdr:rowOff>
    </xdr:to>
    <xdr:sp macro="" textlink="">
      <xdr:nvSpPr>
        <xdr:cNvPr id="285" name="楕円 284"/>
        <xdr:cNvSpPr/>
      </xdr:nvSpPr>
      <xdr:spPr>
        <a:xfrm>
          <a:off x="3746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31242</xdr:rowOff>
    </xdr:from>
    <xdr:to>
      <xdr:col>24</xdr:col>
      <xdr:colOff>63500</xdr:colOff>
      <xdr:row>81</xdr:row>
      <xdr:rowOff>72389</xdr:rowOff>
    </xdr:to>
    <xdr:cxnSp macro="">
      <xdr:nvCxnSpPr>
        <xdr:cNvPr id="286" name="直線コネクタ 285"/>
        <xdr:cNvCxnSpPr/>
      </xdr:nvCxnSpPr>
      <xdr:spPr>
        <a:xfrm>
          <a:off x="3797300" y="13918692"/>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110744</xdr:rowOff>
    </xdr:from>
    <xdr:to>
      <xdr:col>15</xdr:col>
      <xdr:colOff>101600</xdr:colOff>
      <xdr:row>81</xdr:row>
      <xdr:rowOff>40894</xdr:rowOff>
    </xdr:to>
    <xdr:sp macro="" textlink="">
      <xdr:nvSpPr>
        <xdr:cNvPr id="287" name="楕円 286"/>
        <xdr:cNvSpPr/>
      </xdr:nvSpPr>
      <xdr:spPr>
        <a:xfrm>
          <a:off x="2857500" y="138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161544</xdr:rowOff>
    </xdr:from>
    <xdr:to>
      <xdr:col>19</xdr:col>
      <xdr:colOff>177800</xdr:colOff>
      <xdr:row>81</xdr:row>
      <xdr:rowOff>31242</xdr:rowOff>
    </xdr:to>
    <xdr:cxnSp macro="">
      <xdr:nvCxnSpPr>
        <xdr:cNvPr id="288" name="直線コネクタ 287"/>
        <xdr:cNvCxnSpPr/>
      </xdr:nvCxnSpPr>
      <xdr:spPr>
        <a:xfrm>
          <a:off x="2908300" y="138775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71882</xdr:rowOff>
    </xdr:from>
    <xdr:to>
      <xdr:col>10</xdr:col>
      <xdr:colOff>165100</xdr:colOff>
      <xdr:row>81</xdr:row>
      <xdr:rowOff>2032</xdr:rowOff>
    </xdr:to>
    <xdr:sp macro="" textlink="">
      <xdr:nvSpPr>
        <xdr:cNvPr id="289" name="楕円 288"/>
        <xdr:cNvSpPr/>
      </xdr:nvSpPr>
      <xdr:spPr>
        <a:xfrm>
          <a:off x="1968500" y="137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122682</xdr:rowOff>
    </xdr:from>
    <xdr:to>
      <xdr:col>15</xdr:col>
      <xdr:colOff>50800</xdr:colOff>
      <xdr:row>80</xdr:row>
      <xdr:rowOff>161544</xdr:rowOff>
    </xdr:to>
    <xdr:cxnSp macro="">
      <xdr:nvCxnSpPr>
        <xdr:cNvPr id="290" name="直線コネクタ 289"/>
        <xdr:cNvCxnSpPr/>
      </xdr:nvCxnSpPr>
      <xdr:spPr>
        <a:xfrm>
          <a:off x="2019300" y="138386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91"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292" name="n_2aveValue【公営住宅】&#10;有形固定資産減価償却率"/>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25164</xdr:rowOff>
    </xdr:from>
    <xdr:ext cx="405111" cy="259045"/>
    <xdr:sp macro="" textlink="">
      <xdr:nvSpPr>
        <xdr:cNvPr id="293" name="n_3aveValue【公営住宅】&#10;有形固定資産減価償却率"/>
        <xdr:cNvSpPr txBox="1"/>
      </xdr:nvSpPr>
      <xdr:spPr>
        <a:xfrm>
          <a:off x="1816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9414</xdr:rowOff>
    </xdr:from>
    <xdr:ext cx="405111" cy="259045"/>
    <xdr:sp macro="" textlink="">
      <xdr:nvSpPr>
        <xdr:cNvPr id="294" name="n_4aveValue【公営住宅】&#10;有形固定資産減価償却率"/>
        <xdr:cNvSpPr txBox="1"/>
      </xdr:nvSpPr>
      <xdr:spPr>
        <a:xfrm>
          <a:off x="927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73169</xdr:rowOff>
    </xdr:from>
    <xdr:ext cx="405111" cy="259045"/>
    <xdr:sp macro="" textlink="">
      <xdr:nvSpPr>
        <xdr:cNvPr id="295" name="n_1mainValue【公営住宅】&#10;有形固定資産減価償却率"/>
        <xdr:cNvSpPr txBox="1"/>
      </xdr:nvSpPr>
      <xdr:spPr>
        <a:xfrm>
          <a:off x="3582044" y="1396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57421</xdr:rowOff>
    </xdr:from>
    <xdr:ext cx="405111" cy="259045"/>
    <xdr:sp macro="" textlink="">
      <xdr:nvSpPr>
        <xdr:cNvPr id="296" name="n_2mainValue【公営住宅】&#10;有形固定資産減価償却率"/>
        <xdr:cNvSpPr txBox="1"/>
      </xdr:nvSpPr>
      <xdr:spPr>
        <a:xfrm>
          <a:off x="2705744"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18559</xdr:rowOff>
    </xdr:from>
    <xdr:ext cx="405111" cy="259045"/>
    <xdr:sp macro="" textlink="">
      <xdr:nvSpPr>
        <xdr:cNvPr id="297" name="n_3mainValue【公営住宅】&#10;有形固定資産減価償却率"/>
        <xdr:cNvSpPr txBox="1"/>
      </xdr:nvSpPr>
      <xdr:spPr>
        <a:xfrm>
          <a:off x="1816744" y="1356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19" name="直線コネクタ 318"/>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0"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1" name="直線コネクタ 320"/>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22" name="【公営住宅】&#10;一人当たり面積最大値テキスト"/>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23" name="直線コネクタ 322"/>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136365</xdr:rowOff>
    </xdr:from>
    <xdr:ext cx="469744" cy="259045"/>
    <xdr:sp macro="" textlink="">
      <xdr:nvSpPr>
        <xdr:cNvPr id="324" name="【公営住宅】&#10;一人当たり面積平均値テキスト"/>
        <xdr:cNvSpPr txBox="1"/>
      </xdr:nvSpPr>
      <xdr:spPr>
        <a:xfrm>
          <a:off x="10515600" y="1436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25" name="フローチャート: 判断 324"/>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26" name="フローチャート: 判断 325"/>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27" name="フローチャート: 判断 326"/>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28" name="フローチャート: 判断 327"/>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329" name="フローチャート: 判断 328"/>
        <xdr:cNvSpPr/>
      </xdr:nvSpPr>
      <xdr:spPr>
        <a:xfrm>
          <a:off x="6921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142291</xdr:rowOff>
    </xdr:from>
    <xdr:to>
      <xdr:col>55</xdr:col>
      <xdr:colOff>50800</xdr:colOff>
      <xdr:row>86</xdr:row>
      <xdr:rowOff>72441</xdr:rowOff>
    </xdr:to>
    <xdr:sp macro="" textlink="">
      <xdr:nvSpPr>
        <xdr:cNvPr id="335" name="楕円 334"/>
        <xdr:cNvSpPr/>
      </xdr:nvSpPr>
      <xdr:spPr>
        <a:xfrm>
          <a:off x="104267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57218</xdr:rowOff>
    </xdr:from>
    <xdr:ext cx="469744" cy="259045"/>
    <xdr:sp macro="" textlink="">
      <xdr:nvSpPr>
        <xdr:cNvPr id="336" name="【公営住宅】&#10;一人当たり面積該当値テキスト"/>
        <xdr:cNvSpPr txBox="1"/>
      </xdr:nvSpPr>
      <xdr:spPr>
        <a:xfrm>
          <a:off x="10515600" y="1463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142291</xdr:rowOff>
    </xdr:from>
    <xdr:to>
      <xdr:col>50</xdr:col>
      <xdr:colOff>165100</xdr:colOff>
      <xdr:row>86</xdr:row>
      <xdr:rowOff>72441</xdr:rowOff>
    </xdr:to>
    <xdr:sp macro="" textlink="">
      <xdr:nvSpPr>
        <xdr:cNvPr id="337" name="楕円 336"/>
        <xdr:cNvSpPr/>
      </xdr:nvSpPr>
      <xdr:spPr>
        <a:xfrm>
          <a:off x="95885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21641</xdr:rowOff>
    </xdr:from>
    <xdr:to>
      <xdr:col>55</xdr:col>
      <xdr:colOff>0</xdr:colOff>
      <xdr:row>86</xdr:row>
      <xdr:rowOff>21641</xdr:rowOff>
    </xdr:to>
    <xdr:cxnSp macro="">
      <xdr:nvCxnSpPr>
        <xdr:cNvPr id="338" name="直線コネクタ 337"/>
        <xdr:cNvCxnSpPr/>
      </xdr:nvCxnSpPr>
      <xdr:spPr>
        <a:xfrm>
          <a:off x="9639300" y="147663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142291</xdr:rowOff>
    </xdr:from>
    <xdr:to>
      <xdr:col>46</xdr:col>
      <xdr:colOff>38100</xdr:colOff>
      <xdr:row>86</xdr:row>
      <xdr:rowOff>72441</xdr:rowOff>
    </xdr:to>
    <xdr:sp macro="" textlink="">
      <xdr:nvSpPr>
        <xdr:cNvPr id="339" name="楕円 338"/>
        <xdr:cNvSpPr/>
      </xdr:nvSpPr>
      <xdr:spPr>
        <a:xfrm>
          <a:off x="86995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21641</xdr:rowOff>
    </xdr:from>
    <xdr:to>
      <xdr:col>50</xdr:col>
      <xdr:colOff>114300</xdr:colOff>
      <xdr:row>86</xdr:row>
      <xdr:rowOff>21641</xdr:rowOff>
    </xdr:to>
    <xdr:cxnSp macro="">
      <xdr:nvCxnSpPr>
        <xdr:cNvPr id="340" name="直線コネクタ 339"/>
        <xdr:cNvCxnSpPr/>
      </xdr:nvCxnSpPr>
      <xdr:spPr>
        <a:xfrm>
          <a:off x="8750300" y="147663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141833</xdr:rowOff>
    </xdr:from>
    <xdr:to>
      <xdr:col>41</xdr:col>
      <xdr:colOff>101600</xdr:colOff>
      <xdr:row>86</xdr:row>
      <xdr:rowOff>71983</xdr:rowOff>
    </xdr:to>
    <xdr:sp macro="" textlink="">
      <xdr:nvSpPr>
        <xdr:cNvPr id="341" name="楕円 340"/>
        <xdr:cNvSpPr/>
      </xdr:nvSpPr>
      <xdr:spPr>
        <a:xfrm>
          <a:off x="7810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21183</xdr:rowOff>
    </xdr:from>
    <xdr:to>
      <xdr:col>45</xdr:col>
      <xdr:colOff>177800</xdr:colOff>
      <xdr:row>86</xdr:row>
      <xdr:rowOff>21641</xdr:rowOff>
    </xdr:to>
    <xdr:cxnSp macro="">
      <xdr:nvCxnSpPr>
        <xdr:cNvPr id="342" name="直線コネクタ 341"/>
        <xdr:cNvCxnSpPr/>
      </xdr:nvCxnSpPr>
      <xdr:spPr>
        <a:xfrm>
          <a:off x="7861300" y="1476588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63364</xdr:rowOff>
    </xdr:from>
    <xdr:ext cx="469744" cy="259045"/>
    <xdr:sp macro="" textlink="">
      <xdr:nvSpPr>
        <xdr:cNvPr id="343" name="n_1aveValue【公営住宅】&#10;一人当たり面積"/>
        <xdr:cNvSpPr txBox="1"/>
      </xdr:nvSpPr>
      <xdr:spPr>
        <a:xfrm>
          <a:off x="93917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65651</xdr:rowOff>
    </xdr:from>
    <xdr:ext cx="469744" cy="259045"/>
    <xdr:sp macro="" textlink="">
      <xdr:nvSpPr>
        <xdr:cNvPr id="344" name="n_2aveValue【公営住宅】&#10;一人当たり面積"/>
        <xdr:cNvSpPr txBox="1"/>
      </xdr:nvSpPr>
      <xdr:spPr>
        <a:xfrm>
          <a:off x="8515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60165</xdr:rowOff>
    </xdr:from>
    <xdr:ext cx="469744" cy="259045"/>
    <xdr:sp macro="" textlink="">
      <xdr:nvSpPr>
        <xdr:cNvPr id="345" name="n_3aveValue【公営住宅】&#10;一人当たり面積"/>
        <xdr:cNvSpPr txBox="1"/>
      </xdr:nvSpPr>
      <xdr:spPr>
        <a:xfrm>
          <a:off x="7626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163949</xdr:rowOff>
    </xdr:from>
    <xdr:ext cx="469744" cy="259045"/>
    <xdr:sp macro="" textlink="">
      <xdr:nvSpPr>
        <xdr:cNvPr id="346" name="n_4aveValue【公営住宅】&#10;一人当たり面積"/>
        <xdr:cNvSpPr txBox="1"/>
      </xdr:nvSpPr>
      <xdr:spPr>
        <a:xfrm>
          <a:off x="6737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63568</xdr:rowOff>
    </xdr:from>
    <xdr:ext cx="469744" cy="259045"/>
    <xdr:sp macro="" textlink="">
      <xdr:nvSpPr>
        <xdr:cNvPr id="347" name="n_1mainValue【公営住宅】&#10;一人当たり面積"/>
        <xdr:cNvSpPr txBox="1"/>
      </xdr:nvSpPr>
      <xdr:spPr>
        <a:xfrm>
          <a:off x="9391727" y="148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63568</xdr:rowOff>
    </xdr:from>
    <xdr:ext cx="469744" cy="259045"/>
    <xdr:sp macro="" textlink="">
      <xdr:nvSpPr>
        <xdr:cNvPr id="348" name="n_2mainValue【公営住宅】&#10;一人当たり面積"/>
        <xdr:cNvSpPr txBox="1"/>
      </xdr:nvSpPr>
      <xdr:spPr>
        <a:xfrm>
          <a:off x="8515427" y="148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63110</xdr:rowOff>
    </xdr:from>
    <xdr:ext cx="469744" cy="259045"/>
    <xdr:sp macro="" textlink="">
      <xdr:nvSpPr>
        <xdr:cNvPr id="349" name="n_3mainValue【公営住宅】&#10;一人当たり面積"/>
        <xdr:cNvSpPr txBox="1"/>
      </xdr:nvSpPr>
      <xdr:spPr>
        <a:xfrm>
          <a:off x="76264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0" name="テキスト ボックス 35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2" name="テキスト ボックス 36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72" name="テキスト ボックス 37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4" name="テキスト ボックス 37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120287</xdr:rowOff>
    </xdr:from>
    <xdr:to>
      <xdr:col>24</xdr:col>
      <xdr:colOff>62865</xdr:colOff>
      <xdr:row>108</xdr:row>
      <xdr:rowOff>82731</xdr:rowOff>
    </xdr:to>
    <xdr:cxnSp macro="">
      <xdr:nvCxnSpPr>
        <xdr:cNvPr id="376" name="直線コネクタ 375"/>
        <xdr:cNvCxnSpPr/>
      </xdr:nvCxnSpPr>
      <xdr:spPr>
        <a:xfrm flipV="1">
          <a:off x="4634865" y="170938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377" name="【港湾・漁港】&#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378" name="直線コネクタ 377"/>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66964</xdr:rowOff>
    </xdr:from>
    <xdr:ext cx="405111" cy="259045"/>
    <xdr:sp macro="" textlink="">
      <xdr:nvSpPr>
        <xdr:cNvPr id="379" name="【港湾・漁港】&#10;有形固定資産減価償却率最大値テキスト"/>
        <xdr:cNvSpPr txBox="1"/>
      </xdr:nvSpPr>
      <xdr:spPr>
        <a:xfrm>
          <a:off x="4673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120287</xdr:rowOff>
    </xdr:from>
    <xdr:to>
      <xdr:col>24</xdr:col>
      <xdr:colOff>152400</xdr:colOff>
      <xdr:row>99</xdr:row>
      <xdr:rowOff>120287</xdr:rowOff>
    </xdr:to>
    <xdr:cxnSp macro="">
      <xdr:nvCxnSpPr>
        <xdr:cNvPr id="380" name="直線コネクタ 379"/>
        <xdr:cNvCxnSpPr/>
      </xdr:nvCxnSpPr>
      <xdr:spPr>
        <a:xfrm>
          <a:off x="4546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107059</xdr:rowOff>
    </xdr:from>
    <xdr:ext cx="405111" cy="259045"/>
    <xdr:sp macro="" textlink="">
      <xdr:nvSpPr>
        <xdr:cNvPr id="381" name="【港湾・漁港】&#10;有形固定資産減価償却率平均値テキスト"/>
        <xdr:cNvSpPr txBox="1"/>
      </xdr:nvSpPr>
      <xdr:spPr>
        <a:xfrm>
          <a:off x="4673600" y="17423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84182</xdr:rowOff>
    </xdr:from>
    <xdr:to>
      <xdr:col>24</xdr:col>
      <xdr:colOff>114300</xdr:colOff>
      <xdr:row>103</xdr:row>
      <xdr:rowOff>14332</xdr:rowOff>
    </xdr:to>
    <xdr:sp macro="" textlink="">
      <xdr:nvSpPr>
        <xdr:cNvPr id="382" name="フローチャート: 判断 381"/>
        <xdr:cNvSpPr/>
      </xdr:nvSpPr>
      <xdr:spPr>
        <a:xfrm>
          <a:off x="45847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125005</xdr:rowOff>
    </xdr:from>
    <xdr:to>
      <xdr:col>20</xdr:col>
      <xdr:colOff>38100</xdr:colOff>
      <xdr:row>102</xdr:row>
      <xdr:rowOff>55155</xdr:rowOff>
    </xdr:to>
    <xdr:sp macro="" textlink="">
      <xdr:nvSpPr>
        <xdr:cNvPr id="383" name="フローチャート: 判断 382"/>
        <xdr:cNvSpPr/>
      </xdr:nvSpPr>
      <xdr:spPr>
        <a:xfrm>
          <a:off x="3746500" y="1744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95613</xdr:rowOff>
    </xdr:from>
    <xdr:to>
      <xdr:col>15</xdr:col>
      <xdr:colOff>101600</xdr:colOff>
      <xdr:row>102</xdr:row>
      <xdr:rowOff>25763</xdr:rowOff>
    </xdr:to>
    <xdr:sp macro="" textlink="">
      <xdr:nvSpPr>
        <xdr:cNvPr id="384" name="フローチャート: 判断 383"/>
        <xdr:cNvSpPr/>
      </xdr:nvSpPr>
      <xdr:spPr>
        <a:xfrm>
          <a:off x="2857500" y="174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23768</xdr:rowOff>
    </xdr:from>
    <xdr:to>
      <xdr:col>10</xdr:col>
      <xdr:colOff>165100</xdr:colOff>
      <xdr:row>101</xdr:row>
      <xdr:rowOff>125368</xdr:rowOff>
    </xdr:to>
    <xdr:sp macro="" textlink="">
      <xdr:nvSpPr>
        <xdr:cNvPr id="385" name="フローチャート: 判断 384"/>
        <xdr:cNvSpPr/>
      </xdr:nvSpPr>
      <xdr:spPr>
        <a:xfrm>
          <a:off x="1968500" y="1734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99</xdr:row>
      <xdr:rowOff>13970</xdr:rowOff>
    </xdr:from>
    <xdr:to>
      <xdr:col>6</xdr:col>
      <xdr:colOff>38100</xdr:colOff>
      <xdr:row>99</xdr:row>
      <xdr:rowOff>115570</xdr:rowOff>
    </xdr:to>
    <xdr:sp macro="" textlink="">
      <xdr:nvSpPr>
        <xdr:cNvPr id="386" name="フローチャート: 判断 385"/>
        <xdr:cNvSpPr/>
      </xdr:nvSpPr>
      <xdr:spPr>
        <a:xfrm>
          <a:off x="1079500" y="1698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7" name="テキスト ボックス 38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8" name="テキスト ボックス 38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9" name="テキスト ボックス 38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0" name="テキスト ボックス 38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1" name="テキスト ボックス 39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31931</xdr:rowOff>
    </xdr:from>
    <xdr:to>
      <xdr:col>24</xdr:col>
      <xdr:colOff>114300</xdr:colOff>
      <xdr:row>108</xdr:row>
      <xdr:rowOff>133531</xdr:rowOff>
    </xdr:to>
    <xdr:sp macro="" textlink="">
      <xdr:nvSpPr>
        <xdr:cNvPr id="392" name="楕円 391"/>
        <xdr:cNvSpPr/>
      </xdr:nvSpPr>
      <xdr:spPr>
        <a:xfrm>
          <a:off x="4584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118308</xdr:rowOff>
    </xdr:from>
    <xdr:ext cx="405111" cy="259045"/>
    <xdr:sp macro="" textlink="">
      <xdr:nvSpPr>
        <xdr:cNvPr id="393" name="【港湾・漁港】&#10;有形固定資産減価償却率該当値テキスト"/>
        <xdr:cNvSpPr txBox="1"/>
      </xdr:nvSpPr>
      <xdr:spPr>
        <a:xfrm>
          <a:off x="4673600" y="1846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85816</xdr:rowOff>
    </xdr:from>
    <xdr:to>
      <xdr:col>20</xdr:col>
      <xdr:colOff>38100</xdr:colOff>
      <xdr:row>108</xdr:row>
      <xdr:rowOff>15966</xdr:rowOff>
    </xdr:to>
    <xdr:sp macro="" textlink="">
      <xdr:nvSpPr>
        <xdr:cNvPr id="394" name="楕円 393"/>
        <xdr:cNvSpPr/>
      </xdr:nvSpPr>
      <xdr:spPr>
        <a:xfrm>
          <a:off x="3746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136616</xdr:rowOff>
    </xdr:from>
    <xdr:to>
      <xdr:col>24</xdr:col>
      <xdr:colOff>63500</xdr:colOff>
      <xdr:row>108</xdr:row>
      <xdr:rowOff>82731</xdr:rowOff>
    </xdr:to>
    <xdr:cxnSp macro="">
      <xdr:nvCxnSpPr>
        <xdr:cNvPr id="395" name="直線コネクタ 394"/>
        <xdr:cNvCxnSpPr/>
      </xdr:nvCxnSpPr>
      <xdr:spPr>
        <a:xfrm>
          <a:off x="3797300" y="18481766"/>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136434</xdr:rowOff>
    </xdr:from>
    <xdr:to>
      <xdr:col>15</xdr:col>
      <xdr:colOff>101600</xdr:colOff>
      <xdr:row>107</xdr:row>
      <xdr:rowOff>66584</xdr:rowOff>
    </xdr:to>
    <xdr:sp macro="" textlink="">
      <xdr:nvSpPr>
        <xdr:cNvPr id="396" name="楕円 395"/>
        <xdr:cNvSpPr/>
      </xdr:nvSpPr>
      <xdr:spPr>
        <a:xfrm>
          <a:off x="2857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15784</xdr:rowOff>
    </xdr:from>
    <xdr:to>
      <xdr:col>19</xdr:col>
      <xdr:colOff>177800</xdr:colOff>
      <xdr:row>107</xdr:row>
      <xdr:rowOff>136616</xdr:rowOff>
    </xdr:to>
    <xdr:cxnSp macro="">
      <xdr:nvCxnSpPr>
        <xdr:cNvPr id="397" name="直線コネクタ 396"/>
        <xdr:cNvCxnSpPr/>
      </xdr:nvCxnSpPr>
      <xdr:spPr>
        <a:xfrm>
          <a:off x="2908300" y="18360934"/>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398" name="楕円 397"/>
        <xdr:cNvSpPr/>
      </xdr:nvSpPr>
      <xdr:spPr>
        <a:xfrm>
          <a:off x="1968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169273</xdr:rowOff>
    </xdr:from>
    <xdr:to>
      <xdr:col>15</xdr:col>
      <xdr:colOff>50800</xdr:colOff>
      <xdr:row>107</xdr:row>
      <xdr:rowOff>15784</xdr:rowOff>
    </xdr:to>
    <xdr:cxnSp macro="">
      <xdr:nvCxnSpPr>
        <xdr:cNvPr id="399" name="直線コネクタ 398"/>
        <xdr:cNvCxnSpPr/>
      </xdr:nvCxnSpPr>
      <xdr:spPr>
        <a:xfrm>
          <a:off x="2019300" y="18171523"/>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71682</xdr:rowOff>
    </xdr:from>
    <xdr:ext cx="405111" cy="259045"/>
    <xdr:sp macro="" textlink="">
      <xdr:nvSpPr>
        <xdr:cNvPr id="400" name="n_1aveValue【港湾・漁港】&#10;有形固定資産減価償却率"/>
        <xdr:cNvSpPr txBox="1"/>
      </xdr:nvSpPr>
      <xdr:spPr>
        <a:xfrm>
          <a:off x="3582044"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42290</xdr:rowOff>
    </xdr:from>
    <xdr:ext cx="405111" cy="259045"/>
    <xdr:sp macro="" textlink="">
      <xdr:nvSpPr>
        <xdr:cNvPr id="401" name="n_2aveValue【港湾・漁港】&#10;有形固定資産減価償却率"/>
        <xdr:cNvSpPr txBox="1"/>
      </xdr:nvSpPr>
      <xdr:spPr>
        <a:xfrm>
          <a:off x="2705744" y="1718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141895</xdr:rowOff>
    </xdr:from>
    <xdr:ext cx="405111" cy="259045"/>
    <xdr:sp macro="" textlink="">
      <xdr:nvSpPr>
        <xdr:cNvPr id="402" name="n_3aveValue【港湾・漁港】&#10;有形固定資産減価償却率"/>
        <xdr:cNvSpPr txBox="1"/>
      </xdr:nvSpPr>
      <xdr:spPr>
        <a:xfrm>
          <a:off x="1816744" y="1711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97</xdr:row>
      <xdr:rowOff>132097</xdr:rowOff>
    </xdr:from>
    <xdr:ext cx="405111" cy="259045"/>
    <xdr:sp macro="" textlink="">
      <xdr:nvSpPr>
        <xdr:cNvPr id="403" name="n_4aveValue【港湾・漁港】&#10;有形固定資産減価償却率"/>
        <xdr:cNvSpPr txBox="1"/>
      </xdr:nvSpPr>
      <xdr:spPr>
        <a:xfrm>
          <a:off x="927744" y="1676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7093</xdr:rowOff>
    </xdr:from>
    <xdr:ext cx="405111" cy="259045"/>
    <xdr:sp macro="" textlink="">
      <xdr:nvSpPr>
        <xdr:cNvPr id="404" name="n_1mainValue【港湾・漁港】&#10;有形固定資産減価償却率"/>
        <xdr:cNvSpPr txBox="1"/>
      </xdr:nvSpPr>
      <xdr:spPr>
        <a:xfrm>
          <a:off x="3582044"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57711</xdr:rowOff>
    </xdr:from>
    <xdr:ext cx="405111" cy="259045"/>
    <xdr:sp macro="" textlink="">
      <xdr:nvSpPr>
        <xdr:cNvPr id="405" name="n_2mainValue【港湾・漁港】&#10;有形固定資産減価償却率"/>
        <xdr:cNvSpPr txBox="1"/>
      </xdr:nvSpPr>
      <xdr:spPr>
        <a:xfrm>
          <a:off x="2705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39750</xdr:rowOff>
    </xdr:from>
    <xdr:ext cx="405111" cy="259045"/>
    <xdr:sp macro="" textlink="">
      <xdr:nvSpPr>
        <xdr:cNvPr id="406" name="n_3mainValue【港湾・漁港】&#10;有形固定資産減価償却率"/>
        <xdr:cNvSpPr txBox="1"/>
      </xdr:nvSpPr>
      <xdr:spPr>
        <a:xfrm>
          <a:off x="1816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7" name="直線コネクタ 41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8" name="テキスト ボックス 41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9" name="直線コネクタ 41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20" name="テキスト ボックス 419"/>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1" name="直線コネクタ 42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22" name="テキスト ボックス 42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3" name="直線コネクタ 42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24" name="テキスト ボックス 42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5" name="直線コネクタ 42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26" name="テキスト ボックス 425"/>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8" name="テキスト ボックス 42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137266</xdr:rowOff>
    </xdr:from>
    <xdr:to>
      <xdr:col>54</xdr:col>
      <xdr:colOff>189865</xdr:colOff>
      <xdr:row>108</xdr:row>
      <xdr:rowOff>148132</xdr:rowOff>
    </xdr:to>
    <xdr:cxnSp macro="">
      <xdr:nvCxnSpPr>
        <xdr:cNvPr id="430" name="直線コネクタ 429"/>
        <xdr:cNvCxnSpPr/>
      </xdr:nvCxnSpPr>
      <xdr:spPr>
        <a:xfrm flipV="1">
          <a:off x="10476865" y="17282266"/>
          <a:ext cx="0" cy="1382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151959</xdr:rowOff>
    </xdr:from>
    <xdr:ext cx="378565" cy="259045"/>
    <xdr:sp macro="" textlink="">
      <xdr:nvSpPr>
        <xdr:cNvPr id="431" name="【港湾・漁港】&#10;一人当たり有形固定資産（償却資産）額最小値テキスト"/>
        <xdr:cNvSpPr txBox="1"/>
      </xdr:nvSpPr>
      <xdr:spPr>
        <a:xfrm>
          <a:off x="10515600" y="18668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148132</xdr:rowOff>
    </xdr:from>
    <xdr:to>
      <xdr:col>55</xdr:col>
      <xdr:colOff>88900</xdr:colOff>
      <xdr:row>108</xdr:row>
      <xdr:rowOff>148132</xdr:rowOff>
    </xdr:to>
    <xdr:cxnSp macro="">
      <xdr:nvCxnSpPr>
        <xdr:cNvPr id="432" name="直線コネクタ 431"/>
        <xdr:cNvCxnSpPr/>
      </xdr:nvCxnSpPr>
      <xdr:spPr>
        <a:xfrm>
          <a:off x="10388600" y="1866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83943</xdr:rowOff>
    </xdr:from>
    <xdr:ext cx="599010" cy="259045"/>
    <xdr:sp macro="" textlink="">
      <xdr:nvSpPr>
        <xdr:cNvPr id="433" name="【港湾・漁港】&#10;一人当たり有形固定資産（償却資産）額最大値テキスト"/>
        <xdr:cNvSpPr txBox="1"/>
      </xdr:nvSpPr>
      <xdr:spPr>
        <a:xfrm>
          <a:off x="10515600" y="1705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137266</xdr:rowOff>
    </xdr:from>
    <xdr:to>
      <xdr:col>55</xdr:col>
      <xdr:colOff>88900</xdr:colOff>
      <xdr:row>100</xdr:row>
      <xdr:rowOff>137266</xdr:rowOff>
    </xdr:to>
    <xdr:cxnSp macro="">
      <xdr:nvCxnSpPr>
        <xdr:cNvPr id="434" name="直線コネクタ 433"/>
        <xdr:cNvCxnSpPr/>
      </xdr:nvCxnSpPr>
      <xdr:spPr>
        <a:xfrm>
          <a:off x="10388600" y="1728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19077</xdr:rowOff>
    </xdr:from>
    <xdr:ext cx="534377" cy="259045"/>
    <xdr:sp macro="" textlink="">
      <xdr:nvSpPr>
        <xdr:cNvPr id="435" name="【港湾・漁港】&#10;一人当たり有形固定資産（償却資産）額平均値テキスト"/>
        <xdr:cNvSpPr txBox="1"/>
      </xdr:nvSpPr>
      <xdr:spPr>
        <a:xfrm>
          <a:off x="10515600" y="1819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167650</xdr:rowOff>
    </xdr:from>
    <xdr:to>
      <xdr:col>55</xdr:col>
      <xdr:colOff>50800</xdr:colOff>
      <xdr:row>107</xdr:row>
      <xdr:rowOff>97800</xdr:rowOff>
    </xdr:to>
    <xdr:sp macro="" textlink="">
      <xdr:nvSpPr>
        <xdr:cNvPr id="436" name="フローチャート: 判断 435"/>
        <xdr:cNvSpPr/>
      </xdr:nvSpPr>
      <xdr:spPr>
        <a:xfrm>
          <a:off x="10426700" y="1834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13071</xdr:rowOff>
    </xdr:from>
    <xdr:to>
      <xdr:col>50</xdr:col>
      <xdr:colOff>165100</xdr:colOff>
      <xdr:row>107</xdr:row>
      <xdr:rowOff>114671</xdr:rowOff>
    </xdr:to>
    <xdr:sp macro="" textlink="">
      <xdr:nvSpPr>
        <xdr:cNvPr id="437" name="フローチャート: 判断 436"/>
        <xdr:cNvSpPr/>
      </xdr:nvSpPr>
      <xdr:spPr>
        <a:xfrm>
          <a:off x="9588500" y="18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37112</xdr:rowOff>
    </xdr:from>
    <xdr:to>
      <xdr:col>46</xdr:col>
      <xdr:colOff>38100</xdr:colOff>
      <xdr:row>107</xdr:row>
      <xdr:rowOff>138712</xdr:rowOff>
    </xdr:to>
    <xdr:sp macro="" textlink="">
      <xdr:nvSpPr>
        <xdr:cNvPr id="438" name="フローチャート: 判断 437"/>
        <xdr:cNvSpPr/>
      </xdr:nvSpPr>
      <xdr:spPr>
        <a:xfrm>
          <a:off x="8699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136835</xdr:rowOff>
    </xdr:from>
    <xdr:to>
      <xdr:col>41</xdr:col>
      <xdr:colOff>101600</xdr:colOff>
      <xdr:row>107</xdr:row>
      <xdr:rowOff>66985</xdr:rowOff>
    </xdr:to>
    <xdr:sp macro="" textlink="">
      <xdr:nvSpPr>
        <xdr:cNvPr id="439" name="フローチャート: 判断 438"/>
        <xdr:cNvSpPr/>
      </xdr:nvSpPr>
      <xdr:spPr>
        <a:xfrm>
          <a:off x="7810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45929</xdr:rowOff>
    </xdr:from>
    <xdr:to>
      <xdr:col>36</xdr:col>
      <xdr:colOff>165100</xdr:colOff>
      <xdr:row>107</xdr:row>
      <xdr:rowOff>147529</xdr:rowOff>
    </xdr:to>
    <xdr:sp macro="" textlink="">
      <xdr:nvSpPr>
        <xdr:cNvPr id="440" name="フローチャート: 判断 439"/>
        <xdr:cNvSpPr/>
      </xdr:nvSpPr>
      <xdr:spPr>
        <a:xfrm>
          <a:off x="6921500" y="183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94872</xdr:rowOff>
    </xdr:from>
    <xdr:to>
      <xdr:col>55</xdr:col>
      <xdr:colOff>50800</xdr:colOff>
      <xdr:row>109</xdr:row>
      <xdr:rowOff>25022</xdr:rowOff>
    </xdr:to>
    <xdr:sp macro="" textlink="">
      <xdr:nvSpPr>
        <xdr:cNvPr id="446" name="楕円 445"/>
        <xdr:cNvSpPr/>
      </xdr:nvSpPr>
      <xdr:spPr>
        <a:xfrm>
          <a:off x="10426700" y="186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9799</xdr:rowOff>
    </xdr:from>
    <xdr:ext cx="378565" cy="259045"/>
    <xdr:sp macro="" textlink="">
      <xdr:nvSpPr>
        <xdr:cNvPr id="447" name="【港湾・漁港】&#10;一人当たり有形固定資産（償却資産）額該当値テキスト"/>
        <xdr:cNvSpPr txBox="1"/>
      </xdr:nvSpPr>
      <xdr:spPr>
        <a:xfrm>
          <a:off x="10515600" y="18526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94841</xdr:rowOff>
    </xdr:from>
    <xdr:to>
      <xdr:col>50</xdr:col>
      <xdr:colOff>165100</xdr:colOff>
      <xdr:row>109</xdr:row>
      <xdr:rowOff>24991</xdr:rowOff>
    </xdr:to>
    <xdr:sp macro="" textlink="">
      <xdr:nvSpPr>
        <xdr:cNvPr id="448" name="楕円 447"/>
        <xdr:cNvSpPr/>
      </xdr:nvSpPr>
      <xdr:spPr>
        <a:xfrm>
          <a:off x="9588500" y="1861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145641</xdr:rowOff>
    </xdr:from>
    <xdr:to>
      <xdr:col>55</xdr:col>
      <xdr:colOff>0</xdr:colOff>
      <xdr:row>108</xdr:row>
      <xdr:rowOff>145672</xdr:rowOff>
    </xdr:to>
    <xdr:cxnSp macro="">
      <xdr:nvCxnSpPr>
        <xdr:cNvPr id="449" name="直線コネクタ 448"/>
        <xdr:cNvCxnSpPr/>
      </xdr:nvCxnSpPr>
      <xdr:spPr>
        <a:xfrm>
          <a:off x="9639300" y="18662241"/>
          <a:ext cx="8382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94909</xdr:rowOff>
    </xdr:from>
    <xdr:to>
      <xdr:col>46</xdr:col>
      <xdr:colOff>38100</xdr:colOff>
      <xdr:row>109</xdr:row>
      <xdr:rowOff>25059</xdr:rowOff>
    </xdr:to>
    <xdr:sp macro="" textlink="">
      <xdr:nvSpPr>
        <xdr:cNvPr id="450" name="楕円 449"/>
        <xdr:cNvSpPr/>
      </xdr:nvSpPr>
      <xdr:spPr>
        <a:xfrm>
          <a:off x="8699500" y="1861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145641</xdr:rowOff>
    </xdr:from>
    <xdr:to>
      <xdr:col>50</xdr:col>
      <xdr:colOff>114300</xdr:colOff>
      <xdr:row>108</xdr:row>
      <xdr:rowOff>145709</xdr:rowOff>
    </xdr:to>
    <xdr:cxnSp macro="">
      <xdr:nvCxnSpPr>
        <xdr:cNvPr id="451" name="直線コネクタ 450"/>
        <xdr:cNvCxnSpPr/>
      </xdr:nvCxnSpPr>
      <xdr:spPr>
        <a:xfrm flipV="1">
          <a:off x="8750300" y="18662241"/>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94848</xdr:rowOff>
    </xdr:from>
    <xdr:to>
      <xdr:col>41</xdr:col>
      <xdr:colOff>101600</xdr:colOff>
      <xdr:row>109</xdr:row>
      <xdr:rowOff>24998</xdr:rowOff>
    </xdr:to>
    <xdr:sp macro="" textlink="">
      <xdr:nvSpPr>
        <xdr:cNvPr id="452" name="楕円 451"/>
        <xdr:cNvSpPr/>
      </xdr:nvSpPr>
      <xdr:spPr>
        <a:xfrm>
          <a:off x="7810500" y="186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145648</xdr:rowOff>
    </xdr:from>
    <xdr:to>
      <xdr:col>45</xdr:col>
      <xdr:colOff>177800</xdr:colOff>
      <xdr:row>108</xdr:row>
      <xdr:rowOff>145709</xdr:rowOff>
    </xdr:to>
    <xdr:cxnSp macro="">
      <xdr:nvCxnSpPr>
        <xdr:cNvPr id="453" name="直線コネクタ 452"/>
        <xdr:cNvCxnSpPr/>
      </xdr:nvCxnSpPr>
      <xdr:spPr>
        <a:xfrm>
          <a:off x="7861300" y="18662248"/>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131198</xdr:rowOff>
    </xdr:from>
    <xdr:ext cx="534377" cy="259045"/>
    <xdr:sp macro="" textlink="">
      <xdr:nvSpPr>
        <xdr:cNvPr id="454" name="n_1aveValue【港湾・漁港】&#10;一人当たり有形固定資産（償却資産）額"/>
        <xdr:cNvSpPr txBox="1"/>
      </xdr:nvSpPr>
      <xdr:spPr>
        <a:xfrm>
          <a:off x="9359411" y="181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155239</xdr:rowOff>
    </xdr:from>
    <xdr:ext cx="534377" cy="259045"/>
    <xdr:sp macro="" textlink="">
      <xdr:nvSpPr>
        <xdr:cNvPr id="455" name="n_2aveValue【港湾・漁港】&#10;一人当たり有形固定資産（償却資産）額"/>
        <xdr:cNvSpPr txBox="1"/>
      </xdr:nvSpPr>
      <xdr:spPr>
        <a:xfrm>
          <a:off x="8483111" y="181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83512</xdr:rowOff>
    </xdr:from>
    <xdr:ext cx="534377" cy="259045"/>
    <xdr:sp macro="" textlink="">
      <xdr:nvSpPr>
        <xdr:cNvPr id="456" name="n_3aveValue【港湾・漁港】&#10;一人当たり有形固定資産（償却資産）額"/>
        <xdr:cNvSpPr txBox="1"/>
      </xdr:nvSpPr>
      <xdr:spPr>
        <a:xfrm>
          <a:off x="7594111" y="180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164056</xdr:rowOff>
    </xdr:from>
    <xdr:ext cx="534377" cy="259045"/>
    <xdr:sp macro="" textlink="">
      <xdr:nvSpPr>
        <xdr:cNvPr id="457" name="n_4aveValue【港湾・漁港】&#10;一人当たり有形固定資産（償却資産）額"/>
        <xdr:cNvSpPr txBox="1"/>
      </xdr:nvSpPr>
      <xdr:spPr>
        <a:xfrm>
          <a:off x="6705111" y="1816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16118</xdr:rowOff>
    </xdr:from>
    <xdr:ext cx="378565" cy="259045"/>
    <xdr:sp macro="" textlink="">
      <xdr:nvSpPr>
        <xdr:cNvPr id="458" name="n_1mainValue【港湾・漁港】&#10;一人当たり有形固定資産（償却資産）額"/>
        <xdr:cNvSpPr txBox="1"/>
      </xdr:nvSpPr>
      <xdr:spPr>
        <a:xfrm>
          <a:off x="9437317" y="18704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16186</xdr:rowOff>
    </xdr:from>
    <xdr:ext cx="378565" cy="259045"/>
    <xdr:sp macro="" textlink="">
      <xdr:nvSpPr>
        <xdr:cNvPr id="459" name="n_2mainValue【港湾・漁港】&#10;一人当たり有形固定資産（償却資産）額"/>
        <xdr:cNvSpPr txBox="1"/>
      </xdr:nvSpPr>
      <xdr:spPr>
        <a:xfrm>
          <a:off x="8561017" y="1870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109</xdr:row>
      <xdr:rowOff>16125</xdr:rowOff>
    </xdr:from>
    <xdr:ext cx="378565" cy="259045"/>
    <xdr:sp macro="" textlink="">
      <xdr:nvSpPr>
        <xdr:cNvPr id="460" name="n_3mainValue【港湾・漁港】&#10;一人当たり有形固定資産（償却資産）額"/>
        <xdr:cNvSpPr txBox="1"/>
      </xdr:nvSpPr>
      <xdr:spPr>
        <a:xfrm>
          <a:off x="7672017" y="1870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3" name="テキスト ボックス 47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1" name="テキスト ボックス 48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3" name="テキスト ボックス 48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485" name="直線コネクタ 484"/>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486" name="【認定こども園・幼稚園・保育所】&#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487" name="直線コネクタ 486"/>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488"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489" name="直線コネクタ 488"/>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90" name="【認定こども園・幼稚園・保育所】&#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91" name="フローチャート: 判断 490"/>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92" name="フローチャート: 判断 491"/>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93" name="フローチャート: 判断 492"/>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94" name="フローチャート: 判断 493"/>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495" name="フローチャート: 判断 494"/>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6" name="テキスト ボックス 4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7" name="テキスト ボックス 4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8" name="テキスト ボックス 4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9" name="テキスト ボックス 4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0" name="テキスト ボックス 4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46355</xdr:rowOff>
    </xdr:from>
    <xdr:to>
      <xdr:col>85</xdr:col>
      <xdr:colOff>177800</xdr:colOff>
      <xdr:row>38</xdr:row>
      <xdr:rowOff>147955</xdr:rowOff>
    </xdr:to>
    <xdr:sp macro="" textlink="">
      <xdr:nvSpPr>
        <xdr:cNvPr id="501" name="楕円 500"/>
        <xdr:cNvSpPr/>
      </xdr:nvSpPr>
      <xdr:spPr>
        <a:xfrm>
          <a:off x="16268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24782</xdr:rowOff>
    </xdr:from>
    <xdr:ext cx="405111" cy="259045"/>
    <xdr:sp macro="" textlink="">
      <xdr:nvSpPr>
        <xdr:cNvPr id="502" name="【認定こども園・幼稚園・保育所】&#10;有形固定資産減価償却率該当値テキスト"/>
        <xdr:cNvSpPr txBox="1"/>
      </xdr:nvSpPr>
      <xdr:spPr>
        <a:xfrm>
          <a:off x="16357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38735</xdr:rowOff>
    </xdr:from>
    <xdr:to>
      <xdr:col>81</xdr:col>
      <xdr:colOff>101600</xdr:colOff>
      <xdr:row>38</xdr:row>
      <xdr:rowOff>140335</xdr:rowOff>
    </xdr:to>
    <xdr:sp macro="" textlink="">
      <xdr:nvSpPr>
        <xdr:cNvPr id="503" name="楕円 502"/>
        <xdr:cNvSpPr/>
      </xdr:nvSpPr>
      <xdr:spPr>
        <a:xfrm>
          <a:off x="15430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89535</xdr:rowOff>
    </xdr:from>
    <xdr:to>
      <xdr:col>85</xdr:col>
      <xdr:colOff>127000</xdr:colOff>
      <xdr:row>38</xdr:row>
      <xdr:rowOff>97155</xdr:rowOff>
    </xdr:to>
    <xdr:cxnSp macro="">
      <xdr:nvCxnSpPr>
        <xdr:cNvPr id="504" name="直線コネクタ 503"/>
        <xdr:cNvCxnSpPr/>
      </xdr:nvCxnSpPr>
      <xdr:spPr>
        <a:xfrm>
          <a:off x="15481300" y="66046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145415</xdr:rowOff>
    </xdr:from>
    <xdr:to>
      <xdr:col>76</xdr:col>
      <xdr:colOff>165100</xdr:colOff>
      <xdr:row>38</xdr:row>
      <xdr:rowOff>75565</xdr:rowOff>
    </xdr:to>
    <xdr:sp macro="" textlink="">
      <xdr:nvSpPr>
        <xdr:cNvPr id="505" name="楕円 504"/>
        <xdr:cNvSpPr/>
      </xdr:nvSpPr>
      <xdr:spPr>
        <a:xfrm>
          <a:off x="14541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24765</xdr:rowOff>
    </xdr:from>
    <xdr:to>
      <xdr:col>81</xdr:col>
      <xdr:colOff>50800</xdr:colOff>
      <xdr:row>38</xdr:row>
      <xdr:rowOff>89535</xdr:rowOff>
    </xdr:to>
    <xdr:cxnSp macro="">
      <xdr:nvCxnSpPr>
        <xdr:cNvPr id="506" name="直線コネクタ 505"/>
        <xdr:cNvCxnSpPr/>
      </xdr:nvCxnSpPr>
      <xdr:spPr>
        <a:xfrm>
          <a:off x="14592300" y="653986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103505</xdr:rowOff>
    </xdr:from>
    <xdr:to>
      <xdr:col>72</xdr:col>
      <xdr:colOff>38100</xdr:colOff>
      <xdr:row>38</xdr:row>
      <xdr:rowOff>33655</xdr:rowOff>
    </xdr:to>
    <xdr:sp macro="" textlink="">
      <xdr:nvSpPr>
        <xdr:cNvPr id="507" name="楕円 506"/>
        <xdr:cNvSpPr/>
      </xdr:nvSpPr>
      <xdr:spPr>
        <a:xfrm>
          <a:off x="13652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154305</xdr:rowOff>
    </xdr:from>
    <xdr:to>
      <xdr:col>76</xdr:col>
      <xdr:colOff>114300</xdr:colOff>
      <xdr:row>38</xdr:row>
      <xdr:rowOff>24765</xdr:rowOff>
    </xdr:to>
    <xdr:cxnSp macro="">
      <xdr:nvCxnSpPr>
        <xdr:cNvPr id="508" name="直線コネクタ 507"/>
        <xdr:cNvCxnSpPr/>
      </xdr:nvCxnSpPr>
      <xdr:spPr>
        <a:xfrm>
          <a:off x="13703300" y="64979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509"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510" name="n_2aveValue【認定こども園・幼稚園・保育所】&#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511" name="n_3aveValue【認定こども園・幼稚園・保育所】&#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13987</xdr:rowOff>
    </xdr:from>
    <xdr:ext cx="405111" cy="259045"/>
    <xdr:sp macro="" textlink="">
      <xdr:nvSpPr>
        <xdr:cNvPr id="512" name="n_4aveValue【認定こども園・幼稚園・保育所】&#10;有形固定資産減価償却率"/>
        <xdr:cNvSpPr txBox="1"/>
      </xdr:nvSpPr>
      <xdr:spPr>
        <a:xfrm>
          <a:off x="126117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131462</xdr:rowOff>
    </xdr:from>
    <xdr:ext cx="405111" cy="259045"/>
    <xdr:sp macro="" textlink="">
      <xdr:nvSpPr>
        <xdr:cNvPr id="513" name="n_1mainValue【認定こども園・幼稚園・保育所】&#10;有形固定資産減価償却率"/>
        <xdr:cNvSpPr txBox="1"/>
      </xdr:nvSpPr>
      <xdr:spPr>
        <a:xfrm>
          <a:off x="15266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514" name="n_2mainValue【認定こども園・幼稚園・保育所】&#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24782</xdr:rowOff>
    </xdr:from>
    <xdr:ext cx="405111" cy="259045"/>
    <xdr:sp macro="" textlink="">
      <xdr:nvSpPr>
        <xdr:cNvPr id="515" name="n_3mainValue【認定こども園・幼稚園・保育所】&#10;有形固定資産減価償却率"/>
        <xdr:cNvSpPr txBox="1"/>
      </xdr:nvSpPr>
      <xdr:spPr>
        <a:xfrm>
          <a:off x="13500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6" name="正方形/長方形 5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7" name="正方形/長方形 5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8" name="正方形/長方形 5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9" name="正方形/長方形 5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0" name="正方形/長方形 5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1" name="正方形/長方形 5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2" name="正方形/長方形 5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3" name="正方形/長方形 5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4" name="テキスト ボックス 5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5" name="直線コネクタ 5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6" name="直線コネクタ 5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27" name="テキスト ボックス 5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8" name="直線コネクタ 5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9" name="テキスト ボックス 5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0" name="直線コネクタ 5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1" name="テキスト ボックス 5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2" name="直線コネクタ 5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3" name="テキスト ボックス 5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4" name="直線コネクタ 5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35" name="テキスト ボックス 5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7" name="テキスト ボックス 5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539" name="直線コネクタ 538"/>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540"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541" name="直線コネクタ 540"/>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542"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543" name="直線コネクタ 542"/>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544"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545" name="フローチャート: 判断 544"/>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546" name="フローチャート: 判断 545"/>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547" name="フローチャート: 判断 546"/>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548" name="フローチャート: 判断 547"/>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549" name="フローチャート: 判断 548"/>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10160</xdr:rowOff>
    </xdr:from>
    <xdr:to>
      <xdr:col>116</xdr:col>
      <xdr:colOff>114300</xdr:colOff>
      <xdr:row>34</xdr:row>
      <xdr:rowOff>111760</xdr:rowOff>
    </xdr:to>
    <xdr:sp macro="" textlink="">
      <xdr:nvSpPr>
        <xdr:cNvPr id="555" name="楕円 554"/>
        <xdr:cNvSpPr/>
      </xdr:nvSpPr>
      <xdr:spPr>
        <a:xfrm>
          <a:off x="221107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134637</xdr:rowOff>
    </xdr:from>
    <xdr:ext cx="469744" cy="259045"/>
    <xdr:sp macro="" textlink="">
      <xdr:nvSpPr>
        <xdr:cNvPr id="556" name="【認定こども園・幼稚園・保育所】&#10;一人当たり面積該当値テキスト"/>
        <xdr:cNvSpPr txBox="1"/>
      </xdr:nvSpPr>
      <xdr:spPr>
        <a:xfrm>
          <a:off x="22199600"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2540</xdr:rowOff>
    </xdr:from>
    <xdr:to>
      <xdr:col>112</xdr:col>
      <xdr:colOff>38100</xdr:colOff>
      <xdr:row>34</xdr:row>
      <xdr:rowOff>104140</xdr:rowOff>
    </xdr:to>
    <xdr:sp macro="" textlink="">
      <xdr:nvSpPr>
        <xdr:cNvPr id="557" name="楕円 556"/>
        <xdr:cNvSpPr/>
      </xdr:nvSpPr>
      <xdr:spPr>
        <a:xfrm>
          <a:off x="21272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53340</xdr:rowOff>
    </xdr:from>
    <xdr:to>
      <xdr:col>116</xdr:col>
      <xdr:colOff>63500</xdr:colOff>
      <xdr:row>34</xdr:row>
      <xdr:rowOff>60960</xdr:rowOff>
    </xdr:to>
    <xdr:cxnSp macro="">
      <xdr:nvCxnSpPr>
        <xdr:cNvPr id="558" name="直線コネクタ 557"/>
        <xdr:cNvCxnSpPr/>
      </xdr:nvCxnSpPr>
      <xdr:spPr>
        <a:xfrm>
          <a:off x="21323300" y="5882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166370</xdr:rowOff>
    </xdr:from>
    <xdr:to>
      <xdr:col>107</xdr:col>
      <xdr:colOff>101600</xdr:colOff>
      <xdr:row>34</xdr:row>
      <xdr:rowOff>96520</xdr:rowOff>
    </xdr:to>
    <xdr:sp macro="" textlink="">
      <xdr:nvSpPr>
        <xdr:cNvPr id="559" name="楕円 558"/>
        <xdr:cNvSpPr/>
      </xdr:nvSpPr>
      <xdr:spPr>
        <a:xfrm>
          <a:off x="20383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45720</xdr:rowOff>
    </xdr:from>
    <xdr:to>
      <xdr:col>111</xdr:col>
      <xdr:colOff>177800</xdr:colOff>
      <xdr:row>34</xdr:row>
      <xdr:rowOff>53340</xdr:rowOff>
    </xdr:to>
    <xdr:cxnSp macro="">
      <xdr:nvCxnSpPr>
        <xdr:cNvPr id="560" name="直線コネクタ 559"/>
        <xdr:cNvCxnSpPr/>
      </xdr:nvCxnSpPr>
      <xdr:spPr>
        <a:xfrm>
          <a:off x="20434300" y="5875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151130</xdr:rowOff>
    </xdr:from>
    <xdr:to>
      <xdr:col>102</xdr:col>
      <xdr:colOff>165100</xdr:colOff>
      <xdr:row>34</xdr:row>
      <xdr:rowOff>81280</xdr:rowOff>
    </xdr:to>
    <xdr:sp macro="" textlink="">
      <xdr:nvSpPr>
        <xdr:cNvPr id="561" name="楕円 560"/>
        <xdr:cNvSpPr/>
      </xdr:nvSpPr>
      <xdr:spPr>
        <a:xfrm>
          <a:off x="19494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30480</xdr:rowOff>
    </xdr:from>
    <xdr:to>
      <xdr:col>107</xdr:col>
      <xdr:colOff>50800</xdr:colOff>
      <xdr:row>34</xdr:row>
      <xdr:rowOff>45720</xdr:rowOff>
    </xdr:to>
    <xdr:cxnSp macro="">
      <xdr:nvCxnSpPr>
        <xdr:cNvPr id="562" name="直線コネクタ 561"/>
        <xdr:cNvCxnSpPr/>
      </xdr:nvCxnSpPr>
      <xdr:spPr>
        <a:xfrm>
          <a:off x="19545300" y="5859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152417</xdr:rowOff>
    </xdr:from>
    <xdr:ext cx="469744" cy="259045"/>
    <xdr:sp macro="" textlink="">
      <xdr:nvSpPr>
        <xdr:cNvPr id="563" name="n_1ave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564" name="n_2aveValue【認定こども園・幼稚園・保育所】&#10;一人当たり面積"/>
        <xdr:cNvSpPr txBox="1"/>
      </xdr:nvSpPr>
      <xdr:spPr>
        <a:xfrm>
          <a:off x="20199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91457</xdr:rowOff>
    </xdr:from>
    <xdr:ext cx="469744" cy="259045"/>
    <xdr:sp macro="" textlink="">
      <xdr:nvSpPr>
        <xdr:cNvPr id="565" name="n_3aveValue【認定こども園・幼稚園・保育所】&#10;一人当たり面積"/>
        <xdr:cNvSpPr txBox="1"/>
      </xdr:nvSpPr>
      <xdr:spPr>
        <a:xfrm>
          <a:off x="19310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566" name="n_4aveValue【認定こども園・幼稚園・保育所】&#10;一人当たり面積"/>
        <xdr:cNvSpPr txBox="1"/>
      </xdr:nvSpPr>
      <xdr:spPr>
        <a:xfrm>
          <a:off x="18421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120667</xdr:rowOff>
    </xdr:from>
    <xdr:ext cx="469744" cy="259045"/>
    <xdr:sp macro="" textlink="">
      <xdr:nvSpPr>
        <xdr:cNvPr id="567" name="n_1mainValue【認定こども園・幼稚園・保育所】&#10;一人当たり面積"/>
        <xdr:cNvSpPr txBox="1"/>
      </xdr:nvSpPr>
      <xdr:spPr>
        <a:xfrm>
          <a:off x="210757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113047</xdr:rowOff>
    </xdr:from>
    <xdr:ext cx="469744" cy="259045"/>
    <xdr:sp macro="" textlink="">
      <xdr:nvSpPr>
        <xdr:cNvPr id="568" name="n_2mainValue【認定こども園・幼稚園・保育所】&#10;一人当たり面積"/>
        <xdr:cNvSpPr txBox="1"/>
      </xdr:nvSpPr>
      <xdr:spPr>
        <a:xfrm>
          <a:off x="20199427" y="55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97807</xdr:rowOff>
    </xdr:from>
    <xdr:ext cx="469744" cy="259045"/>
    <xdr:sp macro="" textlink="">
      <xdr:nvSpPr>
        <xdr:cNvPr id="569" name="n_3mainValue【認定こども園・幼稚園・保育所】&#10;一人当たり面積"/>
        <xdr:cNvSpPr txBox="1"/>
      </xdr:nvSpPr>
      <xdr:spPr>
        <a:xfrm>
          <a:off x="19310427" y="55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1" name="直線コネクタ 58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2" name="テキスト ボックス 58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3" name="直線コネクタ 58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4" name="テキスト ボックス 58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5" name="直線コネクタ 58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6" name="テキスト ボックス 58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7" name="直線コネクタ 58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8" name="テキスト ボックス 58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9" name="直線コネクタ 58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0" name="テキスト ボックス 58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1" name="直線コネクタ 59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2" name="テキスト ボックス 59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3" name="直線コネクタ 5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4" name="テキスト ボックス 59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596" name="直線コネクタ 595"/>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597" name="【学校施設】&#10;有形固定資産減価償却率最小値テキスト"/>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598" name="直線コネクタ 597"/>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599" name="【学校施設】&#10;有形固定資産減価償却率最大値テキスト"/>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600" name="直線コネクタ 599"/>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167657</xdr:rowOff>
    </xdr:from>
    <xdr:ext cx="405111" cy="259045"/>
    <xdr:sp macro="" textlink="">
      <xdr:nvSpPr>
        <xdr:cNvPr id="601" name="【学校施設】&#10;有形固定資産減価償却率平均値テキスト"/>
        <xdr:cNvSpPr txBox="1"/>
      </xdr:nvSpPr>
      <xdr:spPr>
        <a:xfrm>
          <a:off x="16357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602" name="フローチャート: 判断 601"/>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603" name="フローチャート: 判断 602"/>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04" name="フローチャート: 判断 603"/>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605" name="フローチャート: 判断 604"/>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606" name="フローチャート: 判断 605"/>
        <xdr:cNvSpPr/>
      </xdr:nvSpPr>
      <xdr:spPr>
        <a:xfrm>
          <a:off x="12763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7" name="テキスト ボックス 6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8" name="テキスト ボックス 6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9" name="テキスト ボックス 6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0" name="テキスト ボックス 6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1" name="テキスト ボックス 6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30843</xdr:rowOff>
    </xdr:from>
    <xdr:to>
      <xdr:col>85</xdr:col>
      <xdr:colOff>177800</xdr:colOff>
      <xdr:row>58</xdr:row>
      <xdr:rowOff>132443</xdr:rowOff>
    </xdr:to>
    <xdr:sp macro="" textlink="">
      <xdr:nvSpPr>
        <xdr:cNvPr id="612" name="楕円 611"/>
        <xdr:cNvSpPr/>
      </xdr:nvSpPr>
      <xdr:spPr>
        <a:xfrm>
          <a:off x="16268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53720</xdr:rowOff>
    </xdr:from>
    <xdr:ext cx="405111" cy="259045"/>
    <xdr:sp macro="" textlink="">
      <xdr:nvSpPr>
        <xdr:cNvPr id="613" name="【学校施設】&#10;有形固定資産減価償却率該当値テキスト"/>
        <xdr:cNvSpPr txBox="1"/>
      </xdr:nvSpPr>
      <xdr:spPr>
        <a:xfrm>
          <a:off x="16357600"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156573</xdr:rowOff>
    </xdr:from>
    <xdr:to>
      <xdr:col>81</xdr:col>
      <xdr:colOff>101600</xdr:colOff>
      <xdr:row>58</xdr:row>
      <xdr:rowOff>86723</xdr:rowOff>
    </xdr:to>
    <xdr:sp macro="" textlink="">
      <xdr:nvSpPr>
        <xdr:cNvPr id="614" name="楕円 613"/>
        <xdr:cNvSpPr/>
      </xdr:nvSpPr>
      <xdr:spPr>
        <a:xfrm>
          <a:off x="15430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35923</xdr:rowOff>
    </xdr:from>
    <xdr:to>
      <xdr:col>85</xdr:col>
      <xdr:colOff>127000</xdr:colOff>
      <xdr:row>58</xdr:row>
      <xdr:rowOff>81643</xdr:rowOff>
    </xdr:to>
    <xdr:cxnSp macro="">
      <xdr:nvCxnSpPr>
        <xdr:cNvPr id="615" name="直線コネクタ 614"/>
        <xdr:cNvCxnSpPr/>
      </xdr:nvCxnSpPr>
      <xdr:spPr>
        <a:xfrm>
          <a:off x="15481300" y="998002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159838</xdr:rowOff>
    </xdr:from>
    <xdr:to>
      <xdr:col>76</xdr:col>
      <xdr:colOff>165100</xdr:colOff>
      <xdr:row>58</xdr:row>
      <xdr:rowOff>89988</xdr:rowOff>
    </xdr:to>
    <xdr:sp macro="" textlink="">
      <xdr:nvSpPr>
        <xdr:cNvPr id="616" name="楕円 615"/>
        <xdr:cNvSpPr/>
      </xdr:nvSpPr>
      <xdr:spPr>
        <a:xfrm>
          <a:off x="14541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35923</xdr:rowOff>
    </xdr:from>
    <xdr:to>
      <xdr:col>81</xdr:col>
      <xdr:colOff>50800</xdr:colOff>
      <xdr:row>58</xdr:row>
      <xdr:rowOff>39188</xdr:rowOff>
    </xdr:to>
    <xdr:cxnSp macro="">
      <xdr:nvCxnSpPr>
        <xdr:cNvPr id="617" name="直線コネクタ 616"/>
        <xdr:cNvCxnSpPr/>
      </xdr:nvCxnSpPr>
      <xdr:spPr>
        <a:xfrm flipV="1">
          <a:off x="14592300" y="99800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66766</xdr:rowOff>
    </xdr:from>
    <xdr:to>
      <xdr:col>72</xdr:col>
      <xdr:colOff>38100</xdr:colOff>
      <xdr:row>58</xdr:row>
      <xdr:rowOff>168366</xdr:rowOff>
    </xdr:to>
    <xdr:sp macro="" textlink="">
      <xdr:nvSpPr>
        <xdr:cNvPr id="618" name="楕円 617"/>
        <xdr:cNvSpPr/>
      </xdr:nvSpPr>
      <xdr:spPr>
        <a:xfrm>
          <a:off x="13652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39188</xdr:rowOff>
    </xdr:from>
    <xdr:to>
      <xdr:col>76</xdr:col>
      <xdr:colOff>114300</xdr:colOff>
      <xdr:row>58</xdr:row>
      <xdr:rowOff>117566</xdr:rowOff>
    </xdr:to>
    <xdr:cxnSp macro="">
      <xdr:nvCxnSpPr>
        <xdr:cNvPr id="619" name="直線コネクタ 618"/>
        <xdr:cNvCxnSpPr/>
      </xdr:nvCxnSpPr>
      <xdr:spPr>
        <a:xfrm flipV="1">
          <a:off x="13703300" y="99832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620"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21"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32130</xdr:rowOff>
    </xdr:from>
    <xdr:ext cx="405111" cy="259045"/>
    <xdr:sp macro="" textlink="">
      <xdr:nvSpPr>
        <xdr:cNvPr id="622" name="n_3aveValue【学校施設】&#10;有形固定資産減価償却率"/>
        <xdr:cNvSpPr txBox="1"/>
      </xdr:nvSpPr>
      <xdr:spPr>
        <a:xfrm>
          <a:off x="13500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131008</xdr:rowOff>
    </xdr:from>
    <xdr:ext cx="405111" cy="259045"/>
    <xdr:sp macro="" textlink="">
      <xdr:nvSpPr>
        <xdr:cNvPr id="623" name="n_4aveValue【学校施設】&#10;有形固定資産減価償却率"/>
        <xdr:cNvSpPr txBox="1"/>
      </xdr:nvSpPr>
      <xdr:spPr>
        <a:xfrm>
          <a:off x="12611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103250</xdr:rowOff>
    </xdr:from>
    <xdr:ext cx="405111" cy="259045"/>
    <xdr:sp macro="" textlink="">
      <xdr:nvSpPr>
        <xdr:cNvPr id="624" name="n_1mainValue【学校施設】&#10;有形固定資産減価償却率"/>
        <xdr:cNvSpPr txBox="1"/>
      </xdr:nvSpPr>
      <xdr:spPr>
        <a:xfrm>
          <a:off x="152660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106515</xdr:rowOff>
    </xdr:from>
    <xdr:ext cx="405111" cy="259045"/>
    <xdr:sp macro="" textlink="">
      <xdr:nvSpPr>
        <xdr:cNvPr id="625" name="n_2mainValue【学校施設】&#10;有形固定資産減価償却率"/>
        <xdr:cNvSpPr txBox="1"/>
      </xdr:nvSpPr>
      <xdr:spPr>
        <a:xfrm>
          <a:off x="143897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13443</xdr:rowOff>
    </xdr:from>
    <xdr:ext cx="405111" cy="259045"/>
    <xdr:sp macro="" textlink="">
      <xdr:nvSpPr>
        <xdr:cNvPr id="626" name="n_3mainValue【学校施設】&#10;有形固定資産減価償却率"/>
        <xdr:cNvSpPr txBox="1"/>
      </xdr:nvSpPr>
      <xdr:spPr>
        <a:xfrm>
          <a:off x="13500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7" name="正方形/長方形 6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8" name="正方形/長方形 6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9" name="正方形/長方形 6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0" name="正方形/長方形 6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1" name="正方形/長方形 6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2" name="正方形/長方形 6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3" name="正方形/長方形 6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4" name="正方形/長方形 6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5" name="テキスト ボックス 6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6" name="直線コネクタ 6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7" name="テキスト ボックス 6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38" name="直線コネクタ 6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9" name="テキスト ボックス 6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0" name="直線コネクタ 6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1" name="テキスト ボックス 6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2" name="直線コネクタ 6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3" name="テキスト ボックス 6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4" name="直線コネクタ 6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5" name="テキスト ボックス 6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649" name="直線コネクタ 648"/>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650" name="【学校施設】&#10;一人当たり面積最小値テキスト"/>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651" name="直線コネクタ 650"/>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652" name="【学校施設】&#10;一人当たり面積最大値テキスト"/>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653" name="直線コネクタ 652"/>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17340</xdr:rowOff>
    </xdr:from>
    <xdr:ext cx="469744" cy="259045"/>
    <xdr:sp macro="" textlink="">
      <xdr:nvSpPr>
        <xdr:cNvPr id="654" name="【学校施設】&#10;一人当たり面積平均値テキスト"/>
        <xdr:cNvSpPr txBox="1"/>
      </xdr:nvSpPr>
      <xdr:spPr>
        <a:xfrm>
          <a:off x="22199600" y="1064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655" name="フローチャート: 判断 654"/>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656" name="フローチャート: 判断 655"/>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657" name="フローチャート: 判断 656"/>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658" name="フローチャート: 判断 657"/>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659" name="フローチャート: 判断 658"/>
        <xdr:cNvSpPr/>
      </xdr:nvSpPr>
      <xdr:spPr>
        <a:xfrm>
          <a:off x="18605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665" name="楕円 664"/>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666" name="【学校施設】&#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71730</xdr:rowOff>
    </xdr:from>
    <xdr:to>
      <xdr:col>112</xdr:col>
      <xdr:colOff>38100</xdr:colOff>
      <xdr:row>64</xdr:row>
      <xdr:rowOff>1880</xdr:rowOff>
    </xdr:to>
    <xdr:sp macro="" textlink="">
      <xdr:nvSpPr>
        <xdr:cNvPr id="667" name="楕円 666"/>
        <xdr:cNvSpPr/>
      </xdr:nvSpPr>
      <xdr:spPr>
        <a:xfrm>
          <a:off x="21272500" y="108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122530</xdr:rowOff>
    </xdr:from>
    <xdr:to>
      <xdr:col>116</xdr:col>
      <xdr:colOff>63500</xdr:colOff>
      <xdr:row>63</xdr:row>
      <xdr:rowOff>125730</xdr:rowOff>
    </xdr:to>
    <xdr:cxnSp macro="">
      <xdr:nvCxnSpPr>
        <xdr:cNvPr id="668" name="直線コネクタ 667"/>
        <xdr:cNvCxnSpPr/>
      </xdr:nvCxnSpPr>
      <xdr:spPr>
        <a:xfrm>
          <a:off x="21323300" y="10923880"/>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75387</xdr:rowOff>
    </xdr:from>
    <xdr:to>
      <xdr:col>107</xdr:col>
      <xdr:colOff>101600</xdr:colOff>
      <xdr:row>64</xdr:row>
      <xdr:rowOff>5537</xdr:rowOff>
    </xdr:to>
    <xdr:sp macro="" textlink="">
      <xdr:nvSpPr>
        <xdr:cNvPr id="669" name="楕円 668"/>
        <xdr:cNvSpPr/>
      </xdr:nvSpPr>
      <xdr:spPr>
        <a:xfrm>
          <a:off x="20383500" y="108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122530</xdr:rowOff>
    </xdr:from>
    <xdr:to>
      <xdr:col>111</xdr:col>
      <xdr:colOff>177800</xdr:colOff>
      <xdr:row>63</xdr:row>
      <xdr:rowOff>126187</xdr:rowOff>
    </xdr:to>
    <xdr:cxnSp macro="">
      <xdr:nvCxnSpPr>
        <xdr:cNvPr id="670" name="直線コネクタ 669"/>
        <xdr:cNvCxnSpPr/>
      </xdr:nvCxnSpPr>
      <xdr:spPr>
        <a:xfrm flipV="1">
          <a:off x="20434300" y="1092388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55728</xdr:rowOff>
    </xdr:from>
    <xdr:to>
      <xdr:col>102</xdr:col>
      <xdr:colOff>165100</xdr:colOff>
      <xdr:row>63</xdr:row>
      <xdr:rowOff>157328</xdr:rowOff>
    </xdr:to>
    <xdr:sp macro="" textlink="">
      <xdr:nvSpPr>
        <xdr:cNvPr id="671" name="楕円 670"/>
        <xdr:cNvSpPr/>
      </xdr:nvSpPr>
      <xdr:spPr>
        <a:xfrm>
          <a:off x="19494500" y="10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106528</xdr:rowOff>
    </xdr:from>
    <xdr:to>
      <xdr:col>107</xdr:col>
      <xdr:colOff>50800</xdr:colOff>
      <xdr:row>63</xdr:row>
      <xdr:rowOff>126187</xdr:rowOff>
    </xdr:to>
    <xdr:cxnSp macro="">
      <xdr:nvCxnSpPr>
        <xdr:cNvPr id="672" name="直線コネクタ 671"/>
        <xdr:cNvCxnSpPr/>
      </xdr:nvCxnSpPr>
      <xdr:spPr>
        <a:xfrm>
          <a:off x="19545300" y="10907878"/>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673" name="n_1aveValue【学校施設】&#10;一人当たり面積"/>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674" name="n_2aveValue【学校施設】&#10;一人当たり面積"/>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675" name="n_3aveValue【学校施設】&#10;一人当たり面積"/>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170654</xdr:rowOff>
    </xdr:from>
    <xdr:ext cx="469744" cy="259045"/>
    <xdr:sp macro="" textlink="">
      <xdr:nvSpPr>
        <xdr:cNvPr id="676" name="n_4aveValue【学校施設】&#10;一人当たり面積"/>
        <xdr:cNvSpPr txBox="1"/>
      </xdr:nvSpPr>
      <xdr:spPr>
        <a:xfrm>
          <a:off x="18421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164457</xdr:rowOff>
    </xdr:from>
    <xdr:ext cx="469744" cy="259045"/>
    <xdr:sp macro="" textlink="">
      <xdr:nvSpPr>
        <xdr:cNvPr id="677" name="n_1mainValue【学校施設】&#10;一人当たり面積"/>
        <xdr:cNvSpPr txBox="1"/>
      </xdr:nvSpPr>
      <xdr:spPr>
        <a:xfrm>
          <a:off x="21075727" y="1096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168114</xdr:rowOff>
    </xdr:from>
    <xdr:ext cx="469744" cy="259045"/>
    <xdr:sp macro="" textlink="">
      <xdr:nvSpPr>
        <xdr:cNvPr id="678" name="n_2mainValue【学校施設】&#10;一人当たり面積"/>
        <xdr:cNvSpPr txBox="1"/>
      </xdr:nvSpPr>
      <xdr:spPr>
        <a:xfrm>
          <a:off x="20199427" y="1096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148455</xdr:rowOff>
    </xdr:from>
    <xdr:ext cx="469744" cy="259045"/>
    <xdr:sp macro="" textlink="">
      <xdr:nvSpPr>
        <xdr:cNvPr id="679" name="n_3mainValue【学校施設】&#10;一人当たり面積"/>
        <xdr:cNvSpPr txBox="1"/>
      </xdr:nvSpPr>
      <xdr:spPr>
        <a:xfrm>
          <a:off x="19310427" y="1094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704" name="直線コネクタ 703"/>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0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06" name="直線コネクタ 70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707"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708" name="直線コネクタ 707"/>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709" name="【児童館】&#10;有形固定資産減価償却率平均値テキスト"/>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10" name="フローチャート: 判断 709"/>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711" name="フローチャート: 判断 710"/>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712" name="フローチャート: 判断 711"/>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713" name="フローチャート: 判断 712"/>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714" name="フローチャート: 判断 713"/>
        <xdr:cNvSpPr/>
      </xdr:nvSpPr>
      <xdr:spPr>
        <a:xfrm>
          <a:off x="12763500" y="1378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720" name="楕円 719"/>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721"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722" name="楕円 721"/>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723" name="直線コネクタ 722"/>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724" name="楕円 723"/>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725" name="直線コネクタ 724"/>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726" name="楕円 725"/>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727" name="直線コネクタ 726"/>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728" name="n_1aveValue【児童館】&#10;有形固定資産減価償却率"/>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729" name="n_2aveValue【児童館】&#10;有形固定資産減価償却率"/>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730" name="n_3aveValue【児童館】&#10;有形固定資産減価償却率"/>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15891</xdr:rowOff>
    </xdr:from>
    <xdr:ext cx="405111" cy="259045"/>
    <xdr:sp macro="" textlink="">
      <xdr:nvSpPr>
        <xdr:cNvPr id="731" name="n_4aveValue【児童館】&#10;有形固定資産減価償却率"/>
        <xdr:cNvSpPr txBox="1"/>
      </xdr:nvSpPr>
      <xdr:spPr>
        <a:xfrm>
          <a:off x="12611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732"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733"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734"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58" name="直線コネクタ 757"/>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59"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60" name="直線コネクタ 75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61"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62" name="直線コネクタ 761"/>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63"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64" name="フローチャート: 判断 763"/>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65" name="フローチャート: 判断 764"/>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66" name="フローチャート: 判断 76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67" name="フローチャート: 判断 766"/>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68" name="フローチャート: 判断 767"/>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74" name="楕円 773"/>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75"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76" name="楕円 775"/>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77" name="直線コネクタ 776"/>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78" name="楕円 777"/>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79" name="直線コネクタ 778"/>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80" name="楕円 779"/>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781" name="直線コネクタ 780"/>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82"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83"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84"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85" name="n_4ave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86"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87"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88"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0" name="直線コネクタ 7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01" name="テキスト ボックス 80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2" name="直線コネクタ 8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3" name="テキスト ボックス 8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4" name="直線コネクタ 8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5" name="テキスト ボックス 8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6" name="直線コネクタ 8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07" name="テキスト ボックス 8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08" name="直線コネクタ 8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09" name="テキスト ボックス 80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0" name="直線コネクタ 8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11" name="テキスト ボックス 81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813" name="直線コネクタ 812"/>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814" name="【公民館】&#10;有形固定資産減価償却率最小値テキスト"/>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815" name="直線コネクタ 814"/>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816"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817" name="直線コネクタ 816"/>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24782</xdr:rowOff>
    </xdr:from>
    <xdr:ext cx="405111" cy="259045"/>
    <xdr:sp macro="" textlink="">
      <xdr:nvSpPr>
        <xdr:cNvPr id="818" name="【公民館】&#10;有形固定資産減価償却率平均値テキスト"/>
        <xdr:cNvSpPr txBox="1"/>
      </xdr:nvSpPr>
      <xdr:spPr>
        <a:xfrm>
          <a:off x="16357600" y="1785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819" name="フローチャート: 判断 818"/>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820" name="フローチャート: 判断 819"/>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821" name="フローチャート: 判断 820"/>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22" name="フローチャート: 判断 821"/>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126364</xdr:rowOff>
    </xdr:from>
    <xdr:to>
      <xdr:col>67</xdr:col>
      <xdr:colOff>101600</xdr:colOff>
      <xdr:row>104</xdr:row>
      <xdr:rowOff>56514</xdr:rowOff>
    </xdr:to>
    <xdr:sp macro="" textlink="">
      <xdr:nvSpPr>
        <xdr:cNvPr id="823" name="フローチャート: 判断 822"/>
        <xdr:cNvSpPr/>
      </xdr:nvSpPr>
      <xdr:spPr>
        <a:xfrm>
          <a:off x="12763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4" name="テキスト ボックス 8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5" name="テキスト ボックス 8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6" name="テキスト ボックス 8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7" name="テキスト ボックス 8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8" name="テキスト ボックス 8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829" name="楕円 828"/>
        <xdr:cNvSpPr/>
      </xdr:nvSpPr>
      <xdr:spPr>
        <a:xfrm>
          <a:off x="162687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95902</xdr:rowOff>
    </xdr:from>
    <xdr:ext cx="405111" cy="259045"/>
    <xdr:sp macro="" textlink="">
      <xdr:nvSpPr>
        <xdr:cNvPr id="830" name="【公民館】&#10;有形固定資産減価償却率該当値テキスト"/>
        <xdr:cNvSpPr txBox="1"/>
      </xdr:nvSpPr>
      <xdr:spPr>
        <a:xfrm>
          <a:off x="16357600"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27305</xdr:rowOff>
    </xdr:from>
    <xdr:to>
      <xdr:col>81</xdr:col>
      <xdr:colOff>101600</xdr:colOff>
      <xdr:row>103</xdr:row>
      <xdr:rowOff>128905</xdr:rowOff>
    </xdr:to>
    <xdr:sp macro="" textlink="">
      <xdr:nvSpPr>
        <xdr:cNvPr id="831" name="楕円 830"/>
        <xdr:cNvSpPr/>
      </xdr:nvSpPr>
      <xdr:spPr>
        <a:xfrm>
          <a:off x="15430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78105</xdr:rowOff>
    </xdr:from>
    <xdr:to>
      <xdr:col>85</xdr:col>
      <xdr:colOff>127000</xdr:colOff>
      <xdr:row>103</xdr:row>
      <xdr:rowOff>123825</xdr:rowOff>
    </xdr:to>
    <xdr:cxnSp macro="">
      <xdr:nvCxnSpPr>
        <xdr:cNvPr id="832" name="直線コネクタ 831"/>
        <xdr:cNvCxnSpPr/>
      </xdr:nvCxnSpPr>
      <xdr:spPr>
        <a:xfrm>
          <a:off x="15481300" y="177374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57786</xdr:rowOff>
    </xdr:from>
    <xdr:to>
      <xdr:col>76</xdr:col>
      <xdr:colOff>165100</xdr:colOff>
      <xdr:row>103</xdr:row>
      <xdr:rowOff>159386</xdr:rowOff>
    </xdr:to>
    <xdr:sp macro="" textlink="">
      <xdr:nvSpPr>
        <xdr:cNvPr id="833" name="楕円 832"/>
        <xdr:cNvSpPr/>
      </xdr:nvSpPr>
      <xdr:spPr>
        <a:xfrm>
          <a:off x="14541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78105</xdr:rowOff>
    </xdr:from>
    <xdr:to>
      <xdr:col>81</xdr:col>
      <xdr:colOff>50800</xdr:colOff>
      <xdr:row>103</xdr:row>
      <xdr:rowOff>108586</xdr:rowOff>
    </xdr:to>
    <xdr:cxnSp macro="">
      <xdr:nvCxnSpPr>
        <xdr:cNvPr id="834" name="直線コネクタ 833"/>
        <xdr:cNvCxnSpPr/>
      </xdr:nvCxnSpPr>
      <xdr:spPr>
        <a:xfrm flipV="1">
          <a:off x="14592300" y="177374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149225</xdr:rowOff>
    </xdr:from>
    <xdr:to>
      <xdr:col>72</xdr:col>
      <xdr:colOff>38100</xdr:colOff>
      <xdr:row>104</xdr:row>
      <xdr:rowOff>79375</xdr:rowOff>
    </xdr:to>
    <xdr:sp macro="" textlink="">
      <xdr:nvSpPr>
        <xdr:cNvPr id="835" name="楕円 834"/>
        <xdr:cNvSpPr/>
      </xdr:nvSpPr>
      <xdr:spPr>
        <a:xfrm>
          <a:off x="13652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108586</xdr:rowOff>
    </xdr:from>
    <xdr:to>
      <xdr:col>76</xdr:col>
      <xdr:colOff>114300</xdr:colOff>
      <xdr:row>104</xdr:row>
      <xdr:rowOff>28575</xdr:rowOff>
    </xdr:to>
    <xdr:cxnSp macro="">
      <xdr:nvCxnSpPr>
        <xdr:cNvPr id="836" name="直線コネクタ 835"/>
        <xdr:cNvCxnSpPr/>
      </xdr:nvCxnSpPr>
      <xdr:spPr>
        <a:xfrm flipV="1">
          <a:off x="13703300" y="1776793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837" name="n_1aveValue【公民館】&#10;有形固定資産減価償却率"/>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91457</xdr:rowOff>
    </xdr:from>
    <xdr:ext cx="405111" cy="259045"/>
    <xdr:sp macro="" textlink="">
      <xdr:nvSpPr>
        <xdr:cNvPr id="838" name="n_2aveValue【公民館】&#10;有形固定資産減価償却率"/>
        <xdr:cNvSpPr txBox="1"/>
      </xdr:nvSpPr>
      <xdr:spPr>
        <a:xfrm>
          <a:off x="14389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839"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73041</xdr:rowOff>
    </xdr:from>
    <xdr:ext cx="405111" cy="259045"/>
    <xdr:sp macro="" textlink="">
      <xdr:nvSpPr>
        <xdr:cNvPr id="840" name="n_4aveValue【公民館】&#10;有形固定資産減価償却率"/>
        <xdr:cNvSpPr txBox="1"/>
      </xdr:nvSpPr>
      <xdr:spPr>
        <a:xfrm>
          <a:off x="12611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145432</xdr:rowOff>
    </xdr:from>
    <xdr:ext cx="405111" cy="259045"/>
    <xdr:sp macro="" textlink="">
      <xdr:nvSpPr>
        <xdr:cNvPr id="841" name="n_1mainValue【公民館】&#10;有形固定資産減価償却率"/>
        <xdr:cNvSpPr txBox="1"/>
      </xdr:nvSpPr>
      <xdr:spPr>
        <a:xfrm>
          <a:off x="152660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4463</xdr:rowOff>
    </xdr:from>
    <xdr:ext cx="405111" cy="259045"/>
    <xdr:sp macro="" textlink="">
      <xdr:nvSpPr>
        <xdr:cNvPr id="842" name="n_2mainValue【公民館】&#10;有形固定資産減価償却率"/>
        <xdr:cNvSpPr txBox="1"/>
      </xdr:nvSpPr>
      <xdr:spPr>
        <a:xfrm>
          <a:off x="14389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70502</xdr:rowOff>
    </xdr:from>
    <xdr:ext cx="405111" cy="259045"/>
    <xdr:sp macro="" textlink="">
      <xdr:nvSpPr>
        <xdr:cNvPr id="843" name="n_3mainValue【公民館】&#10;有形固定資産減価償却率"/>
        <xdr:cNvSpPr txBox="1"/>
      </xdr:nvSpPr>
      <xdr:spPr>
        <a:xfrm>
          <a:off x="135007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4" name="正方形/長方形 8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5" name="正方形/長方形 8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6" name="正方形/長方形 8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7" name="正方形/長方形 8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8" name="正方形/長方形 8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9" name="正方形/長方形 8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0" name="正方形/長方形 8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1" name="正方形/長方形 8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2" name="テキスト ボックス 8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3" name="直線コネクタ 8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4" name="直線コネクタ 85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5" name="テキスト ボックス 85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6" name="直線コネクタ 85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7" name="テキスト ボックス 85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8" name="直線コネクタ 85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9" name="テキスト ボックス 85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0" name="直線コネクタ 85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1" name="テキスト ボックス 86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2" name="直線コネクタ 86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3" name="テキスト ボックス 86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4" name="直線コネクタ 86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5" name="テキスト ボックス 86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6" name="直線コネクタ 8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7" name="テキスト ボックス 8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869" name="直線コネクタ 868"/>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70"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71" name="直線コネクタ 870"/>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872" name="【公民館】&#10;一人当たり面積最大値テキスト"/>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873" name="直線コネクタ 872"/>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874" name="【公民館】&#10;一人当たり面積平均値テキスト"/>
        <xdr:cNvSpPr txBox="1"/>
      </xdr:nvSpPr>
      <xdr:spPr>
        <a:xfrm>
          <a:off x="22199600" y="18014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875" name="フローチャート: 判断 874"/>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876" name="フローチャート: 判断 875"/>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877" name="フローチャート: 判断 876"/>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78" name="フローチャート: 判断 877"/>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879" name="フローチャート: 判断 878"/>
        <xdr:cNvSpPr/>
      </xdr:nvSpPr>
      <xdr:spPr>
        <a:xfrm>
          <a:off x="18605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0" name="テキスト ボックス 8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1" name="テキスト ボックス 8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2" name="テキスト ボックス 8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3" name="テキスト ボックス 8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4" name="テキスト ボックス 8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885" name="楕円 884"/>
        <xdr:cNvSpPr/>
      </xdr:nvSpPr>
      <xdr:spPr>
        <a:xfrm>
          <a:off x="221107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23784</xdr:rowOff>
    </xdr:from>
    <xdr:ext cx="469744" cy="259045"/>
    <xdr:sp macro="" textlink="">
      <xdr:nvSpPr>
        <xdr:cNvPr id="886" name="【公民館】&#10;一人当たり面積該当値テキスト"/>
        <xdr:cNvSpPr txBox="1"/>
      </xdr:nvSpPr>
      <xdr:spPr>
        <a:xfrm>
          <a:off x="22199600" y="1785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xdr:rowOff>
    </xdr:from>
    <xdr:to>
      <xdr:col>112</xdr:col>
      <xdr:colOff>38100</xdr:colOff>
      <xdr:row>105</xdr:row>
      <xdr:rowOff>102507</xdr:rowOff>
    </xdr:to>
    <xdr:sp macro="" textlink="">
      <xdr:nvSpPr>
        <xdr:cNvPr id="887" name="楕円 886"/>
        <xdr:cNvSpPr/>
      </xdr:nvSpPr>
      <xdr:spPr>
        <a:xfrm>
          <a:off x="21272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51707</xdr:rowOff>
    </xdr:from>
    <xdr:to>
      <xdr:col>116</xdr:col>
      <xdr:colOff>63500</xdr:colOff>
      <xdr:row>105</xdr:row>
      <xdr:rowOff>51707</xdr:rowOff>
    </xdr:to>
    <xdr:cxnSp macro="">
      <xdr:nvCxnSpPr>
        <xdr:cNvPr id="888" name="直線コネクタ 887"/>
        <xdr:cNvCxnSpPr/>
      </xdr:nvCxnSpPr>
      <xdr:spPr>
        <a:xfrm>
          <a:off x="21323300" y="18053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156029</xdr:rowOff>
    </xdr:from>
    <xdr:to>
      <xdr:col>107</xdr:col>
      <xdr:colOff>101600</xdr:colOff>
      <xdr:row>105</xdr:row>
      <xdr:rowOff>86179</xdr:rowOff>
    </xdr:to>
    <xdr:sp macro="" textlink="">
      <xdr:nvSpPr>
        <xdr:cNvPr id="889" name="楕円 888"/>
        <xdr:cNvSpPr/>
      </xdr:nvSpPr>
      <xdr:spPr>
        <a:xfrm>
          <a:off x="20383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35379</xdr:rowOff>
    </xdr:from>
    <xdr:to>
      <xdr:col>111</xdr:col>
      <xdr:colOff>177800</xdr:colOff>
      <xdr:row>105</xdr:row>
      <xdr:rowOff>51707</xdr:rowOff>
    </xdr:to>
    <xdr:cxnSp macro="">
      <xdr:nvCxnSpPr>
        <xdr:cNvPr id="890" name="直線コネクタ 889"/>
        <xdr:cNvCxnSpPr/>
      </xdr:nvCxnSpPr>
      <xdr:spPr>
        <a:xfrm>
          <a:off x="20434300" y="180376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156029</xdr:rowOff>
    </xdr:from>
    <xdr:to>
      <xdr:col>102</xdr:col>
      <xdr:colOff>165100</xdr:colOff>
      <xdr:row>105</xdr:row>
      <xdr:rowOff>86179</xdr:rowOff>
    </xdr:to>
    <xdr:sp macro="" textlink="">
      <xdr:nvSpPr>
        <xdr:cNvPr id="891" name="楕円 890"/>
        <xdr:cNvSpPr/>
      </xdr:nvSpPr>
      <xdr:spPr>
        <a:xfrm>
          <a:off x="19494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35379</xdr:rowOff>
    </xdr:from>
    <xdr:to>
      <xdr:col>107</xdr:col>
      <xdr:colOff>50800</xdr:colOff>
      <xdr:row>105</xdr:row>
      <xdr:rowOff>35379</xdr:rowOff>
    </xdr:to>
    <xdr:cxnSp macro="">
      <xdr:nvCxnSpPr>
        <xdr:cNvPr id="892" name="直線コネクタ 891"/>
        <xdr:cNvCxnSpPr/>
      </xdr:nvCxnSpPr>
      <xdr:spPr>
        <a:xfrm>
          <a:off x="19545300" y="1803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20156</xdr:rowOff>
    </xdr:from>
    <xdr:ext cx="469744" cy="259045"/>
    <xdr:sp macro="" textlink="">
      <xdr:nvSpPr>
        <xdr:cNvPr id="893" name="n_1aveValue【公民館】&#10;一人当たり面積"/>
        <xdr:cNvSpPr txBox="1"/>
      </xdr:nvSpPr>
      <xdr:spPr>
        <a:xfrm>
          <a:off x="210757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158948</xdr:rowOff>
    </xdr:from>
    <xdr:ext cx="469744" cy="259045"/>
    <xdr:sp macro="" textlink="">
      <xdr:nvSpPr>
        <xdr:cNvPr id="894" name="n_2aveValue【公民館】&#10;一人当たり面積"/>
        <xdr:cNvSpPr txBox="1"/>
      </xdr:nvSpPr>
      <xdr:spPr>
        <a:xfrm>
          <a:off x="20199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895" name="n_3ave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21063</xdr:rowOff>
    </xdr:from>
    <xdr:ext cx="469744" cy="259045"/>
    <xdr:sp macro="" textlink="">
      <xdr:nvSpPr>
        <xdr:cNvPr id="896" name="n_4aveValue【公民館】&#10;一人当たり面積"/>
        <xdr:cNvSpPr txBox="1"/>
      </xdr:nvSpPr>
      <xdr:spPr>
        <a:xfrm>
          <a:off x="18421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119034</xdr:rowOff>
    </xdr:from>
    <xdr:ext cx="469744" cy="259045"/>
    <xdr:sp macro="" textlink="">
      <xdr:nvSpPr>
        <xdr:cNvPr id="897" name="n_1mainValue【公民館】&#10;一人当たり面積"/>
        <xdr:cNvSpPr txBox="1"/>
      </xdr:nvSpPr>
      <xdr:spPr>
        <a:xfrm>
          <a:off x="210757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102706</xdr:rowOff>
    </xdr:from>
    <xdr:ext cx="469744" cy="259045"/>
    <xdr:sp macro="" textlink="">
      <xdr:nvSpPr>
        <xdr:cNvPr id="898" name="n_2mainValue【公民館】&#10;一人当たり面積"/>
        <xdr:cNvSpPr txBox="1"/>
      </xdr:nvSpPr>
      <xdr:spPr>
        <a:xfrm>
          <a:off x="201994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102706</xdr:rowOff>
    </xdr:from>
    <xdr:ext cx="469744" cy="259045"/>
    <xdr:sp macro="" textlink="">
      <xdr:nvSpPr>
        <xdr:cNvPr id="899" name="n_3mainValue【公民館】&#10;一人当たり面積"/>
        <xdr:cNvSpPr txBox="1"/>
      </xdr:nvSpPr>
      <xdr:spPr>
        <a:xfrm>
          <a:off x="193104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0" name="正方形/長方形 8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1" name="正方形/長方形 9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2" name="テキスト ボックス 9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％）、港湾・漁港（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学校施設や公民館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償却率となっています。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老朽化した施設について、点検・診断や計画的な予防保全による長寿命化を進めていくなど、公共施設等の適正管理に努めます。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170,169
165,973
17.30
77,060,024
74,879,850
1,353,453
45,380,790
27,672,188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106697</xdr:rowOff>
    </xdr:from>
    <xdr:ext cx="405111" cy="259045"/>
    <xdr:sp macro="" textlink="">
      <xdr:nvSpPr>
        <xdr:cNvPr id="60" name="【図書館】&#10;有形固定資産減価償却率平均値テキスト"/>
        <xdr:cNvSpPr txBox="1"/>
      </xdr:nvSpPr>
      <xdr:spPr>
        <a:xfrm>
          <a:off x="46736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100838</xdr:rowOff>
    </xdr:from>
    <xdr:to>
      <xdr:col>6</xdr:col>
      <xdr:colOff>38100</xdr:colOff>
      <xdr:row>37</xdr:row>
      <xdr:rowOff>30988</xdr:rowOff>
    </xdr:to>
    <xdr:sp macro="" textlink="">
      <xdr:nvSpPr>
        <xdr:cNvPr id="65" name="フローチャート: 判断 64"/>
        <xdr:cNvSpPr/>
      </xdr:nvSpPr>
      <xdr:spPr>
        <a:xfrm>
          <a:off x="1079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71" name="楕円 70"/>
        <xdr:cNvSpPr/>
      </xdr:nvSpPr>
      <xdr:spPr>
        <a:xfrm>
          <a:off x="45847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9415</xdr:rowOff>
    </xdr:from>
    <xdr:ext cx="405111" cy="259045"/>
    <xdr:sp macro="" textlink="">
      <xdr:nvSpPr>
        <xdr:cNvPr id="72" name="【図書館】&#10;有形固定資産減価償却率該当値テキスト"/>
        <xdr:cNvSpPr txBox="1"/>
      </xdr:nvSpPr>
      <xdr:spPr>
        <a:xfrm>
          <a:off x="4673600" y="6010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128270</xdr:rowOff>
    </xdr:from>
    <xdr:to>
      <xdr:col>20</xdr:col>
      <xdr:colOff>38100</xdr:colOff>
      <xdr:row>41</xdr:row>
      <xdr:rowOff>58420</xdr:rowOff>
    </xdr:to>
    <xdr:sp macro="" textlink="">
      <xdr:nvSpPr>
        <xdr:cNvPr id="73" name="楕円 72"/>
        <xdr:cNvSpPr/>
      </xdr:nvSpPr>
      <xdr:spPr>
        <a:xfrm>
          <a:off x="3746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37338</xdr:rowOff>
    </xdr:from>
    <xdr:to>
      <xdr:col>24</xdr:col>
      <xdr:colOff>63500</xdr:colOff>
      <xdr:row>41</xdr:row>
      <xdr:rowOff>7620</xdr:rowOff>
    </xdr:to>
    <xdr:cxnSp macro="">
      <xdr:nvCxnSpPr>
        <xdr:cNvPr id="74" name="直線コネクタ 73"/>
        <xdr:cNvCxnSpPr/>
      </xdr:nvCxnSpPr>
      <xdr:spPr>
        <a:xfrm flipV="1">
          <a:off x="3797300" y="6209538"/>
          <a:ext cx="838200" cy="82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116840</xdr:rowOff>
    </xdr:from>
    <xdr:to>
      <xdr:col>15</xdr:col>
      <xdr:colOff>101600</xdr:colOff>
      <xdr:row>41</xdr:row>
      <xdr:rowOff>46990</xdr:rowOff>
    </xdr:to>
    <xdr:sp macro="" textlink="">
      <xdr:nvSpPr>
        <xdr:cNvPr id="75" name="楕円 74"/>
        <xdr:cNvSpPr/>
      </xdr:nvSpPr>
      <xdr:spPr>
        <a:xfrm>
          <a:off x="2857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167640</xdr:rowOff>
    </xdr:from>
    <xdr:to>
      <xdr:col>19</xdr:col>
      <xdr:colOff>177800</xdr:colOff>
      <xdr:row>41</xdr:row>
      <xdr:rowOff>7620</xdr:rowOff>
    </xdr:to>
    <xdr:cxnSp macro="">
      <xdr:nvCxnSpPr>
        <xdr:cNvPr id="76" name="直線コネクタ 75"/>
        <xdr:cNvCxnSpPr/>
      </xdr:nvCxnSpPr>
      <xdr:spPr>
        <a:xfrm>
          <a:off x="2908300" y="7025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80264</xdr:rowOff>
    </xdr:from>
    <xdr:to>
      <xdr:col>10</xdr:col>
      <xdr:colOff>165100</xdr:colOff>
      <xdr:row>41</xdr:row>
      <xdr:rowOff>10414</xdr:rowOff>
    </xdr:to>
    <xdr:sp macro="" textlink="">
      <xdr:nvSpPr>
        <xdr:cNvPr id="77" name="楕円 76"/>
        <xdr:cNvSpPr/>
      </xdr:nvSpPr>
      <xdr:spPr>
        <a:xfrm>
          <a:off x="1968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131064</xdr:rowOff>
    </xdr:from>
    <xdr:to>
      <xdr:col>15</xdr:col>
      <xdr:colOff>50800</xdr:colOff>
      <xdr:row>40</xdr:row>
      <xdr:rowOff>167640</xdr:rowOff>
    </xdr:to>
    <xdr:cxnSp macro="">
      <xdr:nvCxnSpPr>
        <xdr:cNvPr id="78" name="直線コネクタ 77"/>
        <xdr:cNvCxnSpPr/>
      </xdr:nvCxnSpPr>
      <xdr:spPr>
        <a:xfrm>
          <a:off x="2019300" y="6989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79"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13225</xdr:rowOff>
    </xdr:from>
    <xdr:ext cx="405111" cy="259045"/>
    <xdr:sp macro="" textlink="">
      <xdr:nvSpPr>
        <xdr:cNvPr id="80" name="n_2aveValue【図書館】&#10;有形固定資産減価償却率"/>
        <xdr:cNvSpPr txBox="1"/>
      </xdr:nvSpPr>
      <xdr:spPr>
        <a:xfrm>
          <a:off x="27057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148099</xdr:rowOff>
    </xdr:from>
    <xdr:ext cx="405111" cy="259045"/>
    <xdr:sp macro="" textlink="">
      <xdr:nvSpPr>
        <xdr:cNvPr id="81" name="n_3aveValue【図書館】&#10;有形固定資産減価償却率"/>
        <xdr:cNvSpPr txBox="1"/>
      </xdr:nvSpPr>
      <xdr:spPr>
        <a:xfrm>
          <a:off x="1816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47515</xdr:rowOff>
    </xdr:from>
    <xdr:ext cx="405111" cy="259045"/>
    <xdr:sp macro="" textlink="">
      <xdr:nvSpPr>
        <xdr:cNvPr id="82" name="n_4aveValue【図書館】&#10;有形固定資産減価償却率"/>
        <xdr:cNvSpPr txBox="1"/>
      </xdr:nvSpPr>
      <xdr:spPr>
        <a:xfrm>
          <a:off x="927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49547</xdr:rowOff>
    </xdr:from>
    <xdr:ext cx="405111" cy="259045"/>
    <xdr:sp macro="" textlink="">
      <xdr:nvSpPr>
        <xdr:cNvPr id="83" name="n_1mainValue【図書館】&#10;有形固定資産減価償却率"/>
        <xdr:cNvSpPr txBox="1"/>
      </xdr:nvSpPr>
      <xdr:spPr>
        <a:xfrm>
          <a:off x="35820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38117</xdr:rowOff>
    </xdr:from>
    <xdr:ext cx="405111" cy="259045"/>
    <xdr:sp macro="" textlink="">
      <xdr:nvSpPr>
        <xdr:cNvPr id="84" name="n_2mainValue【図書館】&#10;有形固定資産減価償却率"/>
        <xdr:cNvSpPr txBox="1"/>
      </xdr:nvSpPr>
      <xdr:spPr>
        <a:xfrm>
          <a:off x="2705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1541</xdr:rowOff>
    </xdr:from>
    <xdr:ext cx="405111" cy="259045"/>
    <xdr:sp macro="" textlink="">
      <xdr:nvSpPr>
        <xdr:cNvPr id="85" name="n_3mainValue【図書館】&#10;有形固定資産減価償却率"/>
        <xdr:cNvSpPr txBox="1"/>
      </xdr:nvSpPr>
      <xdr:spPr>
        <a:xfrm>
          <a:off x="1816744" y="703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7" name="直線コネクタ 106"/>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8"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9" name="直線コネクタ 108"/>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0"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1" name="直線コネクタ 110"/>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2"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3" name="フローチャート: 判断 11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4" name="フローチャート: 判断 113"/>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5" name="フローチャート: 判断 114"/>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6" name="フローチャート: 判断 115"/>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17" name="フローチャート: 判断 116"/>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151130</xdr:rowOff>
    </xdr:from>
    <xdr:to>
      <xdr:col>55</xdr:col>
      <xdr:colOff>50800</xdr:colOff>
      <xdr:row>36</xdr:row>
      <xdr:rowOff>81280</xdr:rowOff>
    </xdr:to>
    <xdr:sp macro="" textlink="">
      <xdr:nvSpPr>
        <xdr:cNvPr id="123" name="楕円 122"/>
        <xdr:cNvSpPr/>
      </xdr:nvSpPr>
      <xdr:spPr>
        <a:xfrm>
          <a:off x="10426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2557</xdr:rowOff>
    </xdr:from>
    <xdr:ext cx="469744" cy="259045"/>
    <xdr:sp macro="" textlink="">
      <xdr:nvSpPr>
        <xdr:cNvPr id="124" name="【図書館】&#10;一人当たり面積該当値テキスト"/>
        <xdr:cNvSpPr txBox="1"/>
      </xdr:nvSpPr>
      <xdr:spPr>
        <a:xfrm>
          <a:off x="10515600"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151130</xdr:rowOff>
    </xdr:from>
    <xdr:to>
      <xdr:col>50</xdr:col>
      <xdr:colOff>165100</xdr:colOff>
      <xdr:row>36</xdr:row>
      <xdr:rowOff>81280</xdr:rowOff>
    </xdr:to>
    <xdr:sp macro="" textlink="">
      <xdr:nvSpPr>
        <xdr:cNvPr id="125" name="楕円 124"/>
        <xdr:cNvSpPr/>
      </xdr:nvSpPr>
      <xdr:spPr>
        <a:xfrm>
          <a:off x="958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30480</xdr:rowOff>
    </xdr:from>
    <xdr:to>
      <xdr:col>55</xdr:col>
      <xdr:colOff>0</xdr:colOff>
      <xdr:row>36</xdr:row>
      <xdr:rowOff>30480</xdr:rowOff>
    </xdr:to>
    <xdr:cxnSp macro="">
      <xdr:nvCxnSpPr>
        <xdr:cNvPr id="126" name="直線コネクタ 125"/>
        <xdr:cNvCxnSpPr/>
      </xdr:nvCxnSpPr>
      <xdr:spPr>
        <a:xfrm>
          <a:off x="9639300" y="6202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128270</xdr:rowOff>
    </xdr:from>
    <xdr:to>
      <xdr:col>46</xdr:col>
      <xdr:colOff>38100</xdr:colOff>
      <xdr:row>36</xdr:row>
      <xdr:rowOff>58420</xdr:rowOff>
    </xdr:to>
    <xdr:sp macro="" textlink="">
      <xdr:nvSpPr>
        <xdr:cNvPr id="127" name="楕円 126"/>
        <xdr:cNvSpPr/>
      </xdr:nvSpPr>
      <xdr:spPr>
        <a:xfrm>
          <a:off x="8699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xdr:rowOff>
    </xdr:from>
    <xdr:to>
      <xdr:col>50</xdr:col>
      <xdr:colOff>114300</xdr:colOff>
      <xdr:row>36</xdr:row>
      <xdr:rowOff>30480</xdr:rowOff>
    </xdr:to>
    <xdr:cxnSp macro="">
      <xdr:nvCxnSpPr>
        <xdr:cNvPr id="128" name="直線コネクタ 127"/>
        <xdr:cNvCxnSpPr/>
      </xdr:nvCxnSpPr>
      <xdr:spPr>
        <a:xfrm>
          <a:off x="8750300" y="6179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128270</xdr:rowOff>
    </xdr:from>
    <xdr:to>
      <xdr:col>41</xdr:col>
      <xdr:colOff>101600</xdr:colOff>
      <xdr:row>36</xdr:row>
      <xdr:rowOff>58420</xdr:rowOff>
    </xdr:to>
    <xdr:sp macro="" textlink="">
      <xdr:nvSpPr>
        <xdr:cNvPr id="129" name="楕円 128"/>
        <xdr:cNvSpPr/>
      </xdr:nvSpPr>
      <xdr:spPr>
        <a:xfrm>
          <a:off x="781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xdr:rowOff>
    </xdr:from>
    <xdr:to>
      <xdr:col>45</xdr:col>
      <xdr:colOff>177800</xdr:colOff>
      <xdr:row>36</xdr:row>
      <xdr:rowOff>7620</xdr:rowOff>
    </xdr:to>
    <xdr:cxnSp macro="">
      <xdr:nvCxnSpPr>
        <xdr:cNvPr id="130" name="直線コネクタ 129"/>
        <xdr:cNvCxnSpPr/>
      </xdr:nvCxnSpPr>
      <xdr:spPr>
        <a:xfrm>
          <a:off x="7861300" y="6179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1"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32"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33"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34" name="n_4aveValue【図書館】&#10;一人当たり面積"/>
        <xdr:cNvSpPr txBox="1"/>
      </xdr:nvSpPr>
      <xdr:spPr>
        <a:xfrm>
          <a:off x="6737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97807</xdr:rowOff>
    </xdr:from>
    <xdr:ext cx="469744" cy="259045"/>
    <xdr:sp macro="" textlink="">
      <xdr:nvSpPr>
        <xdr:cNvPr id="135" name="n_1mainValue【図書館】&#10;一人当たり面積"/>
        <xdr:cNvSpPr txBox="1"/>
      </xdr:nvSpPr>
      <xdr:spPr>
        <a:xfrm>
          <a:off x="93917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74947</xdr:rowOff>
    </xdr:from>
    <xdr:ext cx="469744" cy="259045"/>
    <xdr:sp macro="" textlink="">
      <xdr:nvSpPr>
        <xdr:cNvPr id="136" name="n_2mainValue【図書館】&#10;一人当たり面積"/>
        <xdr:cNvSpPr txBox="1"/>
      </xdr:nvSpPr>
      <xdr:spPr>
        <a:xfrm>
          <a:off x="85154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74947</xdr:rowOff>
    </xdr:from>
    <xdr:ext cx="469744" cy="259045"/>
    <xdr:sp macro="" textlink="">
      <xdr:nvSpPr>
        <xdr:cNvPr id="137" name="n_3mainValue【図書館】&#10;一人当たり面積"/>
        <xdr:cNvSpPr txBox="1"/>
      </xdr:nvSpPr>
      <xdr:spPr>
        <a:xfrm>
          <a:off x="76264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2" name="直線コネクタ 161"/>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4" name="直線コネクタ 16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6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6" name="直線コネクタ 16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67"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68" name="フローチャート: 判断 16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9" name="フローチャート: 判断 16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0" name="フローチャート: 判断 169"/>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1" name="フローチャート: 判断 170"/>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72" name="フローチャート: 判断 171"/>
        <xdr:cNvSpPr/>
      </xdr:nvSpPr>
      <xdr:spPr>
        <a:xfrm>
          <a:off x="1079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8" name="楕円 177"/>
        <xdr:cNvSpPr/>
      </xdr:nvSpPr>
      <xdr:spPr>
        <a:xfrm>
          <a:off x="45847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161942</xdr:rowOff>
    </xdr:from>
    <xdr:ext cx="405111" cy="259045"/>
    <xdr:sp macro="" textlink="">
      <xdr:nvSpPr>
        <xdr:cNvPr id="179" name="【体育館・プール】&#10;有形固定資産減価償却率該当値テキスト"/>
        <xdr:cNvSpPr txBox="1"/>
      </xdr:nvSpPr>
      <xdr:spPr>
        <a:xfrm>
          <a:off x="4673600"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153035</xdr:rowOff>
    </xdr:from>
    <xdr:to>
      <xdr:col>20</xdr:col>
      <xdr:colOff>38100</xdr:colOff>
      <xdr:row>60</xdr:row>
      <xdr:rowOff>83185</xdr:rowOff>
    </xdr:to>
    <xdr:sp macro="" textlink="">
      <xdr:nvSpPr>
        <xdr:cNvPr id="180" name="楕円 179"/>
        <xdr:cNvSpPr/>
      </xdr:nvSpPr>
      <xdr:spPr>
        <a:xfrm>
          <a:off x="3746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32385</xdr:rowOff>
    </xdr:from>
    <xdr:to>
      <xdr:col>24</xdr:col>
      <xdr:colOff>63500</xdr:colOff>
      <xdr:row>60</xdr:row>
      <xdr:rowOff>62865</xdr:rowOff>
    </xdr:to>
    <xdr:cxnSp macro="">
      <xdr:nvCxnSpPr>
        <xdr:cNvPr id="181" name="直線コネクタ 180"/>
        <xdr:cNvCxnSpPr/>
      </xdr:nvCxnSpPr>
      <xdr:spPr>
        <a:xfrm>
          <a:off x="3797300" y="103193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130175</xdr:rowOff>
    </xdr:from>
    <xdr:to>
      <xdr:col>15</xdr:col>
      <xdr:colOff>101600</xdr:colOff>
      <xdr:row>60</xdr:row>
      <xdr:rowOff>60325</xdr:rowOff>
    </xdr:to>
    <xdr:sp macro="" textlink="">
      <xdr:nvSpPr>
        <xdr:cNvPr id="182" name="楕円 181"/>
        <xdr:cNvSpPr/>
      </xdr:nvSpPr>
      <xdr:spPr>
        <a:xfrm>
          <a:off x="2857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9525</xdr:rowOff>
    </xdr:from>
    <xdr:to>
      <xdr:col>19</xdr:col>
      <xdr:colOff>177800</xdr:colOff>
      <xdr:row>60</xdr:row>
      <xdr:rowOff>32385</xdr:rowOff>
    </xdr:to>
    <xdr:cxnSp macro="">
      <xdr:nvCxnSpPr>
        <xdr:cNvPr id="183" name="直線コネクタ 182"/>
        <xdr:cNvCxnSpPr/>
      </xdr:nvCxnSpPr>
      <xdr:spPr>
        <a:xfrm>
          <a:off x="2908300" y="102965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95885</xdr:rowOff>
    </xdr:from>
    <xdr:to>
      <xdr:col>10</xdr:col>
      <xdr:colOff>165100</xdr:colOff>
      <xdr:row>60</xdr:row>
      <xdr:rowOff>26035</xdr:rowOff>
    </xdr:to>
    <xdr:sp macro="" textlink="">
      <xdr:nvSpPr>
        <xdr:cNvPr id="184" name="楕円 183"/>
        <xdr:cNvSpPr/>
      </xdr:nvSpPr>
      <xdr:spPr>
        <a:xfrm>
          <a:off x="1968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146685</xdr:rowOff>
    </xdr:from>
    <xdr:to>
      <xdr:col>15</xdr:col>
      <xdr:colOff>50800</xdr:colOff>
      <xdr:row>60</xdr:row>
      <xdr:rowOff>9525</xdr:rowOff>
    </xdr:to>
    <xdr:cxnSp macro="">
      <xdr:nvCxnSpPr>
        <xdr:cNvPr id="185" name="直線コネクタ 184"/>
        <xdr:cNvCxnSpPr/>
      </xdr:nvCxnSpPr>
      <xdr:spPr>
        <a:xfrm>
          <a:off x="2019300" y="102622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86"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87"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188" name="n_3aveValue【体育館・プール】&#10;有形固定資産減価償却率"/>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168292</xdr:rowOff>
    </xdr:from>
    <xdr:ext cx="405111" cy="259045"/>
    <xdr:sp macro="" textlink="">
      <xdr:nvSpPr>
        <xdr:cNvPr id="189" name="n_4aveValue【体育館・プール】&#10;有形固定資産減価償却率"/>
        <xdr:cNvSpPr txBox="1"/>
      </xdr:nvSpPr>
      <xdr:spPr>
        <a:xfrm>
          <a:off x="927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74312</xdr:rowOff>
    </xdr:from>
    <xdr:ext cx="405111" cy="259045"/>
    <xdr:sp macro="" textlink="">
      <xdr:nvSpPr>
        <xdr:cNvPr id="190" name="n_1mainValue【体育館・プール】&#10;有形固定資産減価償却率"/>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51452</xdr:rowOff>
    </xdr:from>
    <xdr:ext cx="405111" cy="259045"/>
    <xdr:sp macro="" textlink="">
      <xdr:nvSpPr>
        <xdr:cNvPr id="191" name="n_2mainValue【体育館・プール】&#10;有形固定資産減価償却率"/>
        <xdr:cNvSpPr txBox="1"/>
      </xdr:nvSpPr>
      <xdr:spPr>
        <a:xfrm>
          <a:off x="2705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17162</xdr:rowOff>
    </xdr:from>
    <xdr:ext cx="405111" cy="259045"/>
    <xdr:sp macro="" textlink="">
      <xdr:nvSpPr>
        <xdr:cNvPr id="192" name="n_3mainValue【体育館・プール】&#10;有形固定資産減価償却率"/>
        <xdr:cNvSpPr txBox="1"/>
      </xdr:nvSpPr>
      <xdr:spPr>
        <a:xfrm>
          <a:off x="1816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3" name="直線コネクタ 2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4" name="テキスト ボックス 2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5" name="直線コネクタ 2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6" name="テキスト ボックス 2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7" name="直線コネクタ 2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8" name="テキスト ボックス 2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9" name="直線コネクタ 2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0" name="テキスト ボックス 2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14" name="直線コネクタ 213"/>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15" name="【体育館・プール】&#10;一人当たり面積最小値テキスト"/>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16" name="直線コネクタ 215"/>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17" name="【体育館・プール】&#10;一人当たり面積最大値テキスト"/>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18" name="直線コネクタ 217"/>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48785</xdr:rowOff>
    </xdr:from>
    <xdr:ext cx="469744" cy="259045"/>
    <xdr:sp macro="" textlink="">
      <xdr:nvSpPr>
        <xdr:cNvPr id="219" name="【体育館・プール】&#10;一人当たり面積平均値テキスト"/>
        <xdr:cNvSpPr txBox="1"/>
      </xdr:nvSpPr>
      <xdr:spPr>
        <a:xfrm>
          <a:off x="105156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0" name="フローチャート: 判断 219"/>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1" name="フローチャート: 判断 220"/>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2" name="フローチャート: 判断 221"/>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23" name="フローチャート: 判断 222"/>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24" name="フローチャート: 判断 223"/>
        <xdr:cNvSpPr/>
      </xdr:nvSpPr>
      <xdr:spPr>
        <a:xfrm>
          <a:off x="6921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168656</xdr:rowOff>
    </xdr:from>
    <xdr:to>
      <xdr:col>55</xdr:col>
      <xdr:colOff>50800</xdr:colOff>
      <xdr:row>61</xdr:row>
      <xdr:rowOff>98806</xdr:rowOff>
    </xdr:to>
    <xdr:sp macro="" textlink="">
      <xdr:nvSpPr>
        <xdr:cNvPr id="230" name="楕円 229"/>
        <xdr:cNvSpPr/>
      </xdr:nvSpPr>
      <xdr:spPr>
        <a:xfrm>
          <a:off x="104267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20083</xdr:rowOff>
    </xdr:from>
    <xdr:ext cx="469744" cy="259045"/>
    <xdr:sp macro="" textlink="">
      <xdr:nvSpPr>
        <xdr:cNvPr id="231" name="【体育館・プール】&#10;一人当たり面積該当値テキスト"/>
        <xdr:cNvSpPr txBox="1"/>
      </xdr:nvSpPr>
      <xdr:spPr>
        <a:xfrm>
          <a:off x="10515600" y="1030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168656</xdr:rowOff>
    </xdr:from>
    <xdr:to>
      <xdr:col>50</xdr:col>
      <xdr:colOff>165100</xdr:colOff>
      <xdr:row>61</xdr:row>
      <xdr:rowOff>98806</xdr:rowOff>
    </xdr:to>
    <xdr:sp macro="" textlink="">
      <xdr:nvSpPr>
        <xdr:cNvPr id="232" name="楕円 231"/>
        <xdr:cNvSpPr/>
      </xdr:nvSpPr>
      <xdr:spPr>
        <a:xfrm>
          <a:off x="9588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48006</xdr:rowOff>
    </xdr:from>
    <xdr:to>
      <xdr:col>55</xdr:col>
      <xdr:colOff>0</xdr:colOff>
      <xdr:row>61</xdr:row>
      <xdr:rowOff>48006</xdr:rowOff>
    </xdr:to>
    <xdr:cxnSp macro="">
      <xdr:nvCxnSpPr>
        <xdr:cNvPr id="233" name="直線コネクタ 232"/>
        <xdr:cNvCxnSpPr/>
      </xdr:nvCxnSpPr>
      <xdr:spPr>
        <a:xfrm>
          <a:off x="9639300" y="105064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164084</xdr:rowOff>
    </xdr:from>
    <xdr:to>
      <xdr:col>46</xdr:col>
      <xdr:colOff>38100</xdr:colOff>
      <xdr:row>61</xdr:row>
      <xdr:rowOff>94234</xdr:rowOff>
    </xdr:to>
    <xdr:sp macro="" textlink="">
      <xdr:nvSpPr>
        <xdr:cNvPr id="234" name="楕円 233"/>
        <xdr:cNvSpPr/>
      </xdr:nvSpPr>
      <xdr:spPr>
        <a:xfrm>
          <a:off x="8699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43434</xdr:rowOff>
    </xdr:from>
    <xdr:to>
      <xdr:col>50</xdr:col>
      <xdr:colOff>114300</xdr:colOff>
      <xdr:row>61</xdr:row>
      <xdr:rowOff>48006</xdr:rowOff>
    </xdr:to>
    <xdr:cxnSp macro="">
      <xdr:nvCxnSpPr>
        <xdr:cNvPr id="235" name="直線コネクタ 234"/>
        <xdr:cNvCxnSpPr/>
      </xdr:nvCxnSpPr>
      <xdr:spPr>
        <a:xfrm>
          <a:off x="8750300" y="10501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40640</xdr:rowOff>
    </xdr:from>
    <xdr:to>
      <xdr:col>41</xdr:col>
      <xdr:colOff>101600</xdr:colOff>
      <xdr:row>60</xdr:row>
      <xdr:rowOff>142240</xdr:rowOff>
    </xdr:to>
    <xdr:sp macro="" textlink="">
      <xdr:nvSpPr>
        <xdr:cNvPr id="236" name="楕円 235"/>
        <xdr:cNvSpPr/>
      </xdr:nvSpPr>
      <xdr:spPr>
        <a:xfrm>
          <a:off x="781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91440</xdr:rowOff>
    </xdr:from>
    <xdr:to>
      <xdr:col>45</xdr:col>
      <xdr:colOff>177800</xdr:colOff>
      <xdr:row>61</xdr:row>
      <xdr:rowOff>43434</xdr:rowOff>
    </xdr:to>
    <xdr:cxnSp macro="">
      <xdr:nvCxnSpPr>
        <xdr:cNvPr id="237" name="直線コネクタ 236"/>
        <xdr:cNvCxnSpPr/>
      </xdr:nvCxnSpPr>
      <xdr:spPr>
        <a:xfrm>
          <a:off x="7861300" y="103784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38"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39" name="n_2ave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163085</xdr:rowOff>
    </xdr:from>
    <xdr:ext cx="469744" cy="259045"/>
    <xdr:sp macro="" textlink="">
      <xdr:nvSpPr>
        <xdr:cNvPr id="240" name="n_3aveValue【体育館・プール】&#10;一人当たり面積"/>
        <xdr:cNvSpPr txBox="1"/>
      </xdr:nvSpPr>
      <xdr:spPr>
        <a:xfrm>
          <a:off x="7626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94759</xdr:rowOff>
    </xdr:from>
    <xdr:ext cx="469744" cy="259045"/>
    <xdr:sp macro="" textlink="">
      <xdr:nvSpPr>
        <xdr:cNvPr id="241" name="n_4aveValue【体育館・プール】&#10;一人当たり面積"/>
        <xdr:cNvSpPr txBox="1"/>
      </xdr:nvSpPr>
      <xdr:spPr>
        <a:xfrm>
          <a:off x="6737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115333</xdr:rowOff>
    </xdr:from>
    <xdr:ext cx="469744" cy="259045"/>
    <xdr:sp macro="" textlink="">
      <xdr:nvSpPr>
        <xdr:cNvPr id="242" name="n_1mainValue【体育館・プール】&#10;一人当たり面積"/>
        <xdr:cNvSpPr txBox="1"/>
      </xdr:nvSpPr>
      <xdr:spPr>
        <a:xfrm>
          <a:off x="9391727" y="102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110761</xdr:rowOff>
    </xdr:from>
    <xdr:ext cx="469744" cy="259045"/>
    <xdr:sp macro="" textlink="">
      <xdr:nvSpPr>
        <xdr:cNvPr id="243" name="n_2mainValue【体育館・プール】&#10;一人当たり面積"/>
        <xdr:cNvSpPr txBox="1"/>
      </xdr:nvSpPr>
      <xdr:spPr>
        <a:xfrm>
          <a:off x="85154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158767</xdr:rowOff>
    </xdr:from>
    <xdr:ext cx="469744" cy="259045"/>
    <xdr:sp macro="" textlink="">
      <xdr:nvSpPr>
        <xdr:cNvPr id="244" name="n_3mainValue【体育館・プール】&#10;一人当たり面積"/>
        <xdr:cNvSpPr txBox="1"/>
      </xdr:nvSpPr>
      <xdr:spPr>
        <a:xfrm>
          <a:off x="7626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7" name="テキスト ボックス 25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7" name="テキスト ボックス 26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70" name="直線コネクタ 269"/>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71"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72" name="直線コネクタ 271"/>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73" name="【福祉施設】&#10;有形固定資産減価償却率最大値テキスト"/>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74" name="直線コネクタ 273"/>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75" name="【福祉施設】&#10;有形固定資産減価償却率平均値テキスト"/>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76" name="フローチャート: 判断 275"/>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77" name="フローチャート: 判断 276"/>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78" name="フローチャート: 判断 27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79" name="フローチャート: 判断 278"/>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117929</xdr:rowOff>
    </xdr:from>
    <xdr:to>
      <xdr:col>6</xdr:col>
      <xdr:colOff>38100</xdr:colOff>
      <xdr:row>82</xdr:row>
      <xdr:rowOff>48079</xdr:rowOff>
    </xdr:to>
    <xdr:sp macro="" textlink="">
      <xdr:nvSpPr>
        <xdr:cNvPr id="280" name="フローチャート: 判断 279"/>
        <xdr:cNvSpPr/>
      </xdr:nvSpPr>
      <xdr:spPr>
        <a:xfrm>
          <a:off x="1079500" y="140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130992</xdr:rowOff>
    </xdr:from>
    <xdr:to>
      <xdr:col>24</xdr:col>
      <xdr:colOff>114300</xdr:colOff>
      <xdr:row>84</xdr:row>
      <xdr:rowOff>61142</xdr:rowOff>
    </xdr:to>
    <xdr:sp macro="" textlink="">
      <xdr:nvSpPr>
        <xdr:cNvPr id="286" name="楕円 285"/>
        <xdr:cNvSpPr/>
      </xdr:nvSpPr>
      <xdr:spPr>
        <a:xfrm>
          <a:off x="45847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109419</xdr:rowOff>
    </xdr:from>
    <xdr:ext cx="405111" cy="259045"/>
    <xdr:sp macro="" textlink="">
      <xdr:nvSpPr>
        <xdr:cNvPr id="287" name="【福祉施設】&#10;有形固定資産減価償却率該当値テキスト"/>
        <xdr:cNvSpPr txBox="1"/>
      </xdr:nvSpPr>
      <xdr:spPr>
        <a:xfrm>
          <a:off x="4673600"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65677</xdr:rowOff>
    </xdr:from>
    <xdr:to>
      <xdr:col>20</xdr:col>
      <xdr:colOff>38100</xdr:colOff>
      <xdr:row>83</xdr:row>
      <xdr:rowOff>167277</xdr:rowOff>
    </xdr:to>
    <xdr:sp macro="" textlink="">
      <xdr:nvSpPr>
        <xdr:cNvPr id="288" name="楕円 287"/>
        <xdr:cNvSpPr/>
      </xdr:nvSpPr>
      <xdr:spPr>
        <a:xfrm>
          <a:off x="3746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116477</xdr:rowOff>
    </xdr:from>
    <xdr:to>
      <xdr:col>24</xdr:col>
      <xdr:colOff>63500</xdr:colOff>
      <xdr:row>84</xdr:row>
      <xdr:rowOff>10342</xdr:rowOff>
    </xdr:to>
    <xdr:cxnSp macro="">
      <xdr:nvCxnSpPr>
        <xdr:cNvPr id="289" name="直線コネクタ 288"/>
        <xdr:cNvCxnSpPr/>
      </xdr:nvCxnSpPr>
      <xdr:spPr>
        <a:xfrm>
          <a:off x="3797300" y="1434682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47716</xdr:rowOff>
    </xdr:from>
    <xdr:to>
      <xdr:col>15</xdr:col>
      <xdr:colOff>101600</xdr:colOff>
      <xdr:row>83</xdr:row>
      <xdr:rowOff>149316</xdr:rowOff>
    </xdr:to>
    <xdr:sp macro="" textlink="">
      <xdr:nvSpPr>
        <xdr:cNvPr id="290" name="楕円 289"/>
        <xdr:cNvSpPr/>
      </xdr:nvSpPr>
      <xdr:spPr>
        <a:xfrm>
          <a:off x="2857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98516</xdr:rowOff>
    </xdr:from>
    <xdr:to>
      <xdr:col>19</xdr:col>
      <xdr:colOff>177800</xdr:colOff>
      <xdr:row>83</xdr:row>
      <xdr:rowOff>116477</xdr:rowOff>
    </xdr:to>
    <xdr:cxnSp macro="">
      <xdr:nvCxnSpPr>
        <xdr:cNvPr id="291" name="直線コネクタ 290"/>
        <xdr:cNvCxnSpPr/>
      </xdr:nvCxnSpPr>
      <xdr:spPr>
        <a:xfrm>
          <a:off x="2908300" y="143288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5262</xdr:rowOff>
    </xdr:from>
    <xdr:to>
      <xdr:col>10</xdr:col>
      <xdr:colOff>165100</xdr:colOff>
      <xdr:row>83</xdr:row>
      <xdr:rowOff>106862</xdr:rowOff>
    </xdr:to>
    <xdr:sp macro="" textlink="">
      <xdr:nvSpPr>
        <xdr:cNvPr id="292" name="楕円 291"/>
        <xdr:cNvSpPr/>
      </xdr:nvSpPr>
      <xdr:spPr>
        <a:xfrm>
          <a:off x="1968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56062</xdr:rowOff>
    </xdr:from>
    <xdr:to>
      <xdr:col>15</xdr:col>
      <xdr:colOff>50800</xdr:colOff>
      <xdr:row>83</xdr:row>
      <xdr:rowOff>98516</xdr:rowOff>
    </xdr:to>
    <xdr:cxnSp macro="">
      <xdr:nvCxnSpPr>
        <xdr:cNvPr id="293" name="直線コネクタ 292"/>
        <xdr:cNvCxnSpPr/>
      </xdr:nvCxnSpPr>
      <xdr:spPr>
        <a:xfrm>
          <a:off x="2019300" y="142864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12354</xdr:rowOff>
    </xdr:from>
    <xdr:ext cx="405111" cy="259045"/>
    <xdr:sp macro="" textlink="">
      <xdr:nvSpPr>
        <xdr:cNvPr id="294" name="n_1aveValue【福祉施設】&#10;有形固定資産減価償却率"/>
        <xdr:cNvSpPr txBox="1"/>
      </xdr:nvSpPr>
      <xdr:spPr>
        <a:xfrm>
          <a:off x="3582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95" name="n_2aveValue【福祉施設】&#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296"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297" name="n_4aveValue【福祉施設】&#10;有形固定資産減価償却率"/>
        <xdr:cNvSpPr txBox="1"/>
      </xdr:nvSpPr>
      <xdr:spPr>
        <a:xfrm>
          <a:off x="927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158404</xdr:rowOff>
    </xdr:from>
    <xdr:ext cx="405111" cy="259045"/>
    <xdr:sp macro="" textlink="">
      <xdr:nvSpPr>
        <xdr:cNvPr id="298" name="n_1mainValue【福祉施設】&#10;有形固定資産減価償却率"/>
        <xdr:cNvSpPr txBox="1"/>
      </xdr:nvSpPr>
      <xdr:spPr>
        <a:xfrm>
          <a:off x="35820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140443</xdr:rowOff>
    </xdr:from>
    <xdr:ext cx="405111" cy="259045"/>
    <xdr:sp macro="" textlink="">
      <xdr:nvSpPr>
        <xdr:cNvPr id="299" name="n_2mainValue【福祉施設】&#10;有形固定資産減価償却率"/>
        <xdr:cNvSpPr txBox="1"/>
      </xdr:nvSpPr>
      <xdr:spPr>
        <a:xfrm>
          <a:off x="2705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97989</xdr:rowOff>
    </xdr:from>
    <xdr:ext cx="405111" cy="259045"/>
    <xdr:sp macro="" textlink="">
      <xdr:nvSpPr>
        <xdr:cNvPr id="300" name="n_3mainValue【福祉施設】&#10;有形固定資産減価償却率"/>
        <xdr:cNvSpPr txBox="1"/>
      </xdr:nvSpPr>
      <xdr:spPr>
        <a:xfrm>
          <a:off x="1816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24" name="直線コネクタ 323"/>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25"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26" name="直線コネクタ 325"/>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27" name="【福祉施設】&#10;一人当たり面積最大値テキスト"/>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28" name="直線コネクタ 327"/>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29"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0" name="フローチャート: 判断 329"/>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31" name="フローチャート: 判断 330"/>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32" name="フローチャート: 判断 331"/>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33" name="フローチャート: 判断 332"/>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34" name="フローチャート: 判断 333"/>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107950</xdr:rowOff>
    </xdr:from>
    <xdr:to>
      <xdr:col>55</xdr:col>
      <xdr:colOff>50800</xdr:colOff>
      <xdr:row>84</xdr:row>
      <xdr:rowOff>38100</xdr:rowOff>
    </xdr:to>
    <xdr:sp macro="" textlink="">
      <xdr:nvSpPr>
        <xdr:cNvPr id="340" name="楕円 339"/>
        <xdr:cNvSpPr/>
      </xdr:nvSpPr>
      <xdr:spPr>
        <a:xfrm>
          <a:off x="104267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86377</xdr:rowOff>
    </xdr:from>
    <xdr:ext cx="469744" cy="259045"/>
    <xdr:sp macro="" textlink="">
      <xdr:nvSpPr>
        <xdr:cNvPr id="341" name="【福祉施設】&#10;一人当たり面積該当値テキスト"/>
        <xdr:cNvSpPr txBox="1"/>
      </xdr:nvSpPr>
      <xdr:spPr>
        <a:xfrm>
          <a:off x="1051560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114300</xdr:rowOff>
    </xdr:from>
    <xdr:to>
      <xdr:col>50</xdr:col>
      <xdr:colOff>165100</xdr:colOff>
      <xdr:row>79</xdr:row>
      <xdr:rowOff>44450</xdr:rowOff>
    </xdr:to>
    <xdr:sp macro="" textlink="">
      <xdr:nvSpPr>
        <xdr:cNvPr id="342" name="楕円 341"/>
        <xdr:cNvSpPr/>
      </xdr:nvSpPr>
      <xdr:spPr>
        <a:xfrm>
          <a:off x="9588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165100</xdr:rowOff>
    </xdr:from>
    <xdr:to>
      <xdr:col>55</xdr:col>
      <xdr:colOff>0</xdr:colOff>
      <xdr:row>83</xdr:row>
      <xdr:rowOff>158750</xdr:rowOff>
    </xdr:to>
    <xdr:cxnSp macro="">
      <xdr:nvCxnSpPr>
        <xdr:cNvPr id="343" name="直線コネクタ 342"/>
        <xdr:cNvCxnSpPr/>
      </xdr:nvCxnSpPr>
      <xdr:spPr>
        <a:xfrm>
          <a:off x="9639300" y="13538200"/>
          <a:ext cx="838200" cy="85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101600</xdr:rowOff>
    </xdr:from>
    <xdr:to>
      <xdr:col>46</xdr:col>
      <xdr:colOff>38100</xdr:colOff>
      <xdr:row>79</xdr:row>
      <xdr:rowOff>31750</xdr:rowOff>
    </xdr:to>
    <xdr:sp macro="" textlink="">
      <xdr:nvSpPr>
        <xdr:cNvPr id="344" name="楕円 343"/>
        <xdr:cNvSpPr/>
      </xdr:nvSpPr>
      <xdr:spPr>
        <a:xfrm>
          <a:off x="8699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152400</xdr:rowOff>
    </xdr:from>
    <xdr:to>
      <xdr:col>50</xdr:col>
      <xdr:colOff>114300</xdr:colOff>
      <xdr:row>78</xdr:row>
      <xdr:rowOff>165100</xdr:rowOff>
    </xdr:to>
    <xdr:cxnSp macro="">
      <xdr:nvCxnSpPr>
        <xdr:cNvPr id="345" name="直線コネクタ 344"/>
        <xdr:cNvCxnSpPr/>
      </xdr:nvCxnSpPr>
      <xdr:spPr>
        <a:xfrm>
          <a:off x="8750300" y="1352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88900</xdr:rowOff>
    </xdr:from>
    <xdr:to>
      <xdr:col>41</xdr:col>
      <xdr:colOff>101600</xdr:colOff>
      <xdr:row>79</xdr:row>
      <xdr:rowOff>19050</xdr:rowOff>
    </xdr:to>
    <xdr:sp macro="" textlink="">
      <xdr:nvSpPr>
        <xdr:cNvPr id="346" name="楕円 345"/>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139700</xdr:rowOff>
    </xdr:from>
    <xdr:to>
      <xdr:col>45</xdr:col>
      <xdr:colOff>177800</xdr:colOff>
      <xdr:row>78</xdr:row>
      <xdr:rowOff>152400</xdr:rowOff>
    </xdr:to>
    <xdr:cxnSp macro="">
      <xdr:nvCxnSpPr>
        <xdr:cNvPr id="347" name="直線コネクタ 346"/>
        <xdr:cNvCxnSpPr/>
      </xdr:nvCxnSpPr>
      <xdr:spPr>
        <a:xfrm>
          <a:off x="7861300" y="1351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99077</xdr:rowOff>
    </xdr:from>
    <xdr:ext cx="469744" cy="259045"/>
    <xdr:sp macro="" textlink="">
      <xdr:nvSpPr>
        <xdr:cNvPr id="348" name="n_1aveValue【福祉施設】&#10;一人当たり面積"/>
        <xdr:cNvSpPr txBox="1"/>
      </xdr:nvSpPr>
      <xdr:spPr>
        <a:xfrm>
          <a:off x="9391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73677</xdr:rowOff>
    </xdr:from>
    <xdr:ext cx="469744" cy="259045"/>
    <xdr:sp macro="" textlink="">
      <xdr:nvSpPr>
        <xdr:cNvPr id="349" name="n_2aveValue【福祉施設】&#10;一人当たり面積"/>
        <xdr:cNvSpPr txBox="1"/>
      </xdr:nvSpPr>
      <xdr:spPr>
        <a:xfrm>
          <a:off x="8515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86377</xdr:rowOff>
    </xdr:from>
    <xdr:ext cx="469744" cy="259045"/>
    <xdr:sp macro="" textlink="">
      <xdr:nvSpPr>
        <xdr:cNvPr id="350" name="n_3aveValue【福祉施設】&#10;一人当たり面積"/>
        <xdr:cNvSpPr txBox="1"/>
      </xdr:nvSpPr>
      <xdr:spPr>
        <a:xfrm>
          <a:off x="7626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51" name="n_4aveValue【福祉施設】&#10;一人当たり面積"/>
        <xdr:cNvSpPr txBox="1"/>
      </xdr:nvSpPr>
      <xdr:spPr>
        <a:xfrm>
          <a:off x="6737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60977</xdr:rowOff>
    </xdr:from>
    <xdr:ext cx="469744" cy="259045"/>
    <xdr:sp macro="" textlink="">
      <xdr:nvSpPr>
        <xdr:cNvPr id="352" name="n_1mainValue【福祉施設】&#10;一人当たり面積"/>
        <xdr:cNvSpPr txBox="1"/>
      </xdr:nvSpPr>
      <xdr:spPr>
        <a:xfrm>
          <a:off x="9391727"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48277</xdr:rowOff>
    </xdr:from>
    <xdr:ext cx="469744" cy="259045"/>
    <xdr:sp macro="" textlink="">
      <xdr:nvSpPr>
        <xdr:cNvPr id="353" name="n_2mainValue【福祉施設】&#10;一人当たり面積"/>
        <xdr:cNvSpPr txBox="1"/>
      </xdr:nvSpPr>
      <xdr:spPr>
        <a:xfrm>
          <a:off x="8515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35577</xdr:rowOff>
    </xdr:from>
    <xdr:ext cx="469744" cy="259045"/>
    <xdr:sp macro="" textlink="">
      <xdr:nvSpPr>
        <xdr:cNvPr id="354" name="n_3mainValue【福祉施設】&#10;一人当たり面積"/>
        <xdr:cNvSpPr txBox="1"/>
      </xdr:nvSpPr>
      <xdr:spPr>
        <a:xfrm>
          <a:off x="7626427"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80" name="直線コネクタ 379"/>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81" name="【市民会館】&#10;有形固定資産減価償却率最小値テキスト"/>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82" name="直線コネクタ 381"/>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83" name="【市民会館】&#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84" name="直線コネクタ 383"/>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85"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6" name="フローチャート: 判断 385"/>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387" name="フローチャート: 判断 386"/>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88" name="フローチャート: 判断 387"/>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89" name="フローチャート: 判断 388"/>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390" name="フローチャート: 判断 389"/>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396" name="楕円 395"/>
        <xdr:cNvSpPr/>
      </xdr:nvSpPr>
      <xdr:spPr>
        <a:xfrm>
          <a:off x="45847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51543</xdr:rowOff>
    </xdr:from>
    <xdr:ext cx="405111" cy="259045"/>
    <xdr:sp macro="" textlink="">
      <xdr:nvSpPr>
        <xdr:cNvPr id="397" name="【市民会館】&#10;有形固定資産減価償却率該当値テキスト"/>
        <xdr:cNvSpPr txBox="1"/>
      </xdr:nvSpPr>
      <xdr:spPr>
        <a:xfrm>
          <a:off x="4673600" y="1771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79284</xdr:rowOff>
    </xdr:from>
    <xdr:to>
      <xdr:col>20</xdr:col>
      <xdr:colOff>38100</xdr:colOff>
      <xdr:row>105</xdr:row>
      <xdr:rowOff>9434</xdr:rowOff>
    </xdr:to>
    <xdr:sp macro="" textlink="">
      <xdr:nvSpPr>
        <xdr:cNvPr id="398" name="楕円 397"/>
        <xdr:cNvSpPr/>
      </xdr:nvSpPr>
      <xdr:spPr>
        <a:xfrm>
          <a:off x="3746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79466</xdr:rowOff>
    </xdr:from>
    <xdr:to>
      <xdr:col>24</xdr:col>
      <xdr:colOff>63500</xdr:colOff>
      <xdr:row>104</xdr:row>
      <xdr:rowOff>130084</xdr:rowOff>
    </xdr:to>
    <xdr:cxnSp macro="">
      <xdr:nvCxnSpPr>
        <xdr:cNvPr id="399" name="直線コネクタ 398"/>
        <xdr:cNvCxnSpPr/>
      </xdr:nvCxnSpPr>
      <xdr:spPr>
        <a:xfrm flipV="1">
          <a:off x="3797300" y="1791026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40095</xdr:rowOff>
    </xdr:from>
    <xdr:to>
      <xdr:col>15</xdr:col>
      <xdr:colOff>101600</xdr:colOff>
      <xdr:row>104</xdr:row>
      <xdr:rowOff>141695</xdr:rowOff>
    </xdr:to>
    <xdr:sp macro="" textlink="">
      <xdr:nvSpPr>
        <xdr:cNvPr id="400" name="楕円 399"/>
        <xdr:cNvSpPr/>
      </xdr:nvSpPr>
      <xdr:spPr>
        <a:xfrm>
          <a:off x="2857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90895</xdr:rowOff>
    </xdr:from>
    <xdr:to>
      <xdr:col>19</xdr:col>
      <xdr:colOff>177800</xdr:colOff>
      <xdr:row>104</xdr:row>
      <xdr:rowOff>130084</xdr:rowOff>
    </xdr:to>
    <xdr:cxnSp macro="">
      <xdr:nvCxnSpPr>
        <xdr:cNvPr id="401" name="直線コネクタ 400"/>
        <xdr:cNvCxnSpPr/>
      </xdr:nvCxnSpPr>
      <xdr:spPr>
        <a:xfrm>
          <a:off x="2908300" y="1792169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402" name="楕円 401"/>
        <xdr:cNvSpPr/>
      </xdr:nvSpPr>
      <xdr:spPr>
        <a:xfrm>
          <a:off x="1968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41911</xdr:rowOff>
    </xdr:from>
    <xdr:to>
      <xdr:col>15</xdr:col>
      <xdr:colOff>50800</xdr:colOff>
      <xdr:row>104</xdr:row>
      <xdr:rowOff>90895</xdr:rowOff>
    </xdr:to>
    <xdr:cxnSp macro="">
      <xdr:nvCxnSpPr>
        <xdr:cNvPr id="403" name="直線コネクタ 402"/>
        <xdr:cNvCxnSpPr/>
      </xdr:nvCxnSpPr>
      <xdr:spPr>
        <a:xfrm>
          <a:off x="2019300" y="1787271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04" name="n_1aveValue【市民会館】&#10;有形固定資産減価償却率"/>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405" name="n_2aveValue【市民会館】&#10;有形固定資産減価償却率"/>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06"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407" name="n_4aveValue【市民会館】&#10;有形固定資産減価償却率"/>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561</xdr:rowOff>
    </xdr:from>
    <xdr:ext cx="405111" cy="259045"/>
    <xdr:sp macro="" textlink="">
      <xdr:nvSpPr>
        <xdr:cNvPr id="408" name="n_1mainValue【市民会館】&#10;有形固定資産減価償却率"/>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158222</xdr:rowOff>
    </xdr:from>
    <xdr:ext cx="405111" cy="259045"/>
    <xdr:sp macro="" textlink="">
      <xdr:nvSpPr>
        <xdr:cNvPr id="409" name="n_2mainValue【市民会館】&#10;有形固定資産減価償却率"/>
        <xdr:cNvSpPr txBox="1"/>
      </xdr:nvSpPr>
      <xdr:spPr>
        <a:xfrm>
          <a:off x="2705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109238</xdr:rowOff>
    </xdr:from>
    <xdr:ext cx="405111" cy="259045"/>
    <xdr:sp macro="" textlink="">
      <xdr:nvSpPr>
        <xdr:cNvPr id="410" name="n_3mainValue【市民会館】&#10;有形固定資産減価償却率"/>
        <xdr:cNvSpPr txBox="1"/>
      </xdr:nvSpPr>
      <xdr:spPr>
        <a:xfrm>
          <a:off x="1816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34" name="直線コネクタ 433"/>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35"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36" name="直線コネクタ 435"/>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37"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38" name="直線コネクタ 437"/>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83838</xdr:rowOff>
    </xdr:from>
    <xdr:ext cx="469744" cy="259045"/>
    <xdr:sp macro="" textlink="">
      <xdr:nvSpPr>
        <xdr:cNvPr id="439" name="【市民会館】&#10;一人当たり面積平均値テキスト"/>
        <xdr:cNvSpPr txBox="1"/>
      </xdr:nvSpPr>
      <xdr:spPr>
        <a:xfrm>
          <a:off x="10515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40" name="フローチャート: 判断 439"/>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41" name="フローチャート: 判断 440"/>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42" name="フローチャート: 判断 441"/>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43" name="フローチャート: 判断 442"/>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44" name="フローチャート: 判断 443"/>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50" name="楕円 449"/>
        <xdr:cNvSpPr/>
      </xdr:nvSpPr>
      <xdr:spPr>
        <a:xfrm>
          <a:off x="10426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109238</xdr:rowOff>
    </xdr:from>
    <xdr:ext cx="469744" cy="259045"/>
    <xdr:sp macro="" textlink="">
      <xdr:nvSpPr>
        <xdr:cNvPr id="451" name="【市民会館】&#10;一人当たり面積該当値テキスト"/>
        <xdr:cNvSpPr txBox="1"/>
      </xdr:nvSpPr>
      <xdr:spPr>
        <a:xfrm>
          <a:off x="10515600"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86361</xdr:rowOff>
    </xdr:from>
    <xdr:to>
      <xdr:col>50</xdr:col>
      <xdr:colOff>165100</xdr:colOff>
      <xdr:row>105</xdr:row>
      <xdr:rowOff>16511</xdr:rowOff>
    </xdr:to>
    <xdr:sp macro="" textlink="">
      <xdr:nvSpPr>
        <xdr:cNvPr id="452" name="楕円 451"/>
        <xdr:cNvSpPr/>
      </xdr:nvSpPr>
      <xdr:spPr>
        <a:xfrm>
          <a:off x="9588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137161</xdr:rowOff>
    </xdr:from>
    <xdr:to>
      <xdr:col>55</xdr:col>
      <xdr:colOff>0</xdr:colOff>
      <xdr:row>104</xdr:row>
      <xdr:rowOff>137161</xdr:rowOff>
    </xdr:to>
    <xdr:cxnSp macro="">
      <xdr:nvCxnSpPr>
        <xdr:cNvPr id="453" name="直線コネクタ 452"/>
        <xdr:cNvCxnSpPr/>
      </xdr:nvCxnSpPr>
      <xdr:spPr>
        <a:xfrm>
          <a:off x="9639300" y="17967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78739</xdr:rowOff>
    </xdr:from>
    <xdr:to>
      <xdr:col>46</xdr:col>
      <xdr:colOff>38100</xdr:colOff>
      <xdr:row>105</xdr:row>
      <xdr:rowOff>8889</xdr:rowOff>
    </xdr:to>
    <xdr:sp macro="" textlink="">
      <xdr:nvSpPr>
        <xdr:cNvPr id="454" name="楕円 453"/>
        <xdr:cNvSpPr/>
      </xdr:nvSpPr>
      <xdr:spPr>
        <a:xfrm>
          <a:off x="8699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129539</xdr:rowOff>
    </xdr:from>
    <xdr:to>
      <xdr:col>50</xdr:col>
      <xdr:colOff>114300</xdr:colOff>
      <xdr:row>104</xdr:row>
      <xdr:rowOff>137161</xdr:rowOff>
    </xdr:to>
    <xdr:cxnSp macro="">
      <xdr:nvCxnSpPr>
        <xdr:cNvPr id="455" name="直線コネクタ 454"/>
        <xdr:cNvCxnSpPr/>
      </xdr:nvCxnSpPr>
      <xdr:spPr>
        <a:xfrm>
          <a:off x="8750300" y="17960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71120</xdr:rowOff>
    </xdr:from>
    <xdr:to>
      <xdr:col>41</xdr:col>
      <xdr:colOff>101600</xdr:colOff>
      <xdr:row>105</xdr:row>
      <xdr:rowOff>1270</xdr:rowOff>
    </xdr:to>
    <xdr:sp macro="" textlink="">
      <xdr:nvSpPr>
        <xdr:cNvPr id="456" name="楕円 455"/>
        <xdr:cNvSpPr/>
      </xdr:nvSpPr>
      <xdr:spPr>
        <a:xfrm>
          <a:off x="781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121920</xdr:rowOff>
    </xdr:from>
    <xdr:to>
      <xdr:col>45</xdr:col>
      <xdr:colOff>177800</xdr:colOff>
      <xdr:row>104</xdr:row>
      <xdr:rowOff>129539</xdr:rowOff>
    </xdr:to>
    <xdr:cxnSp macro="">
      <xdr:nvCxnSpPr>
        <xdr:cNvPr id="457" name="直線コネクタ 456"/>
        <xdr:cNvCxnSpPr/>
      </xdr:nvCxnSpPr>
      <xdr:spPr>
        <a:xfrm>
          <a:off x="7861300" y="17952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58" name="n_1ave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59" name="n_2aveValue【市民会館】&#10;一人当たり面積"/>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60" name="n_3aveValue【市民会館】&#10;一人当たり面積"/>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25416</xdr:rowOff>
    </xdr:from>
    <xdr:ext cx="469744" cy="259045"/>
    <xdr:sp macro="" textlink="">
      <xdr:nvSpPr>
        <xdr:cNvPr id="461" name="n_4aveValue【市民会館】&#10;一人当たり面積"/>
        <xdr:cNvSpPr txBox="1"/>
      </xdr:nvSpPr>
      <xdr:spPr>
        <a:xfrm>
          <a:off x="6737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33038</xdr:rowOff>
    </xdr:from>
    <xdr:ext cx="469744" cy="259045"/>
    <xdr:sp macro="" textlink="">
      <xdr:nvSpPr>
        <xdr:cNvPr id="462" name="n_1mainValue【市民会館】&#10;一人当たり面積"/>
        <xdr:cNvSpPr txBox="1"/>
      </xdr:nvSpPr>
      <xdr:spPr>
        <a:xfrm>
          <a:off x="9391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25416</xdr:rowOff>
    </xdr:from>
    <xdr:ext cx="469744" cy="259045"/>
    <xdr:sp macro="" textlink="">
      <xdr:nvSpPr>
        <xdr:cNvPr id="463" name="n_2mainValue【市民会館】&#10;一人当たり面積"/>
        <xdr:cNvSpPr txBox="1"/>
      </xdr:nvSpPr>
      <xdr:spPr>
        <a:xfrm>
          <a:off x="8515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17797</xdr:rowOff>
    </xdr:from>
    <xdr:ext cx="469744" cy="259045"/>
    <xdr:sp macro="" textlink="">
      <xdr:nvSpPr>
        <xdr:cNvPr id="464" name="n_3mainValue【市民会館】&#10;一人当たり面積"/>
        <xdr:cNvSpPr txBox="1"/>
      </xdr:nvSpPr>
      <xdr:spPr>
        <a:xfrm>
          <a:off x="7626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489" name="直線コネクタ 488"/>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90"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91" name="直線コネクタ 49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492" name="【一般廃棄物処理施設】&#10;有形固定資産減価償却率最大値テキスト"/>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493" name="直線コネクタ 492"/>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494" name="【一般廃棄物処理施設】&#10;有形固定資産減価償却率平均値テキスト"/>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95" name="フローチャート: 判断 494"/>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96" name="フローチャート: 判断 495"/>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497" name="フローチャート: 判断 496"/>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98" name="フローチャート: 判断 497"/>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93980</xdr:rowOff>
    </xdr:from>
    <xdr:to>
      <xdr:col>67</xdr:col>
      <xdr:colOff>101600</xdr:colOff>
      <xdr:row>39</xdr:row>
      <xdr:rowOff>24130</xdr:rowOff>
    </xdr:to>
    <xdr:sp macro="" textlink="">
      <xdr:nvSpPr>
        <xdr:cNvPr id="499" name="フローチャート: 判断 498"/>
        <xdr:cNvSpPr/>
      </xdr:nvSpPr>
      <xdr:spPr>
        <a:xfrm>
          <a:off x="1276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82550</xdr:rowOff>
    </xdr:from>
    <xdr:to>
      <xdr:col>85</xdr:col>
      <xdr:colOff>177800</xdr:colOff>
      <xdr:row>42</xdr:row>
      <xdr:rowOff>12700</xdr:rowOff>
    </xdr:to>
    <xdr:sp macro="" textlink="">
      <xdr:nvSpPr>
        <xdr:cNvPr id="505" name="楕円 504"/>
        <xdr:cNvSpPr/>
      </xdr:nvSpPr>
      <xdr:spPr>
        <a:xfrm>
          <a:off x="16268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168927</xdr:rowOff>
    </xdr:from>
    <xdr:ext cx="405111" cy="259045"/>
    <xdr:sp macro="" textlink="">
      <xdr:nvSpPr>
        <xdr:cNvPr id="506" name="【一般廃棄物処理施設】&#10;有形固定資産減価償却率該当値テキスト"/>
        <xdr:cNvSpPr txBox="1"/>
      </xdr:nvSpPr>
      <xdr:spPr>
        <a:xfrm>
          <a:off x="16357600" y="702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71120</xdr:rowOff>
    </xdr:from>
    <xdr:to>
      <xdr:col>81</xdr:col>
      <xdr:colOff>101600</xdr:colOff>
      <xdr:row>42</xdr:row>
      <xdr:rowOff>1270</xdr:rowOff>
    </xdr:to>
    <xdr:sp macro="" textlink="">
      <xdr:nvSpPr>
        <xdr:cNvPr id="507" name="楕円 506"/>
        <xdr:cNvSpPr/>
      </xdr:nvSpPr>
      <xdr:spPr>
        <a:xfrm>
          <a:off x="15430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121920</xdr:rowOff>
    </xdr:from>
    <xdr:to>
      <xdr:col>85</xdr:col>
      <xdr:colOff>127000</xdr:colOff>
      <xdr:row>41</xdr:row>
      <xdr:rowOff>133350</xdr:rowOff>
    </xdr:to>
    <xdr:cxnSp macro="">
      <xdr:nvCxnSpPr>
        <xdr:cNvPr id="508" name="直線コネクタ 507"/>
        <xdr:cNvCxnSpPr/>
      </xdr:nvCxnSpPr>
      <xdr:spPr>
        <a:xfrm>
          <a:off x="15481300" y="71513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53975</xdr:rowOff>
    </xdr:from>
    <xdr:to>
      <xdr:col>76</xdr:col>
      <xdr:colOff>165100</xdr:colOff>
      <xdr:row>41</xdr:row>
      <xdr:rowOff>155575</xdr:rowOff>
    </xdr:to>
    <xdr:sp macro="" textlink="">
      <xdr:nvSpPr>
        <xdr:cNvPr id="509" name="楕円 508"/>
        <xdr:cNvSpPr/>
      </xdr:nvSpPr>
      <xdr:spPr>
        <a:xfrm>
          <a:off x="14541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104775</xdr:rowOff>
    </xdr:from>
    <xdr:to>
      <xdr:col>81</xdr:col>
      <xdr:colOff>50800</xdr:colOff>
      <xdr:row>41</xdr:row>
      <xdr:rowOff>121920</xdr:rowOff>
    </xdr:to>
    <xdr:cxnSp macro="">
      <xdr:nvCxnSpPr>
        <xdr:cNvPr id="510" name="直線コネクタ 509"/>
        <xdr:cNvCxnSpPr/>
      </xdr:nvCxnSpPr>
      <xdr:spPr>
        <a:xfrm>
          <a:off x="14592300" y="71342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38735</xdr:rowOff>
    </xdr:from>
    <xdr:to>
      <xdr:col>72</xdr:col>
      <xdr:colOff>38100</xdr:colOff>
      <xdr:row>41</xdr:row>
      <xdr:rowOff>140335</xdr:rowOff>
    </xdr:to>
    <xdr:sp macro="" textlink="">
      <xdr:nvSpPr>
        <xdr:cNvPr id="511" name="楕円 510"/>
        <xdr:cNvSpPr/>
      </xdr:nvSpPr>
      <xdr:spPr>
        <a:xfrm>
          <a:off x="13652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89535</xdr:rowOff>
    </xdr:from>
    <xdr:to>
      <xdr:col>76</xdr:col>
      <xdr:colOff>114300</xdr:colOff>
      <xdr:row>41</xdr:row>
      <xdr:rowOff>104775</xdr:rowOff>
    </xdr:to>
    <xdr:cxnSp macro="">
      <xdr:nvCxnSpPr>
        <xdr:cNvPr id="512" name="直線コネクタ 511"/>
        <xdr:cNvCxnSpPr/>
      </xdr:nvCxnSpPr>
      <xdr:spPr>
        <a:xfrm>
          <a:off x="13703300" y="71189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513" name="n_1aveValue【一般廃棄物処理施設】&#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17797</xdr:rowOff>
    </xdr:from>
    <xdr:ext cx="405111" cy="259045"/>
    <xdr:sp macro="" textlink="">
      <xdr:nvSpPr>
        <xdr:cNvPr id="514" name="n_2aveValue【一般廃棄物処理施設】&#10;有形固定資産減価償却率"/>
        <xdr:cNvSpPr txBox="1"/>
      </xdr:nvSpPr>
      <xdr:spPr>
        <a:xfrm>
          <a:off x="14389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141622</xdr:rowOff>
    </xdr:from>
    <xdr:ext cx="405111" cy="259045"/>
    <xdr:sp macro="" textlink="">
      <xdr:nvSpPr>
        <xdr:cNvPr id="515" name="n_3aveValue【一般廃棄物処理施設】&#10;有形固定資産減価償却率"/>
        <xdr:cNvSpPr txBox="1"/>
      </xdr:nvSpPr>
      <xdr:spPr>
        <a:xfrm>
          <a:off x="13500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40657</xdr:rowOff>
    </xdr:from>
    <xdr:ext cx="405111" cy="259045"/>
    <xdr:sp macro="" textlink="">
      <xdr:nvSpPr>
        <xdr:cNvPr id="516" name="n_4aveValue【一般廃棄物処理施設】&#10;有形固定資産減価償却率"/>
        <xdr:cNvSpPr txBox="1"/>
      </xdr:nvSpPr>
      <xdr:spPr>
        <a:xfrm>
          <a:off x="12611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163847</xdr:rowOff>
    </xdr:from>
    <xdr:ext cx="405111" cy="259045"/>
    <xdr:sp macro="" textlink="">
      <xdr:nvSpPr>
        <xdr:cNvPr id="517" name="n_1mainValue【一般廃棄物処理施設】&#10;有形固定資産減価償却率"/>
        <xdr:cNvSpPr txBox="1"/>
      </xdr:nvSpPr>
      <xdr:spPr>
        <a:xfrm>
          <a:off x="152660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146702</xdr:rowOff>
    </xdr:from>
    <xdr:ext cx="405111" cy="259045"/>
    <xdr:sp macro="" textlink="">
      <xdr:nvSpPr>
        <xdr:cNvPr id="518" name="n_2mainValue【一般廃棄物処理施設】&#10;有形固定資産減価償却率"/>
        <xdr:cNvSpPr txBox="1"/>
      </xdr:nvSpPr>
      <xdr:spPr>
        <a:xfrm>
          <a:off x="14389744"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131462</xdr:rowOff>
    </xdr:from>
    <xdr:ext cx="405111" cy="259045"/>
    <xdr:sp macro="" textlink="">
      <xdr:nvSpPr>
        <xdr:cNvPr id="519" name="n_3mainValue【一般廃棄物処理施設】&#10;有形固定資産減価償却率"/>
        <xdr:cNvSpPr txBox="1"/>
      </xdr:nvSpPr>
      <xdr:spPr>
        <a:xfrm>
          <a:off x="13500744"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1" name="テキスト ボックス 53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3" name="テキスト ボックス 53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5" name="テキスト ボックス 53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7" name="テキスト ボックス 53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9" name="テキスト ボックス 53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1" name="テキスト ボックス 5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43" name="直線コネクタ 542"/>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44" name="【一般廃棄物処理施設】&#10;一人当たり有形固定資産（償却資産）額最小値テキスト"/>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45" name="直線コネクタ 544"/>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46" name="【一般廃棄物処理施設】&#10;一人当たり有形固定資産（償却資産）額最大値テキスト"/>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47" name="直線コネクタ 546"/>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58836</xdr:rowOff>
    </xdr:from>
    <xdr:ext cx="534377" cy="259045"/>
    <xdr:sp macro="" textlink="">
      <xdr:nvSpPr>
        <xdr:cNvPr id="548" name="【一般廃棄物処理施設】&#10;一人当たり有形固定資産（償却資産）額平均値テキスト"/>
        <xdr:cNvSpPr txBox="1"/>
      </xdr:nvSpPr>
      <xdr:spPr>
        <a:xfrm>
          <a:off x="22199600" y="6745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49" name="フローチャート: 判断 548"/>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50" name="フローチャート: 判断 549"/>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51" name="フローチャート: 判断 550"/>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52" name="フローチャート: 判断 551"/>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553" name="フローチャート: 判断 552"/>
        <xdr:cNvSpPr/>
      </xdr:nvSpPr>
      <xdr:spPr>
        <a:xfrm>
          <a:off x="18605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126464</xdr:rowOff>
    </xdr:from>
    <xdr:to>
      <xdr:col>116</xdr:col>
      <xdr:colOff>114300</xdr:colOff>
      <xdr:row>36</xdr:row>
      <xdr:rowOff>56614</xdr:rowOff>
    </xdr:to>
    <xdr:sp macro="" textlink="">
      <xdr:nvSpPr>
        <xdr:cNvPr id="559" name="楕円 558"/>
        <xdr:cNvSpPr/>
      </xdr:nvSpPr>
      <xdr:spPr>
        <a:xfrm>
          <a:off x="22110700" y="612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149341</xdr:rowOff>
    </xdr:from>
    <xdr:ext cx="599010" cy="259045"/>
    <xdr:sp macro="" textlink="">
      <xdr:nvSpPr>
        <xdr:cNvPr id="560" name="【一般廃棄物処理施設】&#10;一人当たり有形固定資産（償却資産）額該当値テキスト"/>
        <xdr:cNvSpPr txBox="1"/>
      </xdr:nvSpPr>
      <xdr:spPr>
        <a:xfrm>
          <a:off x="22199600" y="597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123088</xdr:rowOff>
    </xdr:from>
    <xdr:to>
      <xdr:col>112</xdr:col>
      <xdr:colOff>38100</xdr:colOff>
      <xdr:row>36</xdr:row>
      <xdr:rowOff>53238</xdr:rowOff>
    </xdr:to>
    <xdr:sp macro="" textlink="">
      <xdr:nvSpPr>
        <xdr:cNvPr id="561" name="楕円 560"/>
        <xdr:cNvSpPr/>
      </xdr:nvSpPr>
      <xdr:spPr>
        <a:xfrm>
          <a:off x="21272500" y="61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2438</xdr:rowOff>
    </xdr:from>
    <xdr:to>
      <xdr:col>116</xdr:col>
      <xdr:colOff>63500</xdr:colOff>
      <xdr:row>36</xdr:row>
      <xdr:rowOff>5814</xdr:rowOff>
    </xdr:to>
    <xdr:cxnSp macro="">
      <xdr:nvCxnSpPr>
        <xdr:cNvPr id="562" name="直線コネクタ 561"/>
        <xdr:cNvCxnSpPr/>
      </xdr:nvCxnSpPr>
      <xdr:spPr>
        <a:xfrm>
          <a:off x="21323300" y="6174638"/>
          <a:ext cx="838200" cy="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113548</xdr:rowOff>
    </xdr:from>
    <xdr:to>
      <xdr:col>107</xdr:col>
      <xdr:colOff>101600</xdr:colOff>
      <xdr:row>36</xdr:row>
      <xdr:rowOff>43698</xdr:rowOff>
    </xdr:to>
    <xdr:sp macro="" textlink="">
      <xdr:nvSpPr>
        <xdr:cNvPr id="563" name="楕円 562"/>
        <xdr:cNvSpPr/>
      </xdr:nvSpPr>
      <xdr:spPr>
        <a:xfrm>
          <a:off x="20383500" y="611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164348</xdr:rowOff>
    </xdr:from>
    <xdr:to>
      <xdr:col>111</xdr:col>
      <xdr:colOff>177800</xdr:colOff>
      <xdr:row>36</xdr:row>
      <xdr:rowOff>2438</xdr:rowOff>
    </xdr:to>
    <xdr:cxnSp macro="">
      <xdr:nvCxnSpPr>
        <xdr:cNvPr id="564" name="直線コネクタ 563"/>
        <xdr:cNvCxnSpPr/>
      </xdr:nvCxnSpPr>
      <xdr:spPr>
        <a:xfrm>
          <a:off x="20434300" y="6165098"/>
          <a:ext cx="889000" cy="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105547</xdr:rowOff>
    </xdr:from>
    <xdr:to>
      <xdr:col>102</xdr:col>
      <xdr:colOff>165100</xdr:colOff>
      <xdr:row>36</xdr:row>
      <xdr:rowOff>35697</xdr:rowOff>
    </xdr:to>
    <xdr:sp macro="" textlink="">
      <xdr:nvSpPr>
        <xdr:cNvPr id="565" name="楕円 564"/>
        <xdr:cNvSpPr/>
      </xdr:nvSpPr>
      <xdr:spPr>
        <a:xfrm>
          <a:off x="19494500" y="610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156347</xdr:rowOff>
    </xdr:from>
    <xdr:to>
      <xdr:col>107</xdr:col>
      <xdr:colOff>50800</xdr:colOff>
      <xdr:row>35</xdr:row>
      <xdr:rowOff>164348</xdr:rowOff>
    </xdr:to>
    <xdr:cxnSp macro="">
      <xdr:nvCxnSpPr>
        <xdr:cNvPr id="566" name="直線コネクタ 565"/>
        <xdr:cNvCxnSpPr/>
      </xdr:nvCxnSpPr>
      <xdr:spPr>
        <a:xfrm>
          <a:off x="19545300" y="615709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16644</xdr:rowOff>
    </xdr:from>
    <xdr:ext cx="534377" cy="259045"/>
    <xdr:sp macro="" textlink="">
      <xdr:nvSpPr>
        <xdr:cNvPr id="567" name="n_1aveValue【一般廃棄物処理施設】&#10;一人当たり有形固定資産（償却資産）額"/>
        <xdr:cNvSpPr txBox="1"/>
      </xdr:nvSpPr>
      <xdr:spPr>
        <a:xfrm>
          <a:off x="21043411" y="687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136041</xdr:rowOff>
    </xdr:from>
    <xdr:ext cx="534377" cy="259045"/>
    <xdr:sp macro="" textlink="">
      <xdr:nvSpPr>
        <xdr:cNvPr id="568" name="n_2aveValue【一般廃棄物処理施設】&#10;一人当たり有形固定資産（償却資産）額"/>
        <xdr:cNvSpPr txBox="1"/>
      </xdr:nvSpPr>
      <xdr:spPr>
        <a:xfrm>
          <a:off x="20167111" y="68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134083</xdr:rowOff>
    </xdr:from>
    <xdr:ext cx="534377" cy="259045"/>
    <xdr:sp macro="" textlink="">
      <xdr:nvSpPr>
        <xdr:cNvPr id="569" name="n_3aveValue【一般廃棄物処理施設】&#10;一人当たり有形固定資産（償却資産）額"/>
        <xdr:cNvSpPr txBox="1"/>
      </xdr:nvSpPr>
      <xdr:spPr>
        <a:xfrm>
          <a:off x="192781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106410</xdr:rowOff>
    </xdr:from>
    <xdr:ext cx="534377" cy="259045"/>
    <xdr:sp macro="" textlink="">
      <xdr:nvSpPr>
        <xdr:cNvPr id="570" name="n_4aveValue【一般廃棄物処理施設】&#10;一人当たり有形固定資産（償却資産）額"/>
        <xdr:cNvSpPr txBox="1"/>
      </xdr:nvSpPr>
      <xdr:spPr>
        <a:xfrm>
          <a:off x="18389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69765</xdr:rowOff>
    </xdr:from>
    <xdr:ext cx="599010" cy="259045"/>
    <xdr:sp macro="" textlink="">
      <xdr:nvSpPr>
        <xdr:cNvPr id="571" name="n_1mainValue【一般廃棄物処理施設】&#10;一人当たり有形固定資産（償却資産）額"/>
        <xdr:cNvSpPr txBox="1"/>
      </xdr:nvSpPr>
      <xdr:spPr>
        <a:xfrm>
          <a:off x="21011095" y="589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60225</xdr:rowOff>
    </xdr:from>
    <xdr:ext cx="599010" cy="259045"/>
    <xdr:sp macro="" textlink="">
      <xdr:nvSpPr>
        <xdr:cNvPr id="572" name="n_2mainValue【一般廃棄物処理施設】&#10;一人当たり有形固定資産（償却資産）額"/>
        <xdr:cNvSpPr txBox="1"/>
      </xdr:nvSpPr>
      <xdr:spPr>
        <a:xfrm>
          <a:off x="20134795" y="58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52224</xdr:rowOff>
    </xdr:from>
    <xdr:ext cx="599010" cy="259045"/>
    <xdr:sp macro="" textlink="">
      <xdr:nvSpPr>
        <xdr:cNvPr id="573" name="n_3mainValue【一般廃棄物処理施設】&#10;一人当たり有形固定資産（償却資産）額"/>
        <xdr:cNvSpPr txBox="1"/>
      </xdr:nvSpPr>
      <xdr:spPr>
        <a:xfrm>
          <a:off x="19245795" y="588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85" name="直線コネクタ 584"/>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86" name="テキスト ボックス 585"/>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87" name="直線コネクタ 58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88" name="テキスト ボックス 58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89" name="直線コネクタ 588"/>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0" name="テキスト ボックス 589"/>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93" name="直線コネクタ 592"/>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94" name="テキスト ボックス 593"/>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95" name="直線コネクタ 59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96" name="テキスト ボックス 59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97" name="直線コネクタ 596"/>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98" name="テキスト ボックス 597"/>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0" name="テキスト ボックス 5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602" name="直線コネクタ 601"/>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603" name="【保健センター・保健所】&#10;有形固定資産減価償却率最小値テキスト"/>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604" name="直線コネクタ 603"/>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605" name="【保健センター・保健所】&#10;有形固定資産減価償却率最大値テキスト"/>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606" name="直線コネクタ 605"/>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37799</xdr:rowOff>
    </xdr:from>
    <xdr:ext cx="405111" cy="259045"/>
    <xdr:sp macro="" textlink="">
      <xdr:nvSpPr>
        <xdr:cNvPr id="607" name="【保健センター・保健所】&#10;有形固定資産減価償却率平均値テキスト"/>
        <xdr:cNvSpPr txBox="1"/>
      </xdr:nvSpPr>
      <xdr:spPr>
        <a:xfrm>
          <a:off x="16357600" y="9810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608" name="フローチャート: 判断 607"/>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609" name="フローチャート: 判断 608"/>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610" name="フローチャート: 判断 609"/>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611" name="フローチャート: 判断 610"/>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154940</xdr:rowOff>
    </xdr:from>
    <xdr:to>
      <xdr:col>67</xdr:col>
      <xdr:colOff>101600</xdr:colOff>
      <xdr:row>56</xdr:row>
      <xdr:rowOff>85090</xdr:rowOff>
    </xdr:to>
    <xdr:sp macro="" textlink="">
      <xdr:nvSpPr>
        <xdr:cNvPr id="612" name="フローチャート: 判断 611"/>
        <xdr:cNvSpPr/>
      </xdr:nvSpPr>
      <xdr:spPr>
        <a:xfrm>
          <a:off x="127635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18" name="楕円 617"/>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64787</xdr:rowOff>
    </xdr:from>
    <xdr:ext cx="405111" cy="259045"/>
    <xdr:sp macro="" textlink="">
      <xdr:nvSpPr>
        <xdr:cNvPr id="619" name="【保健センター・保健所】&#10;有形固定資産減価償却率該当値テキスト"/>
        <xdr:cNvSpPr txBox="1"/>
      </xdr:nvSpPr>
      <xdr:spPr>
        <a:xfrm>
          <a:off x="16357600"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46355</xdr:rowOff>
    </xdr:from>
    <xdr:to>
      <xdr:col>81</xdr:col>
      <xdr:colOff>101600</xdr:colOff>
      <xdr:row>59</xdr:row>
      <xdr:rowOff>147955</xdr:rowOff>
    </xdr:to>
    <xdr:sp macro="" textlink="">
      <xdr:nvSpPr>
        <xdr:cNvPr id="620" name="楕円 619"/>
        <xdr:cNvSpPr/>
      </xdr:nvSpPr>
      <xdr:spPr>
        <a:xfrm>
          <a:off x="15430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97155</xdr:rowOff>
    </xdr:from>
    <xdr:to>
      <xdr:col>85</xdr:col>
      <xdr:colOff>127000</xdr:colOff>
      <xdr:row>59</xdr:row>
      <xdr:rowOff>137160</xdr:rowOff>
    </xdr:to>
    <xdr:cxnSp macro="">
      <xdr:nvCxnSpPr>
        <xdr:cNvPr id="621" name="直線コネクタ 620"/>
        <xdr:cNvCxnSpPr/>
      </xdr:nvCxnSpPr>
      <xdr:spPr>
        <a:xfrm>
          <a:off x="15481300" y="102127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3493</xdr:rowOff>
    </xdr:from>
    <xdr:to>
      <xdr:col>76</xdr:col>
      <xdr:colOff>165100</xdr:colOff>
      <xdr:row>59</xdr:row>
      <xdr:rowOff>105093</xdr:rowOff>
    </xdr:to>
    <xdr:sp macro="" textlink="">
      <xdr:nvSpPr>
        <xdr:cNvPr id="622" name="楕円 621"/>
        <xdr:cNvSpPr/>
      </xdr:nvSpPr>
      <xdr:spPr>
        <a:xfrm>
          <a:off x="14541500" y="101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54293</xdr:rowOff>
    </xdr:from>
    <xdr:to>
      <xdr:col>81</xdr:col>
      <xdr:colOff>50800</xdr:colOff>
      <xdr:row>59</xdr:row>
      <xdr:rowOff>97155</xdr:rowOff>
    </xdr:to>
    <xdr:cxnSp macro="">
      <xdr:nvCxnSpPr>
        <xdr:cNvPr id="623" name="直線コネクタ 622"/>
        <xdr:cNvCxnSpPr/>
      </xdr:nvCxnSpPr>
      <xdr:spPr>
        <a:xfrm>
          <a:off x="14592300" y="1016984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xdr:rowOff>
    </xdr:from>
    <xdr:to>
      <xdr:col>72</xdr:col>
      <xdr:colOff>38100</xdr:colOff>
      <xdr:row>58</xdr:row>
      <xdr:rowOff>113665</xdr:rowOff>
    </xdr:to>
    <xdr:sp macro="" textlink="">
      <xdr:nvSpPr>
        <xdr:cNvPr id="624" name="楕円 623"/>
        <xdr:cNvSpPr/>
      </xdr:nvSpPr>
      <xdr:spPr>
        <a:xfrm>
          <a:off x="13652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62865</xdr:rowOff>
    </xdr:from>
    <xdr:to>
      <xdr:col>76</xdr:col>
      <xdr:colOff>114300</xdr:colOff>
      <xdr:row>59</xdr:row>
      <xdr:rowOff>54293</xdr:rowOff>
    </xdr:to>
    <xdr:cxnSp macro="">
      <xdr:nvCxnSpPr>
        <xdr:cNvPr id="625" name="直線コネクタ 624"/>
        <xdr:cNvCxnSpPr/>
      </xdr:nvCxnSpPr>
      <xdr:spPr>
        <a:xfrm>
          <a:off x="13703300" y="10006965"/>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144480</xdr:rowOff>
    </xdr:from>
    <xdr:ext cx="405111" cy="259045"/>
    <xdr:sp macro="" textlink="">
      <xdr:nvSpPr>
        <xdr:cNvPr id="626" name="n_1aveValue【保健センター・保健所】&#10;有形固定資産減価償却率"/>
        <xdr:cNvSpPr txBox="1"/>
      </xdr:nvSpPr>
      <xdr:spPr>
        <a:xfrm>
          <a:off x="15266044" y="9745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627" name="n_2aveValue【保健センター・保健所】&#10;有形固定資産減価償却率"/>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53040</xdr:rowOff>
    </xdr:from>
    <xdr:ext cx="405111" cy="259045"/>
    <xdr:sp macro="" textlink="">
      <xdr:nvSpPr>
        <xdr:cNvPr id="628" name="n_3aveValue【保健センター・保健所】&#10;有形固定資産減価償却率"/>
        <xdr:cNvSpPr txBox="1"/>
      </xdr:nvSpPr>
      <xdr:spPr>
        <a:xfrm>
          <a:off x="13500744" y="965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101617</xdr:rowOff>
    </xdr:from>
    <xdr:ext cx="405111" cy="259045"/>
    <xdr:sp macro="" textlink="">
      <xdr:nvSpPr>
        <xdr:cNvPr id="629" name="n_4aveValue【保健センター・保健所】&#10;有形固定資産減価償却率"/>
        <xdr:cNvSpPr txBox="1"/>
      </xdr:nvSpPr>
      <xdr:spPr>
        <a:xfrm>
          <a:off x="12611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139082</xdr:rowOff>
    </xdr:from>
    <xdr:ext cx="405111" cy="259045"/>
    <xdr:sp macro="" textlink="">
      <xdr:nvSpPr>
        <xdr:cNvPr id="630" name="n_1mainValue【保健センター・保健所】&#10;有形固定資産減価償却率"/>
        <xdr:cNvSpPr txBox="1"/>
      </xdr:nvSpPr>
      <xdr:spPr>
        <a:xfrm>
          <a:off x="152660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96220</xdr:rowOff>
    </xdr:from>
    <xdr:ext cx="405111" cy="259045"/>
    <xdr:sp macro="" textlink="">
      <xdr:nvSpPr>
        <xdr:cNvPr id="631" name="n_2mainValue【保健センター・保健所】&#10;有形固定資産減価償却率"/>
        <xdr:cNvSpPr txBox="1"/>
      </xdr:nvSpPr>
      <xdr:spPr>
        <a:xfrm>
          <a:off x="14389744" y="1021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104792</xdr:rowOff>
    </xdr:from>
    <xdr:ext cx="405111" cy="259045"/>
    <xdr:sp macro="" textlink="">
      <xdr:nvSpPr>
        <xdr:cNvPr id="632" name="n_3mainValue【保健センター・保健所】&#10;有形固定資産減価償却率"/>
        <xdr:cNvSpPr txBox="1"/>
      </xdr:nvSpPr>
      <xdr:spPr>
        <a:xfrm>
          <a:off x="1350074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3" name="直線コネクタ 6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4" name="テキスト ボックス 6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5" name="直線コネクタ 6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6" name="テキスト ボックス 6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7" name="直線コネクタ 6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8" name="テキスト ボックス 6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9" name="直線コネクタ 6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0" name="テキスト ボックス 6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54" name="直線コネクタ 653"/>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55"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56" name="直線コネクタ 655"/>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57"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58" name="直線コネクタ 657"/>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59"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60" name="フローチャート: 判断 659"/>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61" name="フローチャート: 判断 660"/>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62" name="フローチャート: 判断 661"/>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63" name="フローチャート: 判断 662"/>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64" name="フローチャート: 判断 663"/>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52070</xdr:rowOff>
    </xdr:from>
    <xdr:to>
      <xdr:col>116</xdr:col>
      <xdr:colOff>114300</xdr:colOff>
      <xdr:row>57</xdr:row>
      <xdr:rowOff>153670</xdr:rowOff>
    </xdr:to>
    <xdr:sp macro="" textlink="">
      <xdr:nvSpPr>
        <xdr:cNvPr id="670" name="楕円 669"/>
        <xdr:cNvSpPr/>
      </xdr:nvSpPr>
      <xdr:spPr>
        <a:xfrm>
          <a:off x="22110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74947</xdr:rowOff>
    </xdr:from>
    <xdr:ext cx="469744" cy="259045"/>
    <xdr:sp macro="" textlink="">
      <xdr:nvSpPr>
        <xdr:cNvPr id="671" name="【保健センター・保健所】&#10;一人当たり面積該当値テキスト"/>
        <xdr:cNvSpPr txBox="1"/>
      </xdr:nvSpPr>
      <xdr:spPr>
        <a:xfrm>
          <a:off x="22199600" y="96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52070</xdr:rowOff>
    </xdr:from>
    <xdr:to>
      <xdr:col>112</xdr:col>
      <xdr:colOff>38100</xdr:colOff>
      <xdr:row>57</xdr:row>
      <xdr:rowOff>153670</xdr:rowOff>
    </xdr:to>
    <xdr:sp macro="" textlink="">
      <xdr:nvSpPr>
        <xdr:cNvPr id="672" name="楕円 671"/>
        <xdr:cNvSpPr/>
      </xdr:nvSpPr>
      <xdr:spPr>
        <a:xfrm>
          <a:off x="21272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102870</xdr:rowOff>
    </xdr:from>
    <xdr:to>
      <xdr:col>116</xdr:col>
      <xdr:colOff>63500</xdr:colOff>
      <xdr:row>57</xdr:row>
      <xdr:rowOff>102870</xdr:rowOff>
    </xdr:to>
    <xdr:cxnSp macro="">
      <xdr:nvCxnSpPr>
        <xdr:cNvPr id="673" name="直線コネクタ 672"/>
        <xdr:cNvCxnSpPr/>
      </xdr:nvCxnSpPr>
      <xdr:spPr>
        <a:xfrm>
          <a:off x="21323300" y="9875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29210</xdr:rowOff>
    </xdr:from>
    <xdr:to>
      <xdr:col>107</xdr:col>
      <xdr:colOff>101600</xdr:colOff>
      <xdr:row>57</xdr:row>
      <xdr:rowOff>130810</xdr:rowOff>
    </xdr:to>
    <xdr:sp macro="" textlink="">
      <xdr:nvSpPr>
        <xdr:cNvPr id="674" name="楕円 673"/>
        <xdr:cNvSpPr/>
      </xdr:nvSpPr>
      <xdr:spPr>
        <a:xfrm>
          <a:off x="20383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80010</xdr:rowOff>
    </xdr:from>
    <xdr:to>
      <xdr:col>111</xdr:col>
      <xdr:colOff>177800</xdr:colOff>
      <xdr:row>57</xdr:row>
      <xdr:rowOff>102870</xdr:rowOff>
    </xdr:to>
    <xdr:cxnSp macro="">
      <xdr:nvCxnSpPr>
        <xdr:cNvPr id="675" name="直線コネクタ 674"/>
        <xdr:cNvCxnSpPr/>
      </xdr:nvCxnSpPr>
      <xdr:spPr>
        <a:xfrm>
          <a:off x="20434300" y="9852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29210</xdr:rowOff>
    </xdr:from>
    <xdr:to>
      <xdr:col>102</xdr:col>
      <xdr:colOff>165100</xdr:colOff>
      <xdr:row>57</xdr:row>
      <xdr:rowOff>130810</xdr:rowOff>
    </xdr:to>
    <xdr:sp macro="" textlink="">
      <xdr:nvSpPr>
        <xdr:cNvPr id="676" name="楕円 675"/>
        <xdr:cNvSpPr/>
      </xdr:nvSpPr>
      <xdr:spPr>
        <a:xfrm>
          <a:off x="19494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80010</xdr:rowOff>
    </xdr:from>
    <xdr:to>
      <xdr:col>107</xdr:col>
      <xdr:colOff>50800</xdr:colOff>
      <xdr:row>57</xdr:row>
      <xdr:rowOff>80010</xdr:rowOff>
    </xdr:to>
    <xdr:cxnSp macro="">
      <xdr:nvCxnSpPr>
        <xdr:cNvPr id="677" name="直線コネクタ 676"/>
        <xdr:cNvCxnSpPr/>
      </xdr:nvCxnSpPr>
      <xdr:spPr>
        <a:xfrm>
          <a:off x="19545300" y="9852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78" name="n_1ave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79" name="n_2aveValue【保健センター・保健所】&#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680" name="n_3aveValue【保健センター・保健所】&#10;一人当たり面積"/>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681" name="n_4aveValue【保健センター・保健所】&#10;一人当たり面積"/>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170197</xdr:rowOff>
    </xdr:from>
    <xdr:ext cx="469744" cy="259045"/>
    <xdr:sp macro="" textlink="">
      <xdr:nvSpPr>
        <xdr:cNvPr id="682" name="n_1mainValue【保健センター・保健所】&#10;一人当たり面積"/>
        <xdr:cNvSpPr txBox="1"/>
      </xdr:nvSpPr>
      <xdr:spPr>
        <a:xfrm>
          <a:off x="210757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147337</xdr:rowOff>
    </xdr:from>
    <xdr:ext cx="469744" cy="259045"/>
    <xdr:sp macro="" textlink="">
      <xdr:nvSpPr>
        <xdr:cNvPr id="683" name="n_2mainValue【保健センター・保健所】&#10;一人当たり面積"/>
        <xdr:cNvSpPr txBox="1"/>
      </xdr:nvSpPr>
      <xdr:spPr>
        <a:xfrm>
          <a:off x="20199427" y="95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147337</xdr:rowOff>
    </xdr:from>
    <xdr:ext cx="469744" cy="259045"/>
    <xdr:sp macro="" textlink="">
      <xdr:nvSpPr>
        <xdr:cNvPr id="684" name="n_3mainValue【保健センター・保健所】&#10;一人当たり面積"/>
        <xdr:cNvSpPr txBox="1"/>
      </xdr:nvSpPr>
      <xdr:spPr>
        <a:xfrm>
          <a:off x="19310427" y="95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6" name="直線コネクタ 69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97" name="テキスト ボックス 69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8" name="直線コネクタ 69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9" name="テキスト ボックス 69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0" name="直線コネクタ 69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1" name="テキスト ボックス 70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2" name="直線コネクタ 70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3" name="テキスト ボックス 70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5" name="テキスト ボックス 70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707" name="直線コネクタ 706"/>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08" name="【消防施設】&#10;有形固定資産減価償却率最小値テキスト"/>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09" name="直線コネクタ 708"/>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10" name="【消防施設】&#10;有形固定資産減価償却率最大値テキスト"/>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11" name="直線コネクタ 710"/>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14749</xdr:rowOff>
    </xdr:from>
    <xdr:ext cx="405111" cy="259045"/>
    <xdr:sp macro="" textlink="">
      <xdr:nvSpPr>
        <xdr:cNvPr id="712" name="【消防施設】&#10;有形固定資産減価償却率平均値テキスト"/>
        <xdr:cNvSpPr txBox="1"/>
      </xdr:nvSpPr>
      <xdr:spPr>
        <a:xfrm>
          <a:off x="16357600" y="1407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13" name="フローチャート: 判断 712"/>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14" name="フローチャート: 判断 713"/>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715" name="フローチャート: 判断 714"/>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16" name="フローチャート: 判断 715"/>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717" name="フローチャート: 判断 716"/>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723" name="楕円 722"/>
        <xdr:cNvSpPr/>
      </xdr:nvSpPr>
      <xdr:spPr>
        <a:xfrm>
          <a:off x="16268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68597</xdr:rowOff>
    </xdr:from>
    <xdr:ext cx="405111" cy="259045"/>
    <xdr:sp macro="" textlink="">
      <xdr:nvSpPr>
        <xdr:cNvPr id="724" name="【消防施設】&#10;有形固定資産減価償却率該当値テキスト"/>
        <xdr:cNvSpPr txBox="1"/>
      </xdr:nvSpPr>
      <xdr:spPr>
        <a:xfrm>
          <a:off x="16357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58165</xdr:rowOff>
    </xdr:from>
    <xdr:to>
      <xdr:col>81</xdr:col>
      <xdr:colOff>101600</xdr:colOff>
      <xdr:row>83</xdr:row>
      <xdr:rowOff>159765</xdr:rowOff>
    </xdr:to>
    <xdr:sp macro="" textlink="">
      <xdr:nvSpPr>
        <xdr:cNvPr id="725" name="楕円 724"/>
        <xdr:cNvSpPr/>
      </xdr:nvSpPr>
      <xdr:spPr>
        <a:xfrm>
          <a:off x="15430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108965</xdr:rowOff>
    </xdr:from>
    <xdr:to>
      <xdr:col>85</xdr:col>
      <xdr:colOff>127000</xdr:colOff>
      <xdr:row>83</xdr:row>
      <xdr:rowOff>140970</xdr:rowOff>
    </xdr:to>
    <xdr:cxnSp macro="">
      <xdr:nvCxnSpPr>
        <xdr:cNvPr id="726" name="直線コネクタ 725"/>
        <xdr:cNvCxnSpPr/>
      </xdr:nvCxnSpPr>
      <xdr:spPr>
        <a:xfrm>
          <a:off x="15481300" y="143393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49022</xdr:rowOff>
    </xdr:from>
    <xdr:to>
      <xdr:col>76</xdr:col>
      <xdr:colOff>165100</xdr:colOff>
      <xdr:row>83</xdr:row>
      <xdr:rowOff>150622</xdr:rowOff>
    </xdr:to>
    <xdr:sp macro="" textlink="">
      <xdr:nvSpPr>
        <xdr:cNvPr id="727" name="楕円 726"/>
        <xdr:cNvSpPr/>
      </xdr:nvSpPr>
      <xdr:spPr>
        <a:xfrm>
          <a:off x="14541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99822</xdr:rowOff>
    </xdr:from>
    <xdr:to>
      <xdr:col>81</xdr:col>
      <xdr:colOff>50800</xdr:colOff>
      <xdr:row>83</xdr:row>
      <xdr:rowOff>108965</xdr:rowOff>
    </xdr:to>
    <xdr:cxnSp macro="">
      <xdr:nvCxnSpPr>
        <xdr:cNvPr id="728" name="直線コネクタ 727"/>
        <xdr:cNvCxnSpPr/>
      </xdr:nvCxnSpPr>
      <xdr:spPr>
        <a:xfrm>
          <a:off x="14592300" y="143301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71882</xdr:rowOff>
    </xdr:from>
    <xdr:to>
      <xdr:col>72</xdr:col>
      <xdr:colOff>38100</xdr:colOff>
      <xdr:row>80</xdr:row>
      <xdr:rowOff>2032</xdr:rowOff>
    </xdr:to>
    <xdr:sp macro="" textlink="">
      <xdr:nvSpPr>
        <xdr:cNvPr id="729" name="楕円 728"/>
        <xdr:cNvSpPr/>
      </xdr:nvSpPr>
      <xdr:spPr>
        <a:xfrm>
          <a:off x="13652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122682</xdr:rowOff>
    </xdr:from>
    <xdr:to>
      <xdr:col>76</xdr:col>
      <xdr:colOff>114300</xdr:colOff>
      <xdr:row>83</xdr:row>
      <xdr:rowOff>99822</xdr:rowOff>
    </xdr:to>
    <xdr:cxnSp macro="">
      <xdr:nvCxnSpPr>
        <xdr:cNvPr id="730" name="直線コネクタ 729"/>
        <xdr:cNvCxnSpPr/>
      </xdr:nvCxnSpPr>
      <xdr:spPr>
        <a:xfrm>
          <a:off x="13703300" y="13667232"/>
          <a:ext cx="889000" cy="66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119142</xdr:rowOff>
    </xdr:from>
    <xdr:ext cx="405111" cy="259045"/>
    <xdr:sp macro="" textlink="">
      <xdr:nvSpPr>
        <xdr:cNvPr id="731" name="n_1aveValue【消防施設】&#10;有形固定資産減価償却率"/>
        <xdr:cNvSpPr txBox="1"/>
      </xdr:nvSpPr>
      <xdr:spPr>
        <a:xfrm>
          <a:off x="152660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121429</xdr:rowOff>
    </xdr:from>
    <xdr:ext cx="405111" cy="259045"/>
    <xdr:sp macro="" textlink="">
      <xdr:nvSpPr>
        <xdr:cNvPr id="732" name="n_2aveValue【消防施設】&#10;有形固定資産減価償却率"/>
        <xdr:cNvSpPr txBox="1"/>
      </xdr:nvSpPr>
      <xdr:spPr>
        <a:xfrm>
          <a:off x="14389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25164</xdr:rowOff>
    </xdr:from>
    <xdr:ext cx="405111" cy="259045"/>
    <xdr:sp macro="" textlink="">
      <xdr:nvSpPr>
        <xdr:cNvPr id="733" name="n_3aveValue【消防施設】&#10;有形固定資産減価償却率"/>
        <xdr:cNvSpPr txBox="1"/>
      </xdr:nvSpPr>
      <xdr:spPr>
        <a:xfrm>
          <a:off x="13500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148862</xdr:rowOff>
    </xdr:from>
    <xdr:ext cx="405111" cy="259045"/>
    <xdr:sp macro="" textlink="">
      <xdr:nvSpPr>
        <xdr:cNvPr id="734" name="n_4aveValue【消防施設】&#10;有形固定資産減価償却率"/>
        <xdr:cNvSpPr txBox="1"/>
      </xdr:nvSpPr>
      <xdr:spPr>
        <a:xfrm>
          <a:off x="12611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150892</xdr:rowOff>
    </xdr:from>
    <xdr:ext cx="405111" cy="259045"/>
    <xdr:sp macro="" textlink="">
      <xdr:nvSpPr>
        <xdr:cNvPr id="735" name="n_1mainValue【消防施設】&#10;有形固定資産減価償却率"/>
        <xdr:cNvSpPr txBox="1"/>
      </xdr:nvSpPr>
      <xdr:spPr>
        <a:xfrm>
          <a:off x="15266044" y="1438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141749</xdr:rowOff>
    </xdr:from>
    <xdr:ext cx="405111" cy="259045"/>
    <xdr:sp macro="" textlink="">
      <xdr:nvSpPr>
        <xdr:cNvPr id="736" name="n_2mainValue【消防施設】&#10;有形固定資産減価償却率"/>
        <xdr:cNvSpPr txBox="1"/>
      </xdr:nvSpPr>
      <xdr:spPr>
        <a:xfrm>
          <a:off x="143897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18559</xdr:rowOff>
    </xdr:from>
    <xdr:ext cx="405111" cy="259045"/>
    <xdr:sp macro="" textlink="">
      <xdr:nvSpPr>
        <xdr:cNvPr id="737" name="n_3mainValue【消防施設】&#10;有形固定資産減価償却率"/>
        <xdr:cNvSpPr txBox="1"/>
      </xdr:nvSpPr>
      <xdr:spPr>
        <a:xfrm>
          <a:off x="13500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761" name="直線コネクタ 760"/>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62"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63" name="直線コネクタ 76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64" name="【消防施設】&#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65" name="直線コネクタ 764"/>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64788</xdr:rowOff>
    </xdr:from>
    <xdr:ext cx="469744" cy="259045"/>
    <xdr:sp macro="" textlink="">
      <xdr:nvSpPr>
        <xdr:cNvPr id="766" name="【消防施設】&#10;一人当たり面積平均値テキスト"/>
        <xdr:cNvSpPr txBox="1"/>
      </xdr:nvSpPr>
      <xdr:spPr>
        <a:xfrm>
          <a:off x="22199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767" name="フローチャート: 判断 766"/>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68" name="フローチャート: 判断 767"/>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69" name="フローチャート: 判断 768"/>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70" name="フローチャート: 判断 769"/>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71" name="フローチャート: 判断 770"/>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166370</xdr:rowOff>
    </xdr:from>
    <xdr:to>
      <xdr:col>116</xdr:col>
      <xdr:colOff>114300</xdr:colOff>
      <xdr:row>84</xdr:row>
      <xdr:rowOff>96520</xdr:rowOff>
    </xdr:to>
    <xdr:sp macro="" textlink="">
      <xdr:nvSpPr>
        <xdr:cNvPr id="777" name="楕円 776"/>
        <xdr:cNvSpPr/>
      </xdr:nvSpPr>
      <xdr:spPr>
        <a:xfrm>
          <a:off x="221107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17797</xdr:rowOff>
    </xdr:from>
    <xdr:ext cx="469744" cy="259045"/>
    <xdr:sp macro="" textlink="">
      <xdr:nvSpPr>
        <xdr:cNvPr id="778" name="【消防施設】&#10;一人当たり面積該当値テキスト"/>
        <xdr:cNvSpPr txBox="1"/>
      </xdr:nvSpPr>
      <xdr:spPr>
        <a:xfrm>
          <a:off x="22199600"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79" name="楕円 778"/>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45720</xdr:rowOff>
    </xdr:to>
    <xdr:cxnSp macro="">
      <xdr:nvCxnSpPr>
        <xdr:cNvPr id="780" name="直線コネクタ 779"/>
        <xdr:cNvCxnSpPr/>
      </xdr:nvCxnSpPr>
      <xdr:spPr>
        <a:xfrm>
          <a:off x="21323300" y="14439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151130</xdr:rowOff>
    </xdr:from>
    <xdr:to>
      <xdr:col>107</xdr:col>
      <xdr:colOff>101600</xdr:colOff>
      <xdr:row>84</xdr:row>
      <xdr:rowOff>81280</xdr:rowOff>
    </xdr:to>
    <xdr:sp macro="" textlink="">
      <xdr:nvSpPr>
        <xdr:cNvPr id="781" name="楕円 780"/>
        <xdr:cNvSpPr/>
      </xdr:nvSpPr>
      <xdr:spPr>
        <a:xfrm>
          <a:off x="20383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30480</xdr:rowOff>
    </xdr:from>
    <xdr:to>
      <xdr:col>111</xdr:col>
      <xdr:colOff>177800</xdr:colOff>
      <xdr:row>84</xdr:row>
      <xdr:rowOff>38100</xdr:rowOff>
    </xdr:to>
    <xdr:cxnSp macro="">
      <xdr:nvCxnSpPr>
        <xdr:cNvPr id="782" name="直線コネクタ 781"/>
        <xdr:cNvCxnSpPr/>
      </xdr:nvCxnSpPr>
      <xdr:spPr>
        <a:xfrm>
          <a:off x="20434300" y="1443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151130</xdr:rowOff>
    </xdr:from>
    <xdr:to>
      <xdr:col>102</xdr:col>
      <xdr:colOff>165100</xdr:colOff>
      <xdr:row>84</xdr:row>
      <xdr:rowOff>81280</xdr:rowOff>
    </xdr:to>
    <xdr:sp macro="" textlink="">
      <xdr:nvSpPr>
        <xdr:cNvPr id="783" name="楕円 782"/>
        <xdr:cNvSpPr/>
      </xdr:nvSpPr>
      <xdr:spPr>
        <a:xfrm>
          <a:off x="19494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30480</xdr:rowOff>
    </xdr:from>
    <xdr:to>
      <xdr:col>107</xdr:col>
      <xdr:colOff>50800</xdr:colOff>
      <xdr:row>84</xdr:row>
      <xdr:rowOff>30480</xdr:rowOff>
    </xdr:to>
    <xdr:cxnSp macro="">
      <xdr:nvCxnSpPr>
        <xdr:cNvPr id="784" name="直線コネクタ 783"/>
        <xdr:cNvCxnSpPr/>
      </xdr:nvCxnSpPr>
      <xdr:spPr>
        <a:xfrm>
          <a:off x="19545300" y="14432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785" name="n_1ave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786" name="n_2aveValue【消防施設】&#10;一人当たり面積"/>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87" name="n_3ave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88" name="n_4aveValue【消防施設】&#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789" name="n_1main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97807</xdr:rowOff>
    </xdr:from>
    <xdr:ext cx="469744" cy="259045"/>
    <xdr:sp macro="" textlink="">
      <xdr:nvSpPr>
        <xdr:cNvPr id="790" name="n_2mainValue【消防施設】&#10;一人当たり面積"/>
        <xdr:cNvSpPr txBox="1"/>
      </xdr:nvSpPr>
      <xdr:spPr>
        <a:xfrm>
          <a:off x="20199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97807</xdr:rowOff>
    </xdr:from>
    <xdr:ext cx="469744" cy="259045"/>
    <xdr:sp macro="" textlink="">
      <xdr:nvSpPr>
        <xdr:cNvPr id="791" name="n_3mainValue【消防施設】&#10;一人当たり面積"/>
        <xdr:cNvSpPr txBox="1"/>
      </xdr:nvSpPr>
      <xdr:spPr>
        <a:xfrm>
          <a:off x="19310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17" name="直線コネクタ 816"/>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18" name="【庁舎】&#10;有形固定資産減価償却率最小値テキスト"/>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19" name="直線コネクタ 818"/>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20" name="【庁舎】&#10;有形固定資産減価償却率最大値テキスト"/>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21" name="直線コネクタ 820"/>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822"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23" name="フローチャート: 判断 822"/>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24" name="フローチャート: 判断 823"/>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825" name="フローチャート: 判断 824"/>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26" name="フローチャート: 判断 825"/>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827" name="フローチャート: 判断 826"/>
        <xdr:cNvSpPr/>
      </xdr:nvSpPr>
      <xdr:spPr>
        <a:xfrm>
          <a:off x="12763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164193</xdr:rowOff>
    </xdr:from>
    <xdr:to>
      <xdr:col>85</xdr:col>
      <xdr:colOff>177800</xdr:colOff>
      <xdr:row>100</xdr:row>
      <xdr:rowOff>94343</xdr:rowOff>
    </xdr:to>
    <xdr:sp macro="" textlink="">
      <xdr:nvSpPr>
        <xdr:cNvPr id="833" name="楕円 832"/>
        <xdr:cNvSpPr/>
      </xdr:nvSpPr>
      <xdr:spPr>
        <a:xfrm>
          <a:off x="162687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117220</xdr:rowOff>
    </xdr:from>
    <xdr:ext cx="340478" cy="259045"/>
    <xdr:sp macro="" textlink="">
      <xdr:nvSpPr>
        <xdr:cNvPr id="834" name="【庁舎】&#10;有形固定資産減価償却率該当値テキスト"/>
        <xdr:cNvSpPr txBox="1"/>
      </xdr:nvSpPr>
      <xdr:spPr>
        <a:xfrm>
          <a:off x="16357600" y="17090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131536</xdr:rowOff>
    </xdr:from>
    <xdr:to>
      <xdr:col>81</xdr:col>
      <xdr:colOff>101600</xdr:colOff>
      <xdr:row>100</xdr:row>
      <xdr:rowOff>61686</xdr:rowOff>
    </xdr:to>
    <xdr:sp macro="" textlink="">
      <xdr:nvSpPr>
        <xdr:cNvPr id="835" name="楕円 834"/>
        <xdr:cNvSpPr/>
      </xdr:nvSpPr>
      <xdr:spPr>
        <a:xfrm>
          <a:off x="15430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10886</xdr:rowOff>
    </xdr:from>
    <xdr:to>
      <xdr:col>85</xdr:col>
      <xdr:colOff>127000</xdr:colOff>
      <xdr:row>100</xdr:row>
      <xdr:rowOff>43543</xdr:rowOff>
    </xdr:to>
    <xdr:cxnSp macro="">
      <xdr:nvCxnSpPr>
        <xdr:cNvPr id="836" name="直線コネクタ 835"/>
        <xdr:cNvCxnSpPr/>
      </xdr:nvCxnSpPr>
      <xdr:spPr>
        <a:xfrm>
          <a:off x="15481300" y="171558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98879</xdr:rowOff>
    </xdr:from>
    <xdr:to>
      <xdr:col>76</xdr:col>
      <xdr:colOff>165100</xdr:colOff>
      <xdr:row>100</xdr:row>
      <xdr:rowOff>29029</xdr:rowOff>
    </xdr:to>
    <xdr:sp macro="" textlink="">
      <xdr:nvSpPr>
        <xdr:cNvPr id="837" name="楕円 836"/>
        <xdr:cNvSpPr/>
      </xdr:nvSpPr>
      <xdr:spPr>
        <a:xfrm>
          <a:off x="14541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149679</xdr:rowOff>
    </xdr:from>
    <xdr:to>
      <xdr:col>81</xdr:col>
      <xdr:colOff>50800</xdr:colOff>
      <xdr:row>100</xdr:row>
      <xdr:rowOff>10886</xdr:rowOff>
    </xdr:to>
    <xdr:cxnSp macro="">
      <xdr:nvCxnSpPr>
        <xdr:cNvPr id="838" name="直線コネクタ 837"/>
        <xdr:cNvCxnSpPr/>
      </xdr:nvCxnSpPr>
      <xdr:spPr>
        <a:xfrm>
          <a:off x="14592300" y="1712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66221</xdr:rowOff>
    </xdr:from>
    <xdr:to>
      <xdr:col>72</xdr:col>
      <xdr:colOff>38100</xdr:colOff>
      <xdr:row>99</xdr:row>
      <xdr:rowOff>167821</xdr:rowOff>
    </xdr:to>
    <xdr:sp macro="" textlink="">
      <xdr:nvSpPr>
        <xdr:cNvPr id="839" name="楕円 838"/>
        <xdr:cNvSpPr/>
      </xdr:nvSpPr>
      <xdr:spPr>
        <a:xfrm>
          <a:off x="13652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99</xdr:row>
      <xdr:rowOff>149679</xdr:rowOff>
    </xdr:to>
    <xdr:cxnSp macro="">
      <xdr:nvCxnSpPr>
        <xdr:cNvPr id="840" name="直線コネクタ 839"/>
        <xdr:cNvCxnSpPr/>
      </xdr:nvCxnSpPr>
      <xdr:spPr>
        <a:xfrm>
          <a:off x="13703300" y="17090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83838</xdr:rowOff>
    </xdr:from>
    <xdr:ext cx="405111" cy="259045"/>
    <xdr:sp macro="" textlink="">
      <xdr:nvSpPr>
        <xdr:cNvPr id="841" name="n_1aveValue【庁舎】&#10;有形固定資産減価償却率"/>
        <xdr:cNvSpPr txBox="1"/>
      </xdr:nvSpPr>
      <xdr:spPr>
        <a:xfrm>
          <a:off x="15266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16890</xdr:rowOff>
    </xdr:from>
    <xdr:ext cx="405111" cy="259045"/>
    <xdr:sp macro="" textlink="">
      <xdr:nvSpPr>
        <xdr:cNvPr id="842" name="n_2aveValue【庁舎】&#10;有形固定資産減価償却率"/>
        <xdr:cNvSpPr txBox="1"/>
      </xdr:nvSpPr>
      <xdr:spPr>
        <a:xfrm>
          <a:off x="14389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147519</xdr:rowOff>
    </xdr:from>
    <xdr:ext cx="405111" cy="259045"/>
    <xdr:sp macro="" textlink="">
      <xdr:nvSpPr>
        <xdr:cNvPr id="843" name="n_3aveValue【庁舎】&#10;有形固定資産減価償却率"/>
        <xdr:cNvSpPr txBox="1"/>
      </xdr:nvSpPr>
      <xdr:spPr>
        <a:xfrm>
          <a:off x="13500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844" name="n_4aveValue【庁舎】&#10;有形固定資産減価償却率"/>
        <xdr:cNvSpPr txBox="1"/>
      </xdr:nvSpPr>
      <xdr:spPr>
        <a:xfrm>
          <a:off x="126117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78213</xdr:rowOff>
    </xdr:from>
    <xdr:ext cx="340478" cy="259045"/>
    <xdr:sp macro="" textlink="">
      <xdr:nvSpPr>
        <xdr:cNvPr id="845" name="n_1mainValue【庁舎】&#10;有形固定資産減価償却率"/>
        <xdr:cNvSpPr txBox="1"/>
      </xdr:nvSpPr>
      <xdr:spPr>
        <a:xfrm>
          <a:off x="152983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45556</xdr:rowOff>
    </xdr:from>
    <xdr:ext cx="340478" cy="259045"/>
    <xdr:sp macro="" textlink="">
      <xdr:nvSpPr>
        <xdr:cNvPr id="846" name="n_2mainValue【庁舎】&#10;有形固定資産減価償却率"/>
        <xdr:cNvSpPr txBox="1"/>
      </xdr:nvSpPr>
      <xdr:spPr>
        <a:xfrm>
          <a:off x="14422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12898</xdr:rowOff>
    </xdr:from>
    <xdr:ext cx="340478" cy="259045"/>
    <xdr:sp macro="" textlink="">
      <xdr:nvSpPr>
        <xdr:cNvPr id="847" name="n_3mainValue【庁舎】&#10;有形固定資産減価償却率"/>
        <xdr:cNvSpPr txBox="1"/>
      </xdr:nvSpPr>
      <xdr:spPr>
        <a:xfrm>
          <a:off x="13533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8" name="直線コネクタ 85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9" name="テキスト ボックス 85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0" name="直線コネクタ 85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1" name="テキスト ボックス 86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2" name="直線コネクタ 86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3" name="テキスト ボックス 86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4" name="直線コネクタ 86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5" name="テキスト ボックス 86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6" name="直線コネクタ 8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7" name="テキスト ボックス 8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869" name="直線コネクタ 868"/>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70"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71" name="直線コネクタ 870"/>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872" name="【庁舎】&#10;一人当たり面積最大値テキスト"/>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873" name="直線コネクタ 872"/>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95266</xdr:rowOff>
    </xdr:from>
    <xdr:ext cx="469744" cy="259045"/>
    <xdr:sp macro="" textlink="">
      <xdr:nvSpPr>
        <xdr:cNvPr id="874" name="【庁舎】&#10;一人当たり面積平均値テキスト"/>
        <xdr:cNvSpPr txBox="1"/>
      </xdr:nvSpPr>
      <xdr:spPr>
        <a:xfrm>
          <a:off x="221996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75" name="フローチャート: 判断 874"/>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876" name="フローチャート: 判断 875"/>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877" name="フローチャート: 判断 876"/>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8" name="フローチャート: 判断 877"/>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879" name="フローチャート: 判断 878"/>
        <xdr:cNvSpPr/>
      </xdr:nvSpPr>
      <xdr:spPr>
        <a:xfrm>
          <a:off x="18605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0" name="テキスト ボックス 8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1" name="テキスト ボックス 8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2" name="テキスト ボックス 8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3" name="テキスト ボックス 8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4" name="テキスト ボックス 8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885" name="楕円 884"/>
        <xdr:cNvSpPr/>
      </xdr:nvSpPr>
      <xdr:spPr>
        <a:xfrm>
          <a:off x="221107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34562</xdr:rowOff>
    </xdr:from>
    <xdr:ext cx="469744" cy="259045"/>
    <xdr:sp macro="" textlink="">
      <xdr:nvSpPr>
        <xdr:cNvPr id="886" name="【庁舎】&#10;一人当たり面積該当値テキスト"/>
        <xdr:cNvSpPr txBox="1"/>
      </xdr:nvSpPr>
      <xdr:spPr>
        <a:xfrm>
          <a:off x="22199600" y="1769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164846</xdr:rowOff>
    </xdr:from>
    <xdr:to>
      <xdr:col>112</xdr:col>
      <xdr:colOff>38100</xdr:colOff>
      <xdr:row>104</xdr:row>
      <xdr:rowOff>94996</xdr:rowOff>
    </xdr:to>
    <xdr:sp macro="" textlink="">
      <xdr:nvSpPr>
        <xdr:cNvPr id="887" name="楕円 886"/>
        <xdr:cNvSpPr/>
      </xdr:nvSpPr>
      <xdr:spPr>
        <a:xfrm>
          <a:off x="21272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44196</xdr:rowOff>
    </xdr:from>
    <xdr:to>
      <xdr:col>116</xdr:col>
      <xdr:colOff>63500</xdr:colOff>
      <xdr:row>104</xdr:row>
      <xdr:rowOff>62485</xdr:rowOff>
    </xdr:to>
    <xdr:cxnSp macro="">
      <xdr:nvCxnSpPr>
        <xdr:cNvPr id="888" name="直線コネクタ 887"/>
        <xdr:cNvCxnSpPr/>
      </xdr:nvCxnSpPr>
      <xdr:spPr>
        <a:xfrm>
          <a:off x="21323300" y="178749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160274</xdr:rowOff>
    </xdr:from>
    <xdr:to>
      <xdr:col>107</xdr:col>
      <xdr:colOff>101600</xdr:colOff>
      <xdr:row>104</xdr:row>
      <xdr:rowOff>90424</xdr:rowOff>
    </xdr:to>
    <xdr:sp macro="" textlink="">
      <xdr:nvSpPr>
        <xdr:cNvPr id="889" name="楕円 888"/>
        <xdr:cNvSpPr/>
      </xdr:nvSpPr>
      <xdr:spPr>
        <a:xfrm>
          <a:off x="20383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39624</xdr:rowOff>
    </xdr:from>
    <xdr:to>
      <xdr:col>111</xdr:col>
      <xdr:colOff>177800</xdr:colOff>
      <xdr:row>104</xdr:row>
      <xdr:rowOff>44196</xdr:rowOff>
    </xdr:to>
    <xdr:cxnSp macro="">
      <xdr:nvCxnSpPr>
        <xdr:cNvPr id="890" name="直線コネクタ 889"/>
        <xdr:cNvCxnSpPr/>
      </xdr:nvCxnSpPr>
      <xdr:spPr>
        <a:xfrm>
          <a:off x="20434300" y="178704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155702</xdr:rowOff>
    </xdr:from>
    <xdr:to>
      <xdr:col>102</xdr:col>
      <xdr:colOff>165100</xdr:colOff>
      <xdr:row>104</xdr:row>
      <xdr:rowOff>85852</xdr:rowOff>
    </xdr:to>
    <xdr:sp macro="" textlink="">
      <xdr:nvSpPr>
        <xdr:cNvPr id="891" name="楕円 890"/>
        <xdr:cNvSpPr/>
      </xdr:nvSpPr>
      <xdr:spPr>
        <a:xfrm>
          <a:off x="19494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35052</xdr:rowOff>
    </xdr:from>
    <xdr:to>
      <xdr:col>107</xdr:col>
      <xdr:colOff>50800</xdr:colOff>
      <xdr:row>104</xdr:row>
      <xdr:rowOff>39624</xdr:rowOff>
    </xdr:to>
    <xdr:cxnSp macro="">
      <xdr:nvCxnSpPr>
        <xdr:cNvPr id="892" name="直線コネクタ 891"/>
        <xdr:cNvCxnSpPr/>
      </xdr:nvCxnSpPr>
      <xdr:spPr>
        <a:xfrm>
          <a:off x="19545300" y="178658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19829</xdr:rowOff>
    </xdr:from>
    <xdr:ext cx="469744" cy="259045"/>
    <xdr:sp macro="" textlink="">
      <xdr:nvSpPr>
        <xdr:cNvPr id="893" name="n_1aveValue【庁舎】&#10;一人当たり面積"/>
        <xdr:cNvSpPr txBox="1"/>
      </xdr:nvSpPr>
      <xdr:spPr>
        <a:xfrm>
          <a:off x="21075727"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1540</xdr:rowOff>
    </xdr:from>
    <xdr:ext cx="469744" cy="259045"/>
    <xdr:sp macro="" textlink="">
      <xdr:nvSpPr>
        <xdr:cNvPr id="894" name="n_2aveValue【庁舎】&#10;一人当たり面積"/>
        <xdr:cNvSpPr txBox="1"/>
      </xdr:nvSpPr>
      <xdr:spPr>
        <a:xfrm>
          <a:off x="201994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895" name="n_3aveValue【庁舎】&#10;一人当たり面積"/>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145814</xdr:rowOff>
    </xdr:from>
    <xdr:ext cx="469744" cy="259045"/>
    <xdr:sp macro="" textlink="">
      <xdr:nvSpPr>
        <xdr:cNvPr id="896" name="n_4aveValue【庁舎】&#10;一人当たり面積"/>
        <xdr:cNvSpPr txBox="1"/>
      </xdr:nvSpPr>
      <xdr:spPr>
        <a:xfrm>
          <a:off x="18421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111523</xdr:rowOff>
    </xdr:from>
    <xdr:ext cx="469744" cy="259045"/>
    <xdr:sp macro="" textlink="">
      <xdr:nvSpPr>
        <xdr:cNvPr id="897" name="n_1mainValue【庁舎】&#10;一人当たり面積"/>
        <xdr:cNvSpPr txBox="1"/>
      </xdr:nvSpPr>
      <xdr:spPr>
        <a:xfrm>
          <a:off x="210757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106951</xdr:rowOff>
    </xdr:from>
    <xdr:ext cx="469744" cy="259045"/>
    <xdr:sp macro="" textlink="">
      <xdr:nvSpPr>
        <xdr:cNvPr id="898" name="n_2mainValue【庁舎】&#10;一人当たり面積"/>
        <xdr:cNvSpPr txBox="1"/>
      </xdr:nvSpPr>
      <xdr:spPr>
        <a:xfrm>
          <a:off x="20199427" y="175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102379</xdr:rowOff>
    </xdr:from>
    <xdr:ext cx="469744" cy="259045"/>
    <xdr:sp macro="" textlink="">
      <xdr:nvSpPr>
        <xdr:cNvPr id="899" name="n_3mainValue【庁舎】&#10;一人当たり面積"/>
        <xdr:cNvSpPr txBox="1"/>
      </xdr:nvSpPr>
      <xdr:spPr>
        <a:xfrm>
          <a:off x="19310427" y="1759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0" name="正方形/長方形 8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1" name="正方形/長方形 9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2" name="テキスト ボックス 9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類似団体と比較して特に有形固定資産減価償却率が高くなっている施設は、一般廃棄物処理施設（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％）です。老朽化が進んでいることから、一般廃棄物処理施設については長寿命化工事を計画的に行っていきます。</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大規模改修を行ったことから、</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が下がりました。</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特に有形固定資産減価償却率が低くなっている施設は、庁舎（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庁舎については施設の老朽化対策、災害時の拠点化等のため、新庁舎を建設したことによるものです。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170,169
165,973
17.30
77,060,024
74,879,850
1,353,453
45,380,790
27,672,188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令和元年度の単年度財政力指数は</a:t>
          </a:r>
          <a:r>
            <a:rPr kumimoji="1" lang="en-US" altLang="ja-JP" sz="1300">
              <a:latin typeface="ＭＳ Ｐゴシック" panose="020B0600070205080204" pitchFamily="50" charset="-128"/>
              <a:ea typeface="ＭＳ Ｐゴシック" panose="020B0600070205080204" pitchFamily="50" charset="-128"/>
            </a:rPr>
            <a:t>1.533</a:t>
          </a:r>
          <a:r>
            <a:rPr kumimoji="1" lang="ja-JP" altLang="en-US" sz="1300">
              <a:latin typeface="ＭＳ Ｐゴシック" panose="020B0600070205080204" pitchFamily="50" charset="-128"/>
              <a:ea typeface="ＭＳ Ｐゴシック" panose="020B0600070205080204" pitchFamily="50" charset="-128"/>
            </a:rPr>
            <a:t>で、今回算定から外れる平成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年度の単年度財政力指数が</a:t>
          </a:r>
          <a:r>
            <a:rPr kumimoji="1" lang="en-US" altLang="ja-JP" sz="1300">
              <a:latin typeface="ＭＳ Ｐゴシック" panose="020B0600070205080204" pitchFamily="50" charset="-128"/>
              <a:ea typeface="ＭＳ Ｐゴシック" panose="020B0600070205080204" pitchFamily="50" charset="-128"/>
            </a:rPr>
            <a:t>1.521</a:t>
          </a:r>
          <a:r>
            <a:rPr kumimoji="1" lang="ja-JP" altLang="en-US" sz="1300">
              <a:latin typeface="ＭＳ Ｐゴシック" panose="020B0600070205080204" pitchFamily="50" charset="-128"/>
              <a:ea typeface="ＭＳ Ｐゴシック" panose="020B0600070205080204" pitchFamily="50" charset="-128"/>
            </a:rPr>
            <a:t>とほぼ同率であった結果、令和元年度財政力指数は、昨年度同率の</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（３か年平均）となり、引き続き類似団体の平均を上回っています。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153105</xdr:rowOff>
    </xdr:from>
    <xdr:to>
      <xdr:col>23</xdr:col>
      <xdr:colOff>133350</xdr:colOff>
      <xdr:row>35</xdr:row>
      <xdr:rowOff>153105</xdr:rowOff>
    </xdr:to>
    <xdr:cxnSp macro="">
      <xdr:nvCxnSpPr>
        <xdr:cNvPr id="69" name="直線コネクタ 68"/>
        <xdr:cNvCxnSpPr/>
      </xdr:nvCxnSpPr>
      <xdr:spPr>
        <a:xfrm>
          <a:off x="4114800" y="61538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153105</xdr:rowOff>
    </xdr:from>
    <xdr:to>
      <xdr:col>19</xdr:col>
      <xdr:colOff>133350</xdr:colOff>
      <xdr:row>35</xdr:row>
      <xdr:rowOff>153105</xdr:rowOff>
    </xdr:to>
    <xdr:cxnSp macro="">
      <xdr:nvCxnSpPr>
        <xdr:cNvPr id="72" name="直線コネクタ 71"/>
        <xdr:cNvCxnSpPr/>
      </xdr:nvCxnSpPr>
      <xdr:spPr>
        <a:xfrm>
          <a:off x="3225800" y="615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153105</xdr:rowOff>
    </xdr:from>
    <xdr:to>
      <xdr:col>15</xdr:col>
      <xdr:colOff>82550</xdr:colOff>
      <xdr:row>35</xdr:row>
      <xdr:rowOff>153105</xdr:rowOff>
    </xdr:to>
    <xdr:cxnSp macro="">
      <xdr:nvCxnSpPr>
        <xdr:cNvPr id="75" name="直線コネクタ 74"/>
        <xdr:cNvCxnSpPr/>
      </xdr:nvCxnSpPr>
      <xdr:spPr>
        <a:xfrm>
          <a:off x="2336800" y="615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153105</xdr:rowOff>
    </xdr:from>
    <xdr:to>
      <xdr:col>11</xdr:col>
      <xdr:colOff>31750</xdr:colOff>
      <xdr:row>36</xdr:row>
      <xdr:rowOff>8467</xdr:rowOff>
    </xdr:to>
    <xdr:cxnSp macro="">
      <xdr:nvCxnSpPr>
        <xdr:cNvPr id="78" name="直線コネクタ 77"/>
        <xdr:cNvCxnSpPr/>
      </xdr:nvCxnSpPr>
      <xdr:spPr>
        <a:xfrm flipV="1">
          <a:off x="1447800" y="61538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58155</xdr:rowOff>
    </xdr:from>
    <xdr:ext cx="762000" cy="259045"/>
    <xdr:sp macro="" textlink="">
      <xdr:nvSpPr>
        <xdr:cNvPr id="82" name="テキスト ボックス 81"/>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102305</xdr:rowOff>
    </xdr:from>
    <xdr:to>
      <xdr:col>23</xdr:col>
      <xdr:colOff>184150</xdr:colOff>
      <xdr:row>36</xdr:row>
      <xdr:rowOff>32455</xdr:rowOff>
    </xdr:to>
    <xdr:sp macro="" textlink="">
      <xdr:nvSpPr>
        <xdr:cNvPr id="88" name="楕円 87"/>
        <xdr:cNvSpPr/>
      </xdr:nvSpPr>
      <xdr:spPr>
        <a:xfrm>
          <a:off x="49022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23582</xdr:rowOff>
    </xdr:from>
    <xdr:ext cx="762000" cy="259045"/>
    <xdr:sp macro="" textlink="">
      <xdr:nvSpPr>
        <xdr:cNvPr id="89" name="財政力該当値テキスト"/>
        <xdr:cNvSpPr txBox="1"/>
      </xdr:nvSpPr>
      <xdr:spPr>
        <a:xfrm>
          <a:off x="5041900" y="602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102305</xdr:rowOff>
    </xdr:from>
    <xdr:to>
      <xdr:col>19</xdr:col>
      <xdr:colOff>184150</xdr:colOff>
      <xdr:row>36</xdr:row>
      <xdr:rowOff>32455</xdr:rowOff>
    </xdr:to>
    <xdr:sp macro="" textlink="">
      <xdr:nvSpPr>
        <xdr:cNvPr id="90" name="楕円 89"/>
        <xdr:cNvSpPr/>
      </xdr:nvSpPr>
      <xdr:spPr>
        <a:xfrm>
          <a:off x="4064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42632</xdr:rowOff>
    </xdr:from>
    <xdr:ext cx="736600" cy="259045"/>
    <xdr:sp macro="" textlink="">
      <xdr:nvSpPr>
        <xdr:cNvPr id="91" name="テキスト ボックス 90"/>
        <xdr:cNvSpPr txBox="1"/>
      </xdr:nvSpPr>
      <xdr:spPr>
        <a:xfrm>
          <a:off x="3733800" y="587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102305</xdr:rowOff>
    </xdr:from>
    <xdr:to>
      <xdr:col>15</xdr:col>
      <xdr:colOff>133350</xdr:colOff>
      <xdr:row>36</xdr:row>
      <xdr:rowOff>32455</xdr:rowOff>
    </xdr:to>
    <xdr:sp macro="" textlink="">
      <xdr:nvSpPr>
        <xdr:cNvPr id="92" name="楕円 91"/>
        <xdr:cNvSpPr/>
      </xdr:nvSpPr>
      <xdr:spPr>
        <a:xfrm>
          <a:off x="3175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42632</xdr:rowOff>
    </xdr:from>
    <xdr:ext cx="762000" cy="259045"/>
    <xdr:sp macro="" textlink="">
      <xdr:nvSpPr>
        <xdr:cNvPr id="93" name="テキスト ボックス 92"/>
        <xdr:cNvSpPr txBox="1"/>
      </xdr:nvSpPr>
      <xdr:spPr>
        <a:xfrm>
          <a:off x="2844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102305</xdr:rowOff>
    </xdr:from>
    <xdr:to>
      <xdr:col>11</xdr:col>
      <xdr:colOff>82550</xdr:colOff>
      <xdr:row>36</xdr:row>
      <xdr:rowOff>32455</xdr:rowOff>
    </xdr:to>
    <xdr:sp macro="" textlink="">
      <xdr:nvSpPr>
        <xdr:cNvPr id="94" name="楕円 93"/>
        <xdr:cNvSpPr/>
      </xdr:nvSpPr>
      <xdr:spPr>
        <a:xfrm>
          <a:off x="2286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42632</xdr:rowOff>
    </xdr:from>
    <xdr:ext cx="762000" cy="259045"/>
    <xdr:sp macro="" textlink="">
      <xdr:nvSpPr>
        <xdr:cNvPr id="95" name="テキスト ボックス 94"/>
        <xdr:cNvSpPr txBox="1"/>
      </xdr:nvSpPr>
      <xdr:spPr>
        <a:xfrm>
          <a:off x="1955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129117</xdr:rowOff>
    </xdr:from>
    <xdr:to>
      <xdr:col>7</xdr:col>
      <xdr:colOff>31750</xdr:colOff>
      <xdr:row>36</xdr:row>
      <xdr:rowOff>59267</xdr:rowOff>
    </xdr:to>
    <xdr:sp macro="" textlink="">
      <xdr:nvSpPr>
        <xdr:cNvPr id="96" name="楕円 95"/>
        <xdr:cNvSpPr/>
      </xdr:nvSpPr>
      <xdr:spPr>
        <a:xfrm>
          <a:off x="1397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69444</xdr:rowOff>
    </xdr:from>
    <xdr:ext cx="762000" cy="259045"/>
    <xdr:sp macro="" textlink="">
      <xdr:nvSpPr>
        <xdr:cNvPr id="97" name="テキスト ボックス 96"/>
        <xdr:cNvSpPr txBox="1"/>
      </xdr:nvSpPr>
      <xdr:spPr>
        <a:xfrm>
          <a:off x="1066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86.9</a:t>
          </a:r>
          <a:r>
            <a:rPr kumimoji="1" lang="ja-JP" altLang="en-US" sz="1300">
              <a:latin typeface="ＭＳ Ｐゴシック" panose="020B0600070205080204" pitchFamily="50" charset="-128"/>
              <a:ea typeface="ＭＳ Ｐゴシック" panose="020B0600070205080204" pitchFamily="50" charset="-128"/>
            </a:rPr>
            <a:t>％となりました。前年度と同様に類似団体の平均を下回っています。</a:t>
          </a:r>
        </a:p>
        <a:p>
          <a:r>
            <a:rPr kumimoji="1" lang="ja-JP" altLang="en-US" sz="1300">
              <a:latin typeface="ＭＳ Ｐゴシック" panose="020B0600070205080204" pitchFamily="50" charset="-128"/>
              <a:ea typeface="ＭＳ Ｐゴシック" panose="020B0600070205080204" pitchFamily="50" charset="-128"/>
            </a:rPr>
            <a:t>現状においては、財政構造の弾力性といった面で、特段の問題はなく健全財政を堅持している状況となっています。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79163</xdr:rowOff>
    </xdr:from>
    <xdr:to>
      <xdr:col>23</xdr:col>
      <xdr:colOff>133350</xdr:colOff>
      <xdr:row>68</xdr:row>
      <xdr:rowOff>37254</xdr:rowOff>
    </xdr:to>
    <xdr:cxnSp macro="">
      <xdr:nvCxnSpPr>
        <xdr:cNvPr id="127" name="直線コネクタ 126"/>
        <xdr:cNvCxnSpPr/>
      </xdr:nvCxnSpPr>
      <xdr:spPr>
        <a:xfrm flipV="1">
          <a:off x="4953000" y="10537613"/>
          <a:ext cx="0" cy="11582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9331</xdr:rowOff>
    </xdr:from>
    <xdr:ext cx="762000" cy="259045"/>
    <xdr:sp macro="" textlink="">
      <xdr:nvSpPr>
        <xdr:cNvPr id="128" name="財政構造の弾力性最小値テキスト"/>
        <xdr:cNvSpPr txBox="1"/>
      </xdr:nvSpPr>
      <xdr:spPr>
        <a:xfrm>
          <a:off x="5041900" y="1166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37254</xdr:rowOff>
    </xdr:from>
    <xdr:to>
      <xdr:col>24</xdr:col>
      <xdr:colOff>12700</xdr:colOff>
      <xdr:row>68</xdr:row>
      <xdr:rowOff>37254</xdr:rowOff>
    </xdr:to>
    <xdr:cxnSp macro="">
      <xdr:nvCxnSpPr>
        <xdr:cNvPr id="129" name="直線コネクタ 128"/>
        <xdr:cNvCxnSpPr/>
      </xdr:nvCxnSpPr>
      <xdr:spPr>
        <a:xfrm>
          <a:off x="4864100" y="1169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165540</xdr:rowOff>
    </xdr:from>
    <xdr:ext cx="762000" cy="259045"/>
    <xdr:sp macro="" textlink="">
      <xdr:nvSpPr>
        <xdr:cNvPr id="130" name="財政構造の弾力性最大値テキスト"/>
        <xdr:cNvSpPr txBox="1"/>
      </xdr:nvSpPr>
      <xdr:spPr>
        <a:xfrm>
          <a:off x="5041900" y="102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79163</xdr:rowOff>
    </xdr:from>
    <xdr:to>
      <xdr:col>24</xdr:col>
      <xdr:colOff>12700</xdr:colOff>
      <xdr:row>61</xdr:row>
      <xdr:rowOff>79163</xdr:rowOff>
    </xdr:to>
    <xdr:cxnSp macro="">
      <xdr:nvCxnSpPr>
        <xdr:cNvPr id="131" name="直線コネクタ 130"/>
        <xdr:cNvCxnSpPr/>
      </xdr:nvCxnSpPr>
      <xdr:spPr>
        <a:xfrm>
          <a:off x="4864100" y="1053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61</xdr:row>
      <xdr:rowOff>87206</xdr:rowOff>
    </xdr:to>
    <xdr:cxnSp macro="">
      <xdr:nvCxnSpPr>
        <xdr:cNvPr id="132" name="直線コネクタ 131"/>
        <xdr:cNvCxnSpPr/>
      </xdr:nvCxnSpPr>
      <xdr:spPr>
        <a:xfrm>
          <a:off x="4114800" y="1050544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89340</xdr:rowOff>
    </xdr:from>
    <xdr:ext cx="762000" cy="259045"/>
    <xdr:sp macro="" textlink="">
      <xdr:nvSpPr>
        <xdr:cNvPr id="133" name="財政構造の弾力性平均値テキスト"/>
        <xdr:cNvSpPr txBox="1"/>
      </xdr:nvSpPr>
      <xdr:spPr>
        <a:xfrm>
          <a:off x="5041900" y="11062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117263</xdr:rowOff>
    </xdr:from>
    <xdr:to>
      <xdr:col>23</xdr:col>
      <xdr:colOff>184150</xdr:colOff>
      <xdr:row>65</xdr:row>
      <xdr:rowOff>47413</xdr:rowOff>
    </xdr:to>
    <xdr:sp macro="" textlink="">
      <xdr:nvSpPr>
        <xdr:cNvPr id="134" name="フローチャート: 判断 133"/>
        <xdr:cNvSpPr/>
      </xdr:nvSpPr>
      <xdr:spPr>
        <a:xfrm>
          <a:off x="49022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61</xdr:row>
      <xdr:rowOff>46990</xdr:rowOff>
    </xdr:to>
    <xdr:cxnSp macro="">
      <xdr:nvCxnSpPr>
        <xdr:cNvPr id="135" name="直線コネクタ 134"/>
        <xdr:cNvCxnSpPr/>
      </xdr:nvCxnSpPr>
      <xdr:spPr>
        <a:xfrm>
          <a:off x="3225800" y="1037674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52917</xdr:rowOff>
    </xdr:from>
    <xdr:to>
      <xdr:col>19</xdr:col>
      <xdr:colOff>184150</xdr:colOff>
      <xdr:row>64</xdr:row>
      <xdr:rowOff>154517</xdr:rowOff>
    </xdr:to>
    <xdr:sp macro="" textlink="">
      <xdr:nvSpPr>
        <xdr:cNvPr id="136" name="フローチャート: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89746</xdr:rowOff>
    </xdr:from>
    <xdr:to>
      <xdr:col>15</xdr:col>
      <xdr:colOff>82550</xdr:colOff>
      <xdr:row>60</xdr:row>
      <xdr:rowOff>113877</xdr:rowOff>
    </xdr:to>
    <xdr:cxnSp macro="">
      <xdr:nvCxnSpPr>
        <xdr:cNvPr id="138" name="直線コネクタ 137"/>
        <xdr:cNvCxnSpPr/>
      </xdr:nvCxnSpPr>
      <xdr:spPr>
        <a:xfrm flipV="1">
          <a:off x="2336800" y="103767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151977</xdr:rowOff>
    </xdr:from>
    <xdr:to>
      <xdr:col>15</xdr:col>
      <xdr:colOff>133350</xdr:colOff>
      <xdr:row>64</xdr:row>
      <xdr:rowOff>82127</xdr:rowOff>
    </xdr:to>
    <xdr:sp macro="" textlink="">
      <xdr:nvSpPr>
        <xdr:cNvPr id="139" name="フローチャート: 判断 138"/>
        <xdr:cNvSpPr/>
      </xdr:nvSpPr>
      <xdr:spPr>
        <a:xfrm>
          <a:off x="3175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66904</xdr:rowOff>
    </xdr:from>
    <xdr:ext cx="762000" cy="259045"/>
    <xdr:sp macro="" textlink="">
      <xdr:nvSpPr>
        <xdr:cNvPr id="140" name="テキスト ボックス 139"/>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159173</xdr:rowOff>
    </xdr:from>
    <xdr:to>
      <xdr:col>11</xdr:col>
      <xdr:colOff>31750</xdr:colOff>
      <xdr:row>60</xdr:row>
      <xdr:rowOff>113877</xdr:rowOff>
    </xdr:to>
    <xdr:cxnSp macro="">
      <xdr:nvCxnSpPr>
        <xdr:cNvPr id="141" name="直線コネクタ 140"/>
        <xdr:cNvCxnSpPr/>
      </xdr:nvCxnSpPr>
      <xdr:spPr>
        <a:xfrm>
          <a:off x="1447800" y="10103273"/>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4656</xdr:rowOff>
    </xdr:from>
    <xdr:to>
      <xdr:col>11</xdr:col>
      <xdr:colOff>82550</xdr:colOff>
      <xdr:row>64</xdr:row>
      <xdr:rowOff>106256</xdr:rowOff>
    </xdr:to>
    <xdr:sp macro="" textlink="">
      <xdr:nvSpPr>
        <xdr:cNvPr id="142" name="フローチャート: 判断 141"/>
        <xdr:cNvSpPr/>
      </xdr:nvSpPr>
      <xdr:spPr>
        <a:xfrm>
          <a:off x="2286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43" name="テキスト ボックス 142"/>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44" name="フローチャート: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36406</xdr:rowOff>
    </xdr:from>
    <xdr:to>
      <xdr:col>23</xdr:col>
      <xdr:colOff>184150</xdr:colOff>
      <xdr:row>61</xdr:row>
      <xdr:rowOff>138006</xdr:rowOff>
    </xdr:to>
    <xdr:sp macro="" textlink="">
      <xdr:nvSpPr>
        <xdr:cNvPr id="151" name="楕円 150"/>
        <xdr:cNvSpPr/>
      </xdr:nvSpPr>
      <xdr:spPr>
        <a:xfrm>
          <a:off x="4902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129133</xdr:rowOff>
    </xdr:from>
    <xdr:ext cx="762000" cy="259045"/>
    <xdr:sp macro="" textlink="">
      <xdr:nvSpPr>
        <xdr:cNvPr id="152" name="財政構造の弾力性該当値テキスト"/>
        <xdr:cNvSpPr txBox="1"/>
      </xdr:nvSpPr>
      <xdr:spPr>
        <a:xfrm>
          <a:off x="5041900" y="1041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3" name="楕円 152"/>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4" name="テキスト ボックス 153"/>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38946</xdr:rowOff>
    </xdr:from>
    <xdr:to>
      <xdr:col>15</xdr:col>
      <xdr:colOff>133350</xdr:colOff>
      <xdr:row>60</xdr:row>
      <xdr:rowOff>140546</xdr:rowOff>
    </xdr:to>
    <xdr:sp macro="" textlink="">
      <xdr:nvSpPr>
        <xdr:cNvPr id="155" name="楕円 154"/>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150723</xdr:rowOff>
    </xdr:from>
    <xdr:ext cx="762000" cy="259045"/>
    <xdr:sp macro="" textlink="">
      <xdr:nvSpPr>
        <xdr:cNvPr id="156" name="テキスト ボックス 155"/>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63077</xdr:rowOff>
    </xdr:from>
    <xdr:to>
      <xdr:col>11</xdr:col>
      <xdr:colOff>82550</xdr:colOff>
      <xdr:row>60</xdr:row>
      <xdr:rowOff>164677</xdr:rowOff>
    </xdr:to>
    <xdr:sp macro="" textlink="">
      <xdr:nvSpPr>
        <xdr:cNvPr id="157" name="楕円 156"/>
        <xdr:cNvSpPr/>
      </xdr:nvSpPr>
      <xdr:spPr>
        <a:xfrm>
          <a:off x="2286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3404</xdr:rowOff>
    </xdr:from>
    <xdr:ext cx="762000" cy="259045"/>
    <xdr:sp macro="" textlink="">
      <xdr:nvSpPr>
        <xdr:cNvPr id="158" name="テキスト ボックス 157"/>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108373</xdr:rowOff>
    </xdr:from>
    <xdr:to>
      <xdr:col>7</xdr:col>
      <xdr:colOff>31750</xdr:colOff>
      <xdr:row>59</xdr:row>
      <xdr:rowOff>38523</xdr:rowOff>
    </xdr:to>
    <xdr:sp macro="" textlink="">
      <xdr:nvSpPr>
        <xdr:cNvPr id="159" name="楕円 158"/>
        <xdr:cNvSpPr/>
      </xdr:nvSpPr>
      <xdr:spPr>
        <a:xfrm>
          <a:off x="1397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48700</xdr:rowOff>
    </xdr:from>
    <xdr:ext cx="762000" cy="259045"/>
    <xdr:sp macro="" textlink="">
      <xdr:nvSpPr>
        <xdr:cNvPr id="160" name="テキスト ボックス 159"/>
        <xdr:cNvSpPr txBox="1"/>
      </xdr:nvSpPr>
      <xdr:spPr>
        <a:xfrm>
          <a:off x="1066800" y="98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多様な行政需要に対応し、様々な分野で質の高い行政サービスを提供するため、既存事業を展開してきた結果、賃金や委託料などの物件費が類似団体の平均を大きく上回っています。</a:t>
          </a:r>
        </a:p>
        <a:p>
          <a:r>
            <a:rPr kumimoji="1" lang="ja-JP" altLang="en-US" sz="1300">
              <a:latin typeface="ＭＳ Ｐゴシック" panose="020B0600070205080204" pitchFamily="50" charset="-128"/>
              <a:ea typeface="ＭＳ Ｐゴシック" panose="020B0600070205080204" pitchFamily="50" charset="-128"/>
            </a:rPr>
            <a:t>今後についても、サービス充実に努めるとともに、事業及び事業手法の見直しなどにより、経費の抑制を図ります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2" name="直線コネクタ 191"/>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3"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4" name="直線コネクタ 193"/>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5"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6" name="直線コネクタ 195"/>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38125</xdr:rowOff>
    </xdr:from>
    <xdr:to>
      <xdr:col>23</xdr:col>
      <xdr:colOff>133350</xdr:colOff>
      <xdr:row>89</xdr:row>
      <xdr:rowOff>97520</xdr:rowOff>
    </xdr:to>
    <xdr:cxnSp macro="">
      <xdr:nvCxnSpPr>
        <xdr:cNvPr id="197" name="直線コネクタ 196"/>
        <xdr:cNvCxnSpPr/>
      </xdr:nvCxnSpPr>
      <xdr:spPr>
        <a:xfrm>
          <a:off x="4114800" y="15297175"/>
          <a:ext cx="838200" cy="5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49461</xdr:rowOff>
    </xdr:from>
    <xdr:ext cx="762000" cy="259045"/>
    <xdr:sp macro="" textlink="">
      <xdr:nvSpPr>
        <xdr:cNvPr id="198" name="人件費・物件費等の状況平均値テキスト"/>
        <xdr:cNvSpPr txBox="1"/>
      </xdr:nvSpPr>
      <xdr:spPr>
        <a:xfrm>
          <a:off x="5041900" y="14108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199" name="フローチャート: 判断 198"/>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162407</xdr:rowOff>
    </xdr:from>
    <xdr:to>
      <xdr:col>19</xdr:col>
      <xdr:colOff>133350</xdr:colOff>
      <xdr:row>89</xdr:row>
      <xdr:rowOff>38125</xdr:rowOff>
    </xdr:to>
    <xdr:cxnSp macro="">
      <xdr:nvCxnSpPr>
        <xdr:cNvPr id="200" name="直線コネクタ 199"/>
        <xdr:cNvCxnSpPr/>
      </xdr:nvCxnSpPr>
      <xdr:spPr>
        <a:xfrm>
          <a:off x="3225800" y="15250007"/>
          <a:ext cx="889000" cy="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1" name="フローチャート: 判断 200"/>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106103</xdr:rowOff>
    </xdr:from>
    <xdr:ext cx="736600" cy="259045"/>
    <xdr:sp macro="" textlink="">
      <xdr:nvSpPr>
        <xdr:cNvPr id="202" name="テキスト ボックス 201"/>
        <xdr:cNvSpPr txBox="1"/>
      </xdr:nvSpPr>
      <xdr:spPr>
        <a:xfrm>
          <a:off x="3733800" y="1399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162407</xdr:rowOff>
    </xdr:from>
    <xdr:to>
      <xdr:col>15</xdr:col>
      <xdr:colOff>82550</xdr:colOff>
      <xdr:row>89</xdr:row>
      <xdr:rowOff>34919</xdr:rowOff>
    </xdr:to>
    <xdr:cxnSp macro="">
      <xdr:nvCxnSpPr>
        <xdr:cNvPr id="203" name="直線コネクタ 202"/>
        <xdr:cNvCxnSpPr/>
      </xdr:nvCxnSpPr>
      <xdr:spPr>
        <a:xfrm flipV="1">
          <a:off x="2336800" y="15250007"/>
          <a:ext cx="889000" cy="4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4" name="フローチャート: 判断 203"/>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170048</xdr:rowOff>
    </xdr:from>
    <xdr:ext cx="762000" cy="259045"/>
    <xdr:sp macro="" textlink="">
      <xdr:nvSpPr>
        <xdr:cNvPr id="205" name="テキスト ボックス 204"/>
        <xdr:cNvSpPr txBox="1"/>
      </xdr:nvSpPr>
      <xdr:spPr>
        <a:xfrm>
          <a:off x="2844800" y="1405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163579</xdr:rowOff>
    </xdr:from>
    <xdr:to>
      <xdr:col>11</xdr:col>
      <xdr:colOff>31750</xdr:colOff>
      <xdr:row>89</xdr:row>
      <xdr:rowOff>34919</xdr:rowOff>
    </xdr:to>
    <xdr:cxnSp macro="">
      <xdr:nvCxnSpPr>
        <xdr:cNvPr id="206" name="直線コネクタ 205"/>
        <xdr:cNvCxnSpPr/>
      </xdr:nvCxnSpPr>
      <xdr:spPr>
        <a:xfrm>
          <a:off x="1447800" y="15251179"/>
          <a:ext cx="889000" cy="4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7" name="フローチャート: 判断 206"/>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76962</xdr:rowOff>
    </xdr:from>
    <xdr:ext cx="762000" cy="259045"/>
    <xdr:sp macro="" textlink="">
      <xdr:nvSpPr>
        <xdr:cNvPr id="208" name="テキスト ボックス 207"/>
        <xdr:cNvSpPr txBox="1"/>
      </xdr:nvSpPr>
      <xdr:spPr>
        <a:xfrm>
          <a:off x="1955800" y="141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09" name="フローチャート: 判断 208"/>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97175</xdr:rowOff>
    </xdr:from>
    <xdr:ext cx="762000" cy="259045"/>
    <xdr:sp macro="" textlink="">
      <xdr:nvSpPr>
        <xdr:cNvPr id="210" name="テキスト ボックス 209"/>
        <xdr:cNvSpPr txBox="1"/>
      </xdr:nvSpPr>
      <xdr:spPr>
        <a:xfrm>
          <a:off x="1066800" y="141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46720</xdr:rowOff>
    </xdr:from>
    <xdr:to>
      <xdr:col>23</xdr:col>
      <xdr:colOff>184150</xdr:colOff>
      <xdr:row>89</xdr:row>
      <xdr:rowOff>148320</xdr:rowOff>
    </xdr:to>
    <xdr:sp macro="" textlink="">
      <xdr:nvSpPr>
        <xdr:cNvPr id="216" name="楕円 215"/>
        <xdr:cNvSpPr/>
      </xdr:nvSpPr>
      <xdr:spPr>
        <a:xfrm>
          <a:off x="4902200" y="153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114047</xdr:rowOff>
    </xdr:from>
    <xdr:ext cx="762000" cy="259045"/>
    <xdr:sp macro="" textlink="">
      <xdr:nvSpPr>
        <xdr:cNvPr id="217" name="人件費・物件費等の状況該当値テキスト"/>
        <xdr:cNvSpPr txBox="1"/>
      </xdr:nvSpPr>
      <xdr:spPr>
        <a:xfrm>
          <a:off x="5041900" y="1520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158775</xdr:rowOff>
    </xdr:from>
    <xdr:to>
      <xdr:col>19</xdr:col>
      <xdr:colOff>184150</xdr:colOff>
      <xdr:row>89</xdr:row>
      <xdr:rowOff>88925</xdr:rowOff>
    </xdr:to>
    <xdr:sp macro="" textlink="">
      <xdr:nvSpPr>
        <xdr:cNvPr id="218" name="楕円 217"/>
        <xdr:cNvSpPr/>
      </xdr:nvSpPr>
      <xdr:spPr>
        <a:xfrm>
          <a:off x="4064000" y="1524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73702</xdr:rowOff>
    </xdr:from>
    <xdr:ext cx="736600" cy="259045"/>
    <xdr:sp macro="" textlink="">
      <xdr:nvSpPr>
        <xdr:cNvPr id="219" name="テキスト ボックス 218"/>
        <xdr:cNvSpPr txBox="1"/>
      </xdr:nvSpPr>
      <xdr:spPr>
        <a:xfrm>
          <a:off x="3733800" y="1533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111607</xdr:rowOff>
    </xdr:from>
    <xdr:to>
      <xdr:col>15</xdr:col>
      <xdr:colOff>133350</xdr:colOff>
      <xdr:row>89</xdr:row>
      <xdr:rowOff>41757</xdr:rowOff>
    </xdr:to>
    <xdr:sp macro="" textlink="">
      <xdr:nvSpPr>
        <xdr:cNvPr id="220" name="楕円 219"/>
        <xdr:cNvSpPr/>
      </xdr:nvSpPr>
      <xdr:spPr>
        <a:xfrm>
          <a:off x="3175000" y="1519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26534</xdr:rowOff>
    </xdr:from>
    <xdr:ext cx="762000" cy="259045"/>
    <xdr:sp macro="" textlink="">
      <xdr:nvSpPr>
        <xdr:cNvPr id="221" name="テキスト ボックス 220"/>
        <xdr:cNvSpPr txBox="1"/>
      </xdr:nvSpPr>
      <xdr:spPr>
        <a:xfrm>
          <a:off x="2844800" y="1528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155569</xdr:rowOff>
    </xdr:from>
    <xdr:to>
      <xdr:col>11</xdr:col>
      <xdr:colOff>82550</xdr:colOff>
      <xdr:row>89</xdr:row>
      <xdr:rowOff>85719</xdr:rowOff>
    </xdr:to>
    <xdr:sp macro="" textlink="">
      <xdr:nvSpPr>
        <xdr:cNvPr id="222" name="楕円 221"/>
        <xdr:cNvSpPr/>
      </xdr:nvSpPr>
      <xdr:spPr>
        <a:xfrm>
          <a:off x="2286000" y="152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70496</xdr:rowOff>
    </xdr:from>
    <xdr:ext cx="762000" cy="259045"/>
    <xdr:sp macro="" textlink="">
      <xdr:nvSpPr>
        <xdr:cNvPr id="223" name="テキスト ボックス 222"/>
        <xdr:cNvSpPr txBox="1"/>
      </xdr:nvSpPr>
      <xdr:spPr>
        <a:xfrm>
          <a:off x="1955800" y="1532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112779</xdr:rowOff>
    </xdr:from>
    <xdr:to>
      <xdr:col>7</xdr:col>
      <xdr:colOff>31750</xdr:colOff>
      <xdr:row>89</xdr:row>
      <xdr:rowOff>42929</xdr:rowOff>
    </xdr:to>
    <xdr:sp macro="" textlink="">
      <xdr:nvSpPr>
        <xdr:cNvPr id="224" name="楕円 223"/>
        <xdr:cNvSpPr/>
      </xdr:nvSpPr>
      <xdr:spPr>
        <a:xfrm>
          <a:off x="1397000" y="152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27706</xdr:rowOff>
    </xdr:from>
    <xdr:ext cx="762000" cy="259045"/>
    <xdr:sp macro="" textlink="">
      <xdr:nvSpPr>
        <xdr:cNvPr id="225" name="テキスト ボックス 224"/>
        <xdr:cNvSpPr txBox="1"/>
      </xdr:nvSpPr>
      <xdr:spPr>
        <a:xfrm>
          <a:off x="1066800" y="1528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前年度より減少していますが、職員の年齢構成の変化によるものです。国との差は、職員構成の差異によるものです。今後も国や近隣自治体の動向を踏まえ、より一層の給与の適正化に努めます。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4" name="直線コネクタ 253"/>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5"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6" name="直線コネクタ 255"/>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7"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8" name="直線コネクタ 257"/>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121709</xdr:rowOff>
    </xdr:from>
    <xdr:to>
      <xdr:col>81</xdr:col>
      <xdr:colOff>44450</xdr:colOff>
      <xdr:row>86</xdr:row>
      <xdr:rowOff>161925</xdr:rowOff>
    </xdr:to>
    <xdr:cxnSp macro="">
      <xdr:nvCxnSpPr>
        <xdr:cNvPr id="259" name="直線コネクタ 258"/>
        <xdr:cNvCxnSpPr/>
      </xdr:nvCxnSpPr>
      <xdr:spPr>
        <a:xfrm flipV="1">
          <a:off x="16179800" y="1486640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0"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1" name="フローチャート: 判断 260"/>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81491</xdr:rowOff>
    </xdr:from>
    <xdr:to>
      <xdr:col>77</xdr:col>
      <xdr:colOff>44450</xdr:colOff>
      <xdr:row>86</xdr:row>
      <xdr:rowOff>161925</xdr:rowOff>
    </xdr:to>
    <xdr:cxnSp macro="">
      <xdr:nvCxnSpPr>
        <xdr:cNvPr id="262" name="直線コネクタ 261"/>
        <xdr:cNvCxnSpPr/>
      </xdr:nvCxnSpPr>
      <xdr:spPr>
        <a:xfrm>
          <a:off x="15290800" y="1482619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3" name="フローチャート: 判断 262"/>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4" name="テキスト ボックス 263"/>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86</xdr:row>
      <xdr:rowOff>81491</xdr:rowOff>
    </xdr:to>
    <xdr:cxnSp macro="">
      <xdr:nvCxnSpPr>
        <xdr:cNvPr id="265" name="直線コネクタ 264"/>
        <xdr:cNvCxnSpPr/>
      </xdr:nvCxnSpPr>
      <xdr:spPr>
        <a:xfrm>
          <a:off x="14401800" y="1470554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6" name="フローチャート: 判断 265"/>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67" name="テキスト ボックス 266"/>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86</xdr:row>
      <xdr:rowOff>141816</xdr:rowOff>
    </xdr:to>
    <xdr:cxnSp macro="">
      <xdr:nvCxnSpPr>
        <xdr:cNvPr id="268" name="直線コネクタ 267"/>
        <xdr:cNvCxnSpPr/>
      </xdr:nvCxnSpPr>
      <xdr:spPr>
        <a:xfrm flipV="1">
          <a:off x="13512800" y="1470554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0" name="テキスト ボックス 269"/>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1" name="フローチャート: 判断 270"/>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2" name="テキスト ボックス 271"/>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78" name="楕円 277"/>
        <xdr:cNvSpPr/>
      </xdr:nvSpPr>
      <xdr:spPr>
        <a:xfrm>
          <a:off x="169672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42986</xdr:rowOff>
    </xdr:from>
    <xdr:ext cx="762000" cy="259045"/>
    <xdr:sp macro="" textlink="">
      <xdr:nvSpPr>
        <xdr:cNvPr id="279" name="給与水準   （国との比較）該当値テキスト"/>
        <xdr:cNvSpPr txBox="1"/>
      </xdr:nvSpPr>
      <xdr:spPr>
        <a:xfrm>
          <a:off x="17106900" y="147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80" name="楕円 279"/>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81" name="テキスト ボックス 280"/>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82" name="楕円 281"/>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83" name="テキスト ボックス 282"/>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4" name="楕円 283"/>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85" name="テキスト ボックス 284"/>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6" name="楕円 285"/>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7" name="テキスト ボックス 286"/>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増加しましたが、様々な分野で質の高い行政サービスを提供するため職員の採用を行ったこと、消防力の強化及び子ども・子育て支援、生活保護などの福祉の強化などにより、類似団体の平均を上回っています。今後についても、サービスの充実に努めるとともに、組織の効率化や指定管理制度などの事業手法の活用により職員数抑制を図ります。</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19" name="直線コネクタ 318"/>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0"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1" name="直線コネクタ 320"/>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105773</xdr:rowOff>
    </xdr:from>
    <xdr:to>
      <xdr:col>81</xdr:col>
      <xdr:colOff>44450</xdr:colOff>
      <xdr:row>65</xdr:row>
      <xdr:rowOff>119562</xdr:rowOff>
    </xdr:to>
    <xdr:cxnSp macro="">
      <xdr:nvCxnSpPr>
        <xdr:cNvPr id="324" name="直線コネクタ 323"/>
        <xdr:cNvCxnSpPr/>
      </xdr:nvCxnSpPr>
      <xdr:spPr>
        <a:xfrm>
          <a:off x="16179800" y="1125002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147155</xdr:rowOff>
    </xdr:from>
    <xdr:ext cx="762000" cy="259045"/>
    <xdr:sp macro="" textlink="">
      <xdr:nvSpPr>
        <xdr:cNvPr id="325" name="定員管理の状況平均値テキスト"/>
        <xdr:cNvSpPr txBox="1"/>
      </xdr:nvSpPr>
      <xdr:spPr>
        <a:xfrm>
          <a:off x="17106900" y="1043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6" name="フローチャート: 判断 325"/>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105773</xdr:rowOff>
    </xdr:from>
    <xdr:to>
      <xdr:col>77</xdr:col>
      <xdr:colOff>44450</xdr:colOff>
      <xdr:row>65</xdr:row>
      <xdr:rowOff>129903</xdr:rowOff>
    </xdr:to>
    <xdr:cxnSp macro="">
      <xdr:nvCxnSpPr>
        <xdr:cNvPr id="327" name="直線コネクタ 326"/>
        <xdr:cNvCxnSpPr/>
      </xdr:nvCxnSpPr>
      <xdr:spPr>
        <a:xfrm flipV="1">
          <a:off x="15290800" y="1125002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28" name="フローチャート: 判断 327"/>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29" name="テキスト ボックス 328"/>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95431</xdr:rowOff>
    </xdr:from>
    <xdr:to>
      <xdr:col>72</xdr:col>
      <xdr:colOff>203200</xdr:colOff>
      <xdr:row>65</xdr:row>
      <xdr:rowOff>129903</xdr:rowOff>
    </xdr:to>
    <xdr:cxnSp macro="">
      <xdr:nvCxnSpPr>
        <xdr:cNvPr id="330" name="直線コネクタ 329"/>
        <xdr:cNvCxnSpPr/>
      </xdr:nvCxnSpPr>
      <xdr:spPr>
        <a:xfrm>
          <a:off x="14401800" y="1123968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1" name="フローチャート: 判断 330"/>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32" name="テキスト ボックス 331"/>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95431</xdr:rowOff>
    </xdr:from>
    <xdr:to>
      <xdr:col>68</xdr:col>
      <xdr:colOff>152400</xdr:colOff>
      <xdr:row>65</xdr:row>
      <xdr:rowOff>140244</xdr:rowOff>
    </xdr:to>
    <xdr:cxnSp macro="">
      <xdr:nvCxnSpPr>
        <xdr:cNvPr id="333" name="直線コネクタ 332"/>
        <xdr:cNvCxnSpPr/>
      </xdr:nvCxnSpPr>
      <xdr:spPr>
        <a:xfrm flipV="1">
          <a:off x="13512800" y="1123968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4" name="フローチャート: 判断 333"/>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5" name="テキスト ボックス 334"/>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6" name="フローチャート: 判断 335"/>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126110</xdr:rowOff>
    </xdr:from>
    <xdr:ext cx="762000" cy="259045"/>
    <xdr:sp macro="" textlink="">
      <xdr:nvSpPr>
        <xdr:cNvPr id="337" name="テキスト ボックス 336"/>
        <xdr:cNvSpPr txBox="1"/>
      </xdr:nvSpPr>
      <xdr:spPr>
        <a:xfrm>
          <a:off x="13131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68762</xdr:rowOff>
    </xdr:from>
    <xdr:to>
      <xdr:col>81</xdr:col>
      <xdr:colOff>95250</xdr:colOff>
      <xdr:row>65</xdr:row>
      <xdr:rowOff>170362</xdr:rowOff>
    </xdr:to>
    <xdr:sp macro="" textlink="">
      <xdr:nvSpPr>
        <xdr:cNvPr id="343" name="楕円 342"/>
        <xdr:cNvSpPr/>
      </xdr:nvSpPr>
      <xdr:spPr>
        <a:xfrm>
          <a:off x="169672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40839</xdr:rowOff>
    </xdr:from>
    <xdr:ext cx="762000" cy="259045"/>
    <xdr:sp macro="" textlink="">
      <xdr:nvSpPr>
        <xdr:cNvPr id="344" name="定員管理の状況該当値テキスト"/>
        <xdr:cNvSpPr txBox="1"/>
      </xdr:nvSpPr>
      <xdr:spPr>
        <a:xfrm>
          <a:off x="17106900" y="111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54973</xdr:rowOff>
    </xdr:from>
    <xdr:to>
      <xdr:col>77</xdr:col>
      <xdr:colOff>95250</xdr:colOff>
      <xdr:row>65</xdr:row>
      <xdr:rowOff>156573</xdr:rowOff>
    </xdr:to>
    <xdr:sp macro="" textlink="">
      <xdr:nvSpPr>
        <xdr:cNvPr id="345" name="楕円 344"/>
        <xdr:cNvSpPr/>
      </xdr:nvSpPr>
      <xdr:spPr>
        <a:xfrm>
          <a:off x="16129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141350</xdr:rowOff>
    </xdr:from>
    <xdr:ext cx="736600" cy="259045"/>
    <xdr:sp macro="" textlink="">
      <xdr:nvSpPr>
        <xdr:cNvPr id="346" name="テキスト ボックス 345"/>
        <xdr:cNvSpPr txBox="1"/>
      </xdr:nvSpPr>
      <xdr:spPr>
        <a:xfrm>
          <a:off x="15798800" y="1128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79103</xdr:rowOff>
    </xdr:from>
    <xdr:to>
      <xdr:col>73</xdr:col>
      <xdr:colOff>44450</xdr:colOff>
      <xdr:row>66</xdr:row>
      <xdr:rowOff>9253</xdr:rowOff>
    </xdr:to>
    <xdr:sp macro="" textlink="">
      <xdr:nvSpPr>
        <xdr:cNvPr id="347" name="楕円 346"/>
        <xdr:cNvSpPr/>
      </xdr:nvSpPr>
      <xdr:spPr>
        <a:xfrm>
          <a:off x="15240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165480</xdr:rowOff>
    </xdr:from>
    <xdr:ext cx="762000" cy="259045"/>
    <xdr:sp macro="" textlink="">
      <xdr:nvSpPr>
        <xdr:cNvPr id="348" name="テキスト ボックス 347"/>
        <xdr:cNvSpPr txBox="1"/>
      </xdr:nvSpPr>
      <xdr:spPr>
        <a:xfrm>
          <a:off x="14909800" y="1130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44631</xdr:rowOff>
    </xdr:from>
    <xdr:to>
      <xdr:col>68</xdr:col>
      <xdr:colOff>203200</xdr:colOff>
      <xdr:row>65</xdr:row>
      <xdr:rowOff>146231</xdr:rowOff>
    </xdr:to>
    <xdr:sp macro="" textlink="">
      <xdr:nvSpPr>
        <xdr:cNvPr id="349" name="楕円 348"/>
        <xdr:cNvSpPr/>
      </xdr:nvSpPr>
      <xdr:spPr>
        <a:xfrm>
          <a:off x="143510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131008</xdr:rowOff>
    </xdr:from>
    <xdr:ext cx="762000" cy="259045"/>
    <xdr:sp macro="" textlink="">
      <xdr:nvSpPr>
        <xdr:cNvPr id="350" name="テキスト ボックス 349"/>
        <xdr:cNvSpPr txBox="1"/>
      </xdr:nvSpPr>
      <xdr:spPr>
        <a:xfrm>
          <a:off x="14020800" y="1127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89444</xdr:rowOff>
    </xdr:from>
    <xdr:to>
      <xdr:col>64</xdr:col>
      <xdr:colOff>152400</xdr:colOff>
      <xdr:row>66</xdr:row>
      <xdr:rowOff>19594</xdr:rowOff>
    </xdr:to>
    <xdr:sp macro="" textlink="">
      <xdr:nvSpPr>
        <xdr:cNvPr id="351" name="楕円 350"/>
        <xdr:cNvSpPr/>
      </xdr:nvSpPr>
      <xdr:spPr>
        <a:xfrm>
          <a:off x="13462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4371</xdr:rowOff>
    </xdr:from>
    <xdr:ext cx="762000" cy="259045"/>
    <xdr:sp macro="" textlink="">
      <xdr:nvSpPr>
        <xdr:cNvPr id="352" name="テキスト ボックス 351"/>
        <xdr:cNvSpPr txBox="1"/>
      </xdr:nvSpPr>
      <xdr:spPr>
        <a:xfrm>
          <a:off x="13131800" y="113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％（３か年平均）で、前年度と比較すると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ポイントの増となりました。増となった理由は、元利償還金や、公債費に準ずる債務負担行為が前年度から増加し、単年度実質公債費比率が</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％となったことに加え、今回算定から外れる平成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年度の単年度実質公債費比率の</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％を上回っていることによるものです。</a:t>
          </a:r>
        </a:p>
        <a:p>
          <a:r>
            <a:rPr kumimoji="1" lang="ja-JP" altLang="en-US" sz="1300">
              <a:latin typeface="ＭＳ Ｐゴシック" panose="020B0600070205080204" pitchFamily="50" charset="-128"/>
              <a:ea typeface="ＭＳ Ｐゴシック" panose="020B0600070205080204" pitchFamily="50" charset="-128"/>
            </a:rPr>
            <a:t>今後は、引き続き指標の推移を注視しながら、健全財政の堅持に努めます。</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2" name="直線コネクタ 381"/>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3"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4" name="直線コネクタ 383"/>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5"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6" name="直線コネクタ 385"/>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117324</xdr:rowOff>
    </xdr:from>
    <xdr:to>
      <xdr:col>81</xdr:col>
      <xdr:colOff>44450</xdr:colOff>
      <xdr:row>43</xdr:row>
      <xdr:rowOff>49288</xdr:rowOff>
    </xdr:to>
    <xdr:cxnSp macro="">
      <xdr:nvCxnSpPr>
        <xdr:cNvPr id="387" name="直線コネクタ 386"/>
        <xdr:cNvCxnSpPr/>
      </xdr:nvCxnSpPr>
      <xdr:spPr>
        <a:xfrm>
          <a:off x="16179800" y="7318224"/>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8"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9" name="フローチャート: 判断 388"/>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117324</xdr:rowOff>
    </xdr:to>
    <xdr:cxnSp macro="">
      <xdr:nvCxnSpPr>
        <xdr:cNvPr id="390" name="直線コネクタ 389"/>
        <xdr:cNvCxnSpPr/>
      </xdr:nvCxnSpPr>
      <xdr:spPr>
        <a:xfrm>
          <a:off x="15290800" y="722630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1" name="フローチャート: 判断 390"/>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2" name="テキスト ボックス 391"/>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42</xdr:row>
      <xdr:rowOff>25400</xdr:rowOff>
    </xdr:to>
    <xdr:cxnSp macro="">
      <xdr:nvCxnSpPr>
        <xdr:cNvPr id="393" name="直線コネクタ 392"/>
        <xdr:cNvCxnSpPr/>
      </xdr:nvCxnSpPr>
      <xdr:spPr>
        <a:xfrm>
          <a:off x="14401800" y="70654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4" name="フローチャート: 判断 393"/>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5" name="テキスト ボックス 394"/>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13002</xdr:rowOff>
    </xdr:from>
    <xdr:to>
      <xdr:col>68</xdr:col>
      <xdr:colOff>152400</xdr:colOff>
      <xdr:row>41</xdr:row>
      <xdr:rowOff>35983</xdr:rowOff>
    </xdr:to>
    <xdr:cxnSp macro="">
      <xdr:nvCxnSpPr>
        <xdr:cNvPr id="396" name="直線コネクタ 395"/>
        <xdr:cNvCxnSpPr/>
      </xdr:nvCxnSpPr>
      <xdr:spPr>
        <a:xfrm>
          <a:off x="13512800" y="70424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7" name="フローチャート: 判断 396"/>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8" name="テキスト ボックス 397"/>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9" name="フローチャート: 判断 398"/>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0" name="テキスト ボックス 399"/>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169938</xdr:rowOff>
    </xdr:from>
    <xdr:to>
      <xdr:col>81</xdr:col>
      <xdr:colOff>95250</xdr:colOff>
      <xdr:row>43</xdr:row>
      <xdr:rowOff>100088</xdr:rowOff>
    </xdr:to>
    <xdr:sp macro="" textlink="">
      <xdr:nvSpPr>
        <xdr:cNvPr id="406" name="楕円 405"/>
        <xdr:cNvSpPr/>
      </xdr:nvSpPr>
      <xdr:spPr>
        <a:xfrm>
          <a:off x="16967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142015</xdr:rowOff>
    </xdr:from>
    <xdr:ext cx="762000" cy="259045"/>
    <xdr:sp macro="" textlink="">
      <xdr:nvSpPr>
        <xdr:cNvPr id="407" name="公債費負担の状況該当値テキスト"/>
        <xdr:cNvSpPr txBox="1"/>
      </xdr:nvSpPr>
      <xdr:spPr>
        <a:xfrm>
          <a:off x="17106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66524</xdr:rowOff>
    </xdr:from>
    <xdr:to>
      <xdr:col>77</xdr:col>
      <xdr:colOff>95250</xdr:colOff>
      <xdr:row>42</xdr:row>
      <xdr:rowOff>168124</xdr:rowOff>
    </xdr:to>
    <xdr:sp macro="" textlink="">
      <xdr:nvSpPr>
        <xdr:cNvPr id="408" name="楕円 407"/>
        <xdr:cNvSpPr/>
      </xdr:nvSpPr>
      <xdr:spPr>
        <a:xfrm>
          <a:off x="16129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152901</xdr:rowOff>
    </xdr:from>
    <xdr:ext cx="736600" cy="259045"/>
    <xdr:sp macro="" textlink="">
      <xdr:nvSpPr>
        <xdr:cNvPr id="409" name="テキスト ボックス 408"/>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10" name="楕円 409"/>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11" name="テキスト ボックス 410"/>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12" name="楕円 411"/>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13" name="テキスト ボックス 412"/>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414" name="楕円 413"/>
        <xdr:cNvSpPr/>
      </xdr:nvSpPr>
      <xdr:spPr>
        <a:xfrm>
          <a:off x="13462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415" name="テキスト ボックス 414"/>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a:t>
          </a:r>
          <a:r>
            <a:rPr kumimoji="1" lang="en-US" altLang="ja-JP" sz="1300">
              <a:latin typeface="ＭＳ Ｐゴシック" panose="020B0600070205080204" pitchFamily="50" charset="-128"/>
              <a:ea typeface="ＭＳ Ｐゴシック" panose="020B0600070205080204" pitchFamily="50" charset="-128"/>
            </a:rPr>
            <a:t>33.4</a:t>
          </a:r>
          <a:r>
            <a:rPr kumimoji="1" lang="ja-JP" altLang="en-US" sz="1300">
              <a:latin typeface="ＭＳ Ｐゴシック" panose="020B0600070205080204" pitchFamily="50" charset="-128"/>
              <a:ea typeface="ＭＳ Ｐゴシック" panose="020B0600070205080204" pitchFamily="50" charset="-128"/>
            </a:rPr>
            <a:t>％で、前年度と比較すると、</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ポイントの増となりました。増となった理由は、基金現在高が減少したことによるものです。</a:t>
          </a:r>
        </a:p>
        <a:p>
          <a:r>
            <a:rPr kumimoji="1" lang="ja-JP" altLang="en-US" sz="1300">
              <a:latin typeface="ＭＳ Ｐゴシック" panose="020B0600070205080204" pitchFamily="50" charset="-128"/>
              <a:ea typeface="ＭＳ Ｐゴシック" panose="020B0600070205080204" pitchFamily="50" charset="-128"/>
            </a:rPr>
            <a:t>地方債は、その償還が固定的で任意に削減できない経費となりますので、常に動向を注視していく必要があります。引き続き指標の推移を注視しながら、健全財政の堅持に努めます。</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4" name="直線コネクタ 443"/>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5"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6" name="直線コネクタ 445"/>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12065</xdr:rowOff>
    </xdr:from>
    <xdr:to>
      <xdr:col>81</xdr:col>
      <xdr:colOff>44450</xdr:colOff>
      <xdr:row>16</xdr:row>
      <xdr:rowOff>75212</xdr:rowOff>
    </xdr:to>
    <xdr:cxnSp macro="">
      <xdr:nvCxnSpPr>
        <xdr:cNvPr id="449" name="直線コネクタ 448"/>
        <xdr:cNvCxnSpPr/>
      </xdr:nvCxnSpPr>
      <xdr:spPr>
        <a:xfrm>
          <a:off x="16179800" y="2583815"/>
          <a:ext cx="838200" cy="23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50"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1" name="フローチャート: 判断 450"/>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34713</xdr:rowOff>
    </xdr:from>
    <xdr:to>
      <xdr:col>77</xdr:col>
      <xdr:colOff>44450</xdr:colOff>
      <xdr:row>15</xdr:row>
      <xdr:rowOff>12065</xdr:rowOff>
    </xdr:to>
    <xdr:cxnSp macro="">
      <xdr:nvCxnSpPr>
        <xdr:cNvPr id="452" name="直線コネクタ 451"/>
        <xdr:cNvCxnSpPr/>
      </xdr:nvCxnSpPr>
      <xdr:spPr>
        <a:xfrm>
          <a:off x="15290800" y="2435013"/>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3" name="フローチャート: 判断 452"/>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4" name="テキスト ボックス 453"/>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34713</xdr:rowOff>
    </xdr:from>
    <xdr:to>
      <xdr:col>72</xdr:col>
      <xdr:colOff>203200</xdr:colOff>
      <xdr:row>14</xdr:row>
      <xdr:rowOff>143298</xdr:rowOff>
    </xdr:to>
    <xdr:cxnSp macro="">
      <xdr:nvCxnSpPr>
        <xdr:cNvPr id="455" name="直線コネクタ 454"/>
        <xdr:cNvCxnSpPr/>
      </xdr:nvCxnSpPr>
      <xdr:spPr>
        <a:xfrm flipV="1">
          <a:off x="14401800" y="243501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152823</xdr:rowOff>
    </xdr:from>
    <xdr:to>
      <xdr:col>73</xdr:col>
      <xdr:colOff>44450</xdr:colOff>
      <xdr:row>15</xdr:row>
      <xdr:rowOff>82973</xdr:rowOff>
    </xdr:to>
    <xdr:sp macro="" textlink="">
      <xdr:nvSpPr>
        <xdr:cNvPr id="456" name="フローチャート: 判断 455"/>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67750</xdr:rowOff>
    </xdr:from>
    <xdr:ext cx="762000" cy="259045"/>
    <xdr:sp macro="" textlink="">
      <xdr:nvSpPr>
        <xdr:cNvPr id="457" name="テキスト ボックス 456"/>
        <xdr:cNvSpPr txBox="1"/>
      </xdr:nvSpPr>
      <xdr:spPr>
        <a:xfrm>
          <a:off x="14909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58" name="フローチャート: 判断 457"/>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57026</xdr:rowOff>
    </xdr:from>
    <xdr:ext cx="762000" cy="259045"/>
    <xdr:sp macro="" textlink="">
      <xdr:nvSpPr>
        <xdr:cNvPr id="459" name="テキスト ボックス 458"/>
        <xdr:cNvSpPr txBox="1"/>
      </xdr:nvSpPr>
      <xdr:spPr>
        <a:xfrm>
          <a:off x="14020800" y="262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0" name="フローチャート: 判断 459"/>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1" name="テキスト ボックス 460"/>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24412</xdr:rowOff>
    </xdr:from>
    <xdr:to>
      <xdr:col>81</xdr:col>
      <xdr:colOff>95250</xdr:colOff>
      <xdr:row>16</xdr:row>
      <xdr:rowOff>126012</xdr:rowOff>
    </xdr:to>
    <xdr:sp macro="" textlink="">
      <xdr:nvSpPr>
        <xdr:cNvPr id="467" name="楕円 466"/>
        <xdr:cNvSpPr/>
      </xdr:nvSpPr>
      <xdr:spPr>
        <a:xfrm>
          <a:off x="16967200" y="27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167939</xdr:rowOff>
    </xdr:from>
    <xdr:ext cx="762000" cy="259045"/>
    <xdr:sp macro="" textlink="">
      <xdr:nvSpPr>
        <xdr:cNvPr id="468" name="将来負担の状況該当値テキスト"/>
        <xdr:cNvSpPr txBox="1"/>
      </xdr:nvSpPr>
      <xdr:spPr>
        <a:xfrm>
          <a:off x="17106900" y="273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132715</xdr:rowOff>
    </xdr:from>
    <xdr:to>
      <xdr:col>77</xdr:col>
      <xdr:colOff>95250</xdr:colOff>
      <xdr:row>15</xdr:row>
      <xdr:rowOff>62865</xdr:rowOff>
    </xdr:to>
    <xdr:sp macro="" textlink="">
      <xdr:nvSpPr>
        <xdr:cNvPr id="469" name="楕円 468"/>
        <xdr:cNvSpPr/>
      </xdr:nvSpPr>
      <xdr:spPr>
        <a:xfrm>
          <a:off x="16129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47642</xdr:rowOff>
    </xdr:from>
    <xdr:ext cx="736600" cy="259045"/>
    <xdr:sp macro="" textlink="">
      <xdr:nvSpPr>
        <xdr:cNvPr id="470" name="テキスト ボックス 469"/>
        <xdr:cNvSpPr txBox="1"/>
      </xdr:nvSpPr>
      <xdr:spPr>
        <a:xfrm>
          <a:off x="15798800" y="261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155363</xdr:rowOff>
    </xdr:from>
    <xdr:to>
      <xdr:col>73</xdr:col>
      <xdr:colOff>44450</xdr:colOff>
      <xdr:row>14</xdr:row>
      <xdr:rowOff>85513</xdr:rowOff>
    </xdr:to>
    <xdr:sp macro="" textlink="">
      <xdr:nvSpPr>
        <xdr:cNvPr id="471" name="楕円 470"/>
        <xdr:cNvSpPr/>
      </xdr:nvSpPr>
      <xdr:spPr>
        <a:xfrm>
          <a:off x="15240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95690</xdr:rowOff>
    </xdr:from>
    <xdr:ext cx="762000" cy="259045"/>
    <xdr:sp macro="" textlink="">
      <xdr:nvSpPr>
        <xdr:cNvPr id="472" name="テキスト ボックス 471"/>
        <xdr:cNvSpPr txBox="1"/>
      </xdr:nvSpPr>
      <xdr:spPr>
        <a:xfrm>
          <a:off x="14909800" y="21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92498</xdr:rowOff>
    </xdr:from>
    <xdr:to>
      <xdr:col>68</xdr:col>
      <xdr:colOff>203200</xdr:colOff>
      <xdr:row>15</xdr:row>
      <xdr:rowOff>22648</xdr:rowOff>
    </xdr:to>
    <xdr:sp macro="" textlink="">
      <xdr:nvSpPr>
        <xdr:cNvPr id="473" name="楕円 472"/>
        <xdr:cNvSpPr/>
      </xdr:nvSpPr>
      <xdr:spPr>
        <a:xfrm>
          <a:off x="143510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32825</xdr:rowOff>
    </xdr:from>
    <xdr:ext cx="762000" cy="259045"/>
    <xdr:sp macro="" textlink="">
      <xdr:nvSpPr>
        <xdr:cNvPr id="474" name="テキスト ボックス 473"/>
        <xdr:cNvSpPr txBox="1"/>
      </xdr:nvSpPr>
      <xdr:spPr>
        <a:xfrm>
          <a:off x="14020800" y="226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170,169
165,973
17.30
77,060,024
74,879,850
1,353,453
45,380,790
27,672,188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係る経常収支比率は類似団体平均より低くなっていますが、人口一人当たりの人件費については高いものとなっています。これは、多様な行政需要に対応し、様々な分野で質の高い行政サービスを提供するため職員の採用を行っており、職員数の水準が類似団体平均より高いことが主な要因と考えます。今後も行政需要の増加が見込まれますが、組織の効率化や指定管理制度などの事業手法の活用により職員数の抑制を図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96520</xdr:rowOff>
    </xdr:to>
    <xdr:cxnSp macro="">
      <xdr:nvCxnSpPr>
        <xdr:cNvPr id="66" name="直線コネクタ 65"/>
        <xdr:cNvCxnSpPr/>
      </xdr:nvCxnSpPr>
      <xdr:spPr>
        <a:xfrm>
          <a:off x="3987800" y="6215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66040</xdr:rowOff>
    </xdr:to>
    <xdr:cxnSp macro="">
      <xdr:nvCxnSpPr>
        <xdr:cNvPr id="69" name="直線コネクタ 68"/>
        <xdr:cNvCxnSpPr/>
      </xdr:nvCxnSpPr>
      <xdr:spPr>
        <a:xfrm flipV="1">
          <a:off x="3098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71" name="テキスト ボックス 70"/>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104140</xdr:rowOff>
    </xdr:to>
    <xdr:cxnSp macro="">
      <xdr:nvCxnSpPr>
        <xdr:cNvPr id="72" name="直線コネクタ 71"/>
        <xdr:cNvCxnSpPr/>
      </xdr:nvCxnSpPr>
      <xdr:spPr>
        <a:xfrm flipV="1">
          <a:off x="2209800" y="623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104140</xdr:rowOff>
    </xdr:to>
    <xdr:cxnSp macro="">
      <xdr:nvCxnSpPr>
        <xdr:cNvPr id="75" name="直線コネクタ 74"/>
        <xdr:cNvCxnSpPr/>
      </xdr:nvCxnSpPr>
      <xdr:spPr>
        <a:xfrm>
          <a:off x="1320800" y="6223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77" name="テキスト ボックス 76"/>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平均、全国平均、県平均を大きく上回り、高い数値で推移しています。これは、多様な行政需要に対応し、様々な分野で質の高い行政サービスを提供するため、既存事業を展開してきたことなどによるものです。</a:t>
          </a:r>
        </a:p>
        <a:p>
          <a:r>
            <a:rPr kumimoji="1" lang="ja-JP" altLang="en-US" sz="1300">
              <a:latin typeface="ＭＳ Ｐゴシック" panose="020B0600070205080204" pitchFamily="50" charset="-128"/>
              <a:ea typeface="ＭＳ Ｐゴシック" panose="020B0600070205080204" pitchFamily="50" charset="-128"/>
            </a:rPr>
            <a:t>　今後については、サービス充実に努める一方、事業及び事業手法の見直しなどにより、経費の抑制を図ります。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161290</xdr:rowOff>
    </xdr:from>
    <xdr:to>
      <xdr:col>82</xdr:col>
      <xdr:colOff>107950</xdr:colOff>
      <xdr:row>19</xdr:row>
      <xdr:rowOff>165862</xdr:rowOff>
    </xdr:to>
    <xdr:cxnSp macro="">
      <xdr:nvCxnSpPr>
        <xdr:cNvPr id="125" name="直線コネクタ 124"/>
        <xdr:cNvCxnSpPr/>
      </xdr:nvCxnSpPr>
      <xdr:spPr>
        <a:xfrm flipV="1">
          <a:off x="15671800" y="34188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143002</xdr:rowOff>
    </xdr:from>
    <xdr:to>
      <xdr:col>78</xdr:col>
      <xdr:colOff>69850</xdr:colOff>
      <xdr:row>19</xdr:row>
      <xdr:rowOff>165862</xdr:rowOff>
    </xdr:to>
    <xdr:cxnSp macro="">
      <xdr:nvCxnSpPr>
        <xdr:cNvPr id="128" name="直線コネクタ 127"/>
        <xdr:cNvCxnSpPr/>
      </xdr:nvCxnSpPr>
      <xdr:spPr>
        <a:xfrm>
          <a:off x="14782800" y="34005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124714</xdr:rowOff>
    </xdr:from>
    <xdr:to>
      <xdr:col>73</xdr:col>
      <xdr:colOff>180975</xdr:colOff>
      <xdr:row>19</xdr:row>
      <xdr:rowOff>143002</xdr:rowOff>
    </xdr:to>
    <xdr:cxnSp macro="">
      <xdr:nvCxnSpPr>
        <xdr:cNvPr id="131" name="直線コネクタ 130"/>
        <xdr:cNvCxnSpPr/>
      </xdr:nvCxnSpPr>
      <xdr:spPr>
        <a:xfrm>
          <a:off x="13893800" y="33822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60706</xdr:rowOff>
    </xdr:from>
    <xdr:to>
      <xdr:col>69</xdr:col>
      <xdr:colOff>92075</xdr:colOff>
      <xdr:row>19</xdr:row>
      <xdr:rowOff>124714</xdr:rowOff>
    </xdr:to>
    <xdr:cxnSp macro="">
      <xdr:nvCxnSpPr>
        <xdr:cNvPr id="134" name="直線コネクタ 133"/>
        <xdr:cNvCxnSpPr/>
      </xdr:nvCxnSpPr>
      <xdr:spPr>
        <a:xfrm>
          <a:off x="13004800" y="33182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110490</xdr:rowOff>
    </xdr:from>
    <xdr:to>
      <xdr:col>82</xdr:col>
      <xdr:colOff>158750</xdr:colOff>
      <xdr:row>20</xdr:row>
      <xdr:rowOff>40640</xdr:rowOff>
    </xdr:to>
    <xdr:sp macro="" textlink="">
      <xdr:nvSpPr>
        <xdr:cNvPr id="144" name="楕円 143"/>
        <xdr:cNvSpPr/>
      </xdr:nvSpPr>
      <xdr:spPr>
        <a:xfrm>
          <a:off x="164592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19067</xdr:rowOff>
    </xdr:from>
    <xdr:ext cx="762000" cy="259045"/>
    <xdr:sp macro="" textlink="">
      <xdr:nvSpPr>
        <xdr:cNvPr id="145" name="物件費該当値テキスト"/>
        <xdr:cNvSpPr txBox="1"/>
      </xdr:nvSpPr>
      <xdr:spPr>
        <a:xfrm>
          <a:off x="16598900" y="32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115062</xdr:rowOff>
    </xdr:from>
    <xdr:to>
      <xdr:col>78</xdr:col>
      <xdr:colOff>120650</xdr:colOff>
      <xdr:row>20</xdr:row>
      <xdr:rowOff>45212</xdr:rowOff>
    </xdr:to>
    <xdr:sp macro="" textlink="">
      <xdr:nvSpPr>
        <xdr:cNvPr id="146" name="楕円 145"/>
        <xdr:cNvSpPr/>
      </xdr:nvSpPr>
      <xdr:spPr>
        <a:xfrm>
          <a:off x="15621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29989</xdr:rowOff>
    </xdr:from>
    <xdr:ext cx="736600" cy="259045"/>
    <xdr:sp macro="" textlink="">
      <xdr:nvSpPr>
        <xdr:cNvPr id="147" name="テキスト ボックス 146"/>
        <xdr:cNvSpPr txBox="1"/>
      </xdr:nvSpPr>
      <xdr:spPr>
        <a:xfrm>
          <a:off x="15290800" y="345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92202</xdr:rowOff>
    </xdr:from>
    <xdr:to>
      <xdr:col>74</xdr:col>
      <xdr:colOff>31750</xdr:colOff>
      <xdr:row>20</xdr:row>
      <xdr:rowOff>22352</xdr:rowOff>
    </xdr:to>
    <xdr:sp macro="" textlink="">
      <xdr:nvSpPr>
        <xdr:cNvPr id="148" name="楕円 147"/>
        <xdr:cNvSpPr/>
      </xdr:nvSpPr>
      <xdr:spPr>
        <a:xfrm>
          <a:off x="14732000" y="33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7129</xdr:rowOff>
    </xdr:from>
    <xdr:ext cx="762000" cy="259045"/>
    <xdr:sp macro="" textlink="">
      <xdr:nvSpPr>
        <xdr:cNvPr id="149" name="テキスト ボックス 148"/>
        <xdr:cNvSpPr txBox="1"/>
      </xdr:nvSpPr>
      <xdr:spPr>
        <a:xfrm>
          <a:off x="14401800" y="343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73914</xdr:rowOff>
    </xdr:from>
    <xdr:to>
      <xdr:col>69</xdr:col>
      <xdr:colOff>142875</xdr:colOff>
      <xdr:row>20</xdr:row>
      <xdr:rowOff>4064</xdr:rowOff>
    </xdr:to>
    <xdr:sp macro="" textlink="">
      <xdr:nvSpPr>
        <xdr:cNvPr id="150" name="楕円 149"/>
        <xdr:cNvSpPr/>
      </xdr:nvSpPr>
      <xdr:spPr>
        <a:xfrm>
          <a:off x="13843000" y="33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160291</xdr:rowOff>
    </xdr:from>
    <xdr:ext cx="762000" cy="259045"/>
    <xdr:sp macro="" textlink="">
      <xdr:nvSpPr>
        <xdr:cNvPr id="151" name="テキスト ボックス 150"/>
        <xdr:cNvSpPr txBox="1"/>
      </xdr:nvSpPr>
      <xdr:spPr>
        <a:xfrm>
          <a:off x="13512800" y="341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9906</xdr:rowOff>
    </xdr:from>
    <xdr:to>
      <xdr:col>65</xdr:col>
      <xdr:colOff>53975</xdr:colOff>
      <xdr:row>19</xdr:row>
      <xdr:rowOff>111506</xdr:rowOff>
    </xdr:to>
    <xdr:sp macro="" textlink="">
      <xdr:nvSpPr>
        <xdr:cNvPr id="152" name="楕円 151"/>
        <xdr:cNvSpPr/>
      </xdr:nvSpPr>
      <xdr:spPr>
        <a:xfrm>
          <a:off x="12954000" y="32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96283</xdr:rowOff>
    </xdr:from>
    <xdr:ext cx="762000" cy="259045"/>
    <xdr:sp macro="" textlink="">
      <xdr:nvSpPr>
        <xdr:cNvPr id="153" name="テキスト ボックス 152"/>
        <xdr:cNvSpPr txBox="1"/>
      </xdr:nvSpPr>
      <xdr:spPr>
        <a:xfrm>
          <a:off x="12623800" y="33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私立保育所等運営費などの増加により扶助費の額が増加していますが、充当する一般財源等も増加しているため経常収支比率は横ばいとなっており、類似団体平均、全国平均、県平均を下回ってます。</a:t>
          </a:r>
        </a:p>
        <a:p>
          <a:r>
            <a:rPr kumimoji="1" lang="ja-JP" altLang="en-US" sz="1300">
              <a:latin typeface="ＭＳ Ｐゴシック" panose="020B0600070205080204" pitchFamily="50" charset="-128"/>
              <a:ea typeface="ＭＳ Ｐゴシック" panose="020B0600070205080204" pitchFamily="50" charset="-128"/>
            </a:rPr>
            <a:t>　今後、高齢者人口の増加等により扶助費の増加が予想されるため、その推移を注視しながら、健全財政の堅持に努めます。</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55</xdr:row>
      <xdr:rowOff>107950</xdr:rowOff>
    </xdr:from>
    <xdr:to>
      <xdr:col>24</xdr:col>
      <xdr:colOff>25400</xdr:colOff>
      <xdr:row>62</xdr:row>
      <xdr:rowOff>12700</xdr:rowOff>
    </xdr:to>
    <xdr:cxnSp macro="">
      <xdr:nvCxnSpPr>
        <xdr:cNvPr id="181" name="直線コネクタ 180"/>
        <xdr:cNvCxnSpPr/>
      </xdr:nvCxnSpPr>
      <xdr:spPr>
        <a:xfrm flipV="1">
          <a:off x="4826000" y="95377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22877</xdr:rowOff>
    </xdr:from>
    <xdr:ext cx="762000" cy="259045"/>
    <xdr:sp macro="" textlink="">
      <xdr:nvSpPr>
        <xdr:cNvPr id="184" name="扶助費最大値テキスト"/>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55</xdr:row>
      <xdr:rowOff>107950</xdr:rowOff>
    </xdr:from>
    <xdr:to>
      <xdr:col>24</xdr:col>
      <xdr:colOff>114300</xdr:colOff>
      <xdr:row>55</xdr:row>
      <xdr:rowOff>107950</xdr:rowOff>
    </xdr:to>
    <xdr:cxnSp macro="">
      <xdr:nvCxnSpPr>
        <xdr:cNvPr id="185" name="直線コネクタ 184"/>
        <xdr:cNvCxnSpPr/>
      </xdr:nvCxnSpPr>
      <xdr:spPr>
        <a:xfrm>
          <a:off x="4737100" y="953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120650</xdr:rowOff>
    </xdr:to>
    <xdr:cxnSp macro="">
      <xdr:nvCxnSpPr>
        <xdr:cNvPr id="186" name="直線コネクタ 185"/>
        <xdr:cNvCxnSpPr/>
      </xdr:nvCxnSpPr>
      <xdr:spPr>
        <a:xfrm flipV="1">
          <a:off x="3987800" y="9537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54627</xdr:rowOff>
    </xdr:from>
    <xdr:ext cx="762000" cy="259045"/>
    <xdr:sp macro="" textlink="">
      <xdr:nvSpPr>
        <xdr:cNvPr id="187" name="扶助費平均値テキスト"/>
        <xdr:cNvSpPr txBox="1"/>
      </xdr:nvSpPr>
      <xdr:spPr>
        <a:xfrm>
          <a:off x="4914900" y="1017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82550</xdr:rowOff>
    </xdr:from>
    <xdr:to>
      <xdr:col>24</xdr:col>
      <xdr:colOff>76200</xdr:colOff>
      <xdr:row>60</xdr:row>
      <xdr:rowOff>12700</xdr:rowOff>
    </xdr:to>
    <xdr:sp macro="" textlink="">
      <xdr:nvSpPr>
        <xdr:cNvPr id="188" name="フローチャート: 判断 187"/>
        <xdr:cNvSpPr/>
      </xdr:nvSpPr>
      <xdr:spPr>
        <a:xfrm>
          <a:off x="47752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55</xdr:row>
      <xdr:rowOff>120650</xdr:rowOff>
    </xdr:to>
    <xdr:cxnSp macro="">
      <xdr:nvCxnSpPr>
        <xdr:cNvPr id="189" name="直線コネクタ 188"/>
        <xdr:cNvCxnSpPr/>
      </xdr:nvCxnSpPr>
      <xdr:spPr>
        <a:xfrm>
          <a:off x="3098800" y="955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6350</xdr:rowOff>
    </xdr:from>
    <xdr:to>
      <xdr:col>20</xdr:col>
      <xdr:colOff>38100</xdr:colOff>
      <xdr:row>59</xdr:row>
      <xdr:rowOff>107950</xdr:rowOff>
    </xdr:to>
    <xdr:sp macro="" textlink="">
      <xdr:nvSpPr>
        <xdr:cNvPr id="190" name="フローチャート: 判断 189"/>
        <xdr:cNvSpPr/>
      </xdr:nvSpPr>
      <xdr:spPr>
        <a:xfrm>
          <a:off x="39370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92727</xdr:rowOff>
    </xdr:from>
    <xdr:ext cx="736600" cy="259045"/>
    <xdr:sp macro="" textlink="">
      <xdr:nvSpPr>
        <xdr:cNvPr id="191" name="テキスト ボックス 190"/>
        <xdr:cNvSpPr txBox="1"/>
      </xdr:nvSpPr>
      <xdr:spPr>
        <a:xfrm>
          <a:off x="3606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120650</xdr:rowOff>
    </xdr:to>
    <xdr:cxnSp macro="">
      <xdr:nvCxnSpPr>
        <xdr:cNvPr id="192" name="直線コネクタ 191"/>
        <xdr:cNvCxnSpPr/>
      </xdr:nvCxnSpPr>
      <xdr:spPr>
        <a:xfrm>
          <a:off x="2209800" y="9499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3" name="フローチャート: 判断 192"/>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194" name="テキスト ボックス 193"/>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55</xdr:row>
      <xdr:rowOff>69850</xdr:rowOff>
    </xdr:to>
    <xdr:cxnSp macro="">
      <xdr:nvCxnSpPr>
        <xdr:cNvPr id="195" name="直線コネクタ 194"/>
        <xdr:cNvCxnSpPr/>
      </xdr:nvCxnSpPr>
      <xdr:spPr>
        <a:xfrm>
          <a:off x="1320800" y="9334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6" name="フローチャート: 判断 195"/>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197" name="テキスト ボックス 196"/>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198" name="フローチャート: 判断 197"/>
        <xdr:cNvSpPr/>
      </xdr:nvSpPr>
      <xdr:spPr>
        <a:xfrm>
          <a:off x="1270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73677</xdr:rowOff>
    </xdr:from>
    <xdr:ext cx="762000" cy="259045"/>
    <xdr:sp macro="" textlink="">
      <xdr:nvSpPr>
        <xdr:cNvPr id="199" name="テキスト ボックス 198"/>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5" name="楕円 204"/>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6"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07" name="楕円 206"/>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208" name="テキスト ボックス 207"/>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69850</xdr:rowOff>
    </xdr:from>
    <xdr:to>
      <xdr:col>15</xdr:col>
      <xdr:colOff>149225</xdr:colOff>
      <xdr:row>56</xdr:row>
      <xdr:rowOff>0</xdr:rowOff>
    </xdr:to>
    <xdr:sp macro="" textlink="">
      <xdr:nvSpPr>
        <xdr:cNvPr id="209" name="楕円 208"/>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10177</xdr:rowOff>
    </xdr:from>
    <xdr:ext cx="762000" cy="259045"/>
    <xdr:sp macro="" textlink="">
      <xdr:nvSpPr>
        <xdr:cNvPr id="210" name="テキスト ボックス 209"/>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2" name="テキスト ボックス 211"/>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3" name="楕円 212"/>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4" name="テキスト ボックス 213"/>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％と類似団体平均に比べ低い水準にあります。</a:t>
          </a:r>
        </a:p>
        <a:p>
          <a:r>
            <a:rPr kumimoji="1" lang="ja-JP" altLang="en-US" sz="1300">
              <a:latin typeface="ＭＳ Ｐゴシック" panose="020B0600070205080204" pitchFamily="50" charset="-128"/>
              <a:ea typeface="ＭＳ Ｐゴシック" panose="020B0600070205080204" pitchFamily="50" charset="-128"/>
            </a:rPr>
            <a:t>　今後も、公共施設の安全性の確保や、老朽化対策などの実施による維持補修費の増が見込まれることから、引き続き指標の推移を注視しながら、健全財政の堅持に努めます。</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91622</xdr:rowOff>
    </xdr:from>
    <xdr:to>
      <xdr:col>82</xdr:col>
      <xdr:colOff>107950</xdr:colOff>
      <xdr:row>53</xdr:row>
      <xdr:rowOff>102507</xdr:rowOff>
    </xdr:to>
    <xdr:cxnSp macro="">
      <xdr:nvCxnSpPr>
        <xdr:cNvPr id="249" name="直線コネクタ 248"/>
        <xdr:cNvCxnSpPr/>
      </xdr:nvCxnSpPr>
      <xdr:spPr>
        <a:xfrm>
          <a:off x="15671800" y="91784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0"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154215</xdr:rowOff>
    </xdr:from>
    <xdr:to>
      <xdr:col>78</xdr:col>
      <xdr:colOff>69850</xdr:colOff>
      <xdr:row>53</xdr:row>
      <xdr:rowOff>91622</xdr:rowOff>
    </xdr:to>
    <xdr:cxnSp macro="">
      <xdr:nvCxnSpPr>
        <xdr:cNvPr id="252" name="直線コネクタ 251"/>
        <xdr:cNvCxnSpPr/>
      </xdr:nvCxnSpPr>
      <xdr:spPr>
        <a:xfrm>
          <a:off x="14782800" y="90696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154215</xdr:rowOff>
    </xdr:from>
    <xdr:to>
      <xdr:col>73</xdr:col>
      <xdr:colOff>180975</xdr:colOff>
      <xdr:row>53</xdr:row>
      <xdr:rowOff>167822</xdr:rowOff>
    </xdr:to>
    <xdr:cxnSp macro="">
      <xdr:nvCxnSpPr>
        <xdr:cNvPr id="255" name="直線コネクタ 254"/>
        <xdr:cNvCxnSpPr/>
      </xdr:nvCxnSpPr>
      <xdr:spPr>
        <a:xfrm flipV="1">
          <a:off x="13893800" y="9069615"/>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156935</xdr:rowOff>
    </xdr:from>
    <xdr:to>
      <xdr:col>69</xdr:col>
      <xdr:colOff>92075</xdr:colOff>
      <xdr:row>53</xdr:row>
      <xdr:rowOff>167822</xdr:rowOff>
    </xdr:to>
    <xdr:cxnSp macro="">
      <xdr:nvCxnSpPr>
        <xdr:cNvPr id="258" name="直線コネクタ 257"/>
        <xdr:cNvCxnSpPr/>
      </xdr:nvCxnSpPr>
      <xdr:spPr>
        <a:xfrm>
          <a:off x="13004800" y="9243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0" name="テキスト ボックス 259"/>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62" name="テキスト ボックス 261"/>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51707</xdr:rowOff>
    </xdr:from>
    <xdr:to>
      <xdr:col>82</xdr:col>
      <xdr:colOff>158750</xdr:colOff>
      <xdr:row>53</xdr:row>
      <xdr:rowOff>153307</xdr:rowOff>
    </xdr:to>
    <xdr:sp macro="" textlink="">
      <xdr:nvSpPr>
        <xdr:cNvPr id="268" name="楕円 267"/>
        <xdr:cNvSpPr/>
      </xdr:nvSpPr>
      <xdr:spPr>
        <a:xfrm>
          <a:off x="16459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131734</xdr:rowOff>
    </xdr:from>
    <xdr:ext cx="762000" cy="259045"/>
    <xdr:sp macro="" textlink="">
      <xdr:nvSpPr>
        <xdr:cNvPr id="269" name="その他該当値テキスト"/>
        <xdr:cNvSpPr txBox="1"/>
      </xdr:nvSpPr>
      <xdr:spPr>
        <a:xfrm>
          <a:off x="16598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40822</xdr:rowOff>
    </xdr:from>
    <xdr:to>
      <xdr:col>78</xdr:col>
      <xdr:colOff>120650</xdr:colOff>
      <xdr:row>53</xdr:row>
      <xdr:rowOff>142422</xdr:rowOff>
    </xdr:to>
    <xdr:sp macro="" textlink="">
      <xdr:nvSpPr>
        <xdr:cNvPr id="270" name="楕円 269"/>
        <xdr:cNvSpPr/>
      </xdr:nvSpPr>
      <xdr:spPr>
        <a:xfrm>
          <a:off x="15621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152599</xdr:rowOff>
    </xdr:from>
    <xdr:ext cx="736600" cy="259045"/>
    <xdr:sp macro="" textlink="">
      <xdr:nvSpPr>
        <xdr:cNvPr id="271" name="テキスト ボックス 270"/>
        <xdr:cNvSpPr txBox="1"/>
      </xdr:nvSpPr>
      <xdr:spPr>
        <a:xfrm>
          <a:off x="15290800" y="88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103415</xdr:rowOff>
    </xdr:from>
    <xdr:to>
      <xdr:col>74</xdr:col>
      <xdr:colOff>31750</xdr:colOff>
      <xdr:row>53</xdr:row>
      <xdr:rowOff>33565</xdr:rowOff>
    </xdr:to>
    <xdr:sp macro="" textlink="">
      <xdr:nvSpPr>
        <xdr:cNvPr id="272" name="楕円 271"/>
        <xdr:cNvSpPr/>
      </xdr:nvSpPr>
      <xdr:spPr>
        <a:xfrm>
          <a:off x="14732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43742</xdr:rowOff>
    </xdr:from>
    <xdr:ext cx="762000" cy="259045"/>
    <xdr:sp macro="" textlink="">
      <xdr:nvSpPr>
        <xdr:cNvPr id="273" name="テキスト ボックス 272"/>
        <xdr:cNvSpPr txBox="1"/>
      </xdr:nvSpPr>
      <xdr:spPr>
        <a:xfrm>
          <a:off x="14401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117022</xdr:rowOff>
    </xdr:from>
    <xdr:to>
      <xdr:col>69</xdr:col>
      <xdr:colOff>142875</xdr:colOff>
      <xdr:row>54</xdr:row>
      <xdr:rowOff>47172</xdr:rowOff>
    </xdr:to>
    <xdr:sp macro="" textlink="">
      <xdr:nvSpPr>
        <xdr:cNvPr id="274" name="楕円 273"/>
        <xdr:cNvSpPr/>
      </xdr:nvSpPr>
      <xdr:spPr>
        <a:xfrm>
          <a:off x="13843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57349</xdr:rowOff>
    </xdr:from>
    <xdr:ext cx="762000" cy="259045"/>
    <xdr:sp macro="" textlink="">
      <xdr:nvSpPr>
        <xdr:cNvPr id="275" name="テキスト ボックス 274"/>
        <xdr:cNvSpPr txBox="1"/>
      </xdr:nvSpPr>
      <xdr:spPr>
        <a:xfrm>
          <a:off x="13512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106135</xdr:rowOff>
    </xdr:from>
    <xdr:to>
      <xdr:col>65</xdr:col>
      <xdr:colOff>53975</xdr:colOff>
      <xdr:row>54</xdr:row>
      <xdr:rowOff>36285</xdr:rowOff>
    </xdr:to>
    <xdr:sp macro="" textlink="">
      <xdr:nvSpPr>
        <xdr:cNvPr id="276" name="楕円 275"/>
        <xdr:cNvSpPr/>
      </xdr:nvSpPr>
      <xdr:spPr>
        <a:xfrm>
          <a:off x="12954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46462</xdr:rowOff>
    </xdr:from>
    <xdr:ext cx="762000" cy="259045"/>
    <xdr:sp macro="" textlink="">
      <xdr:nvSpPr>
        <xdr:cNvPr id="277" name="テキスト ボックス 276"/>
        <xdr:cNvSpPr txBox="1"/>
      </xdr:nvSpPr>
      <xdr:spPr>
        <a:xfrm>
          <a:off x="12623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及び全国平均を下回っています。その主な要因として、分母となる経常一般財源が大きいことが挙げられますが、今後も引き続き、スクラップアンドビルドの視点に立って補助金の見直し等を行うとともに、事業の内容、効果等を厳しく精査し、適正な執行に努めます。</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165100</xdr:rowOff>
    </xdr:from>
    <xdr:to>
      <xdr:col>82</xdr:col>
      <xdr:colOff>107950</xdr:colOff>
      <xdr:row>35</xdr:row>
      <xdr:rowOff>8890</xdr:rowOff>
    </xdr:to>
    <xdr:cxnSp macro="">
      <xdr:nvCxnSpPr>
        <xdr:cNvPr id="309" name="直線コネクタ 308"/>
        <xdr:cNvCxnSpPr/>
      </xdr:nvCxnSpPr>
      <xdr:spPr>
        <a:xfrm flipV="1">
          <a:off x="15671800" y="5994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0"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134620</xdr:rowOff>
    </xdr:from>
    <xdr:to>
      <xdr:col>78</xdr:col>
      <xdr:colOff>69850</xdr:colOff>
      <xdr:row>35</xdr:row>
      <xdr:rowOff>8890</xdr:rowOff>
    </xdr:to>
    <xdr:cxnSp macro="">
      <xdr:nvCxnSpPr>
        <xdr:cNvPr id="312" name="直線コネクタ 311"/>
        <xdr:cNvCxnSpPr/>
      </xdr:nvCxnSpPr>
      <xdr:spPr>
        <a:xfrm>
          <a:off x="14782800" y="596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134620</xdr:rowOff>
    </xdr:to>
    <xdr:cxnSp macro="">
      <xdr:nvCxnSpPr>
        <xdr:cNvPr id="315" name="直線コネクタ 314"/>
        <xdr:cNvCxnSpPr/>
      </xdr:nvCxnSpPr>
      <xdr:spPr>
        <a:xfrm>
          <a:off x="13893800" y="595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17" name="テキスト ボックス 316"/>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127000</xdr:rowOff>
    </xdr:to>
    <xdr:cxnSp macro="">
      <xdr:nvCxnSpPr>
        <xdr:cNvPr id="318" name="直線コネクタ 317"/>
        <xdr:cNvCxnSpPr/>
      </xdr:nvCxnSpPr>
      <xdr:spPr>
        <a:xfrm>
          <a:off x="13004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6367</xdr:rowOff>
    </xdr:from>
    <xdr:ext cx="762000" cy="259045"/>
    <xdr:sp macro="" textlink="">
      <xdr:nvSpPr>
        <xdr:cNvPr id="320" name="テキスト ボックス 319"/>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2" name="テキスト ボックス 321"/>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114300</xdr:rowOff>
    </xdr:from>
    <xdr:to>
      <xdr:col>82</xdr:col>
      <xdr:colOff>158750</xdr:colOff>
      <xdr:row>35</xdr:row>
      <xdr:rowOff>44450</xdr:rowOff>
    </xdr:to>
    <xdr:sp macro="" textlink="">
      <xdr:nvSpPr>
        <xdr:cNvPr id="328" name="楕円 327"/>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130827</xdr:rowOff>
    </xdr:from>
    <xdr:ext cx="762000" cy="259045"/>
    <xdr:sp macro="" textlink="">
      <xdr:nvSpPr>
        <xdr:cNvPr id="329" name="補助費等該当値テキスト"/>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129540</xdr:rowOff>
    </xdr:from>
    <xdr:to>
      <xdr:col>78</xdr:col>
      <xdr:colOff>120650</xdr:colOff>
      <xdr:row>35</xdr:row>
      <xdr:rowOff>59690</xdr:rowOff>
    </xdr:to>
    <xdr:sp macro="" textlink="">
      <xdr:nvSpPr>
        <xdr:cNvPr id="330" name="楕円 329"/>
        <xdr:cNvSpPr/>
      </xdr:nvSpPr>
      <xdr:spPr>
        <a:xfrm>
          <a:off x="15621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69867</xdr:rowOff>
    </xdr:from>
    <xdr:ext cx="736600" cy="259045"/>
    <xdr:sp macro="" textlink="">
      <xdr:nvSpPr>
        <xdr:cNvPr id="331" name="テキスト ボックス 330"/>
        <xdr:cNvSpPr txBox="1"/>
      </xdr:nvSpPr>
      <xdr:spPr>
        <a:xfrm>
          <a:off x="15290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83820</xdr:rowOff>
    </xdr:from>
    <xdr:to>
      <xdr:col>74</xdr:col>
      <xdr:colOff>31750</xdr:colOff>
      <xdr:row>35</xdr:row>
      <xdr:rowOff>13970</xdr:rowOff>
    </xdr:to>
    <xdr:sp macro="" textlink="">
      <xdr:nvSpPr>
        <xdr:cNvPr id="332" name="楕円 331"/>
        <xdr:cNvSpPr/>
      </xdr:nvSpPr>
      <xdr:spPr>
        <a:xfrm>
          <a:off x="14732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24147</xdr:rowOff>
    </xdr:from>
    <xdr:ext cx="762000" cy="259045"/>
    <xdr:sp macro="" textlink="">
      <xdr:nvSpPr>
        <xdr:cNvPr id="333" name="テキスト ボックス 332"/>
        <xdr:cNvSpPr txBox="1"/>
      </xdr:nvSpPr>
      <xdr:spPr>
        <a:xfrm>
          <a:off x="14401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4" name="楕円 333"/>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5" name="テキスト ボックス 334"/>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6" name="楕円 335"/>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7" name="テキスト ボックス 336"/>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％となっていますが、人口１人当たり決算額は、類似団体平均を上回っています。</a:t>
          </a:r>
        </a:p>
        <a:p>
          <a:r>
            <a:rPr kumimoji="1" lang="ja-JP" altLang="en-US" sz="1300">
              <a:latin typeface="ＭＳ Ｐゴシック" panose="020B0600070205080204" pitchFamily="50" charset="-128"/>
              <a:ea typeface="ＭＳ Ｐゴシック" panose="020B0600070205080204" pitchFamily="50" charset="-128"/>
            </a:rPr>
            <a:t>　今後も、赤字地方債を借り入れないことを基本に、地方債の適正な活用に努めます。</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20320</xdr:rowOff>
    </xdr:from>
    <xdr:to>
      <xdr:col>24</xdr:col>
      <xdr:colOff>25400</xdr:colOff>
      <xdr:row>74</xdr:row>
      <xdr:rowOff>27940</xdr:rowOff>
    </xdr:to>
    <xdr:cxnSp macro="">
      <xdr:nvCxnSpPr>
        <xdr:cNvPr id="370" name="直線コネクタ 369"/>
        <xdr:cNvCxnSpPr/>
      </xdr:nvCxnSpPr>
      <xdr:spPr>
        <a:xfrm>
          <a:off x="3987800" y="12707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20320</xdr:rowOff>
    </xdr:from>
    <xdr:to>
      <xdr:col>19</xdr:col>
      <xdr:colOff>187325</xdr:colOff>
      <xdr:row>74</xdr:row>
      <xdr:rowOff>35560</xdr:rowOff>
    </xdr:to>
    <xdr:cxnSp macro="">
      <xdr:nvCxnSpPr>
        <xdr:cNvPr id="373" name="直線コネクタ 372"/>
        <xdr:cNvCxnSpPr/>
      </xdr:nvCxnSpPr>
      <xdr:spPr>
        <a:xfrm flipV="1">
          <a:off x="3098800" y="12707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130810</xdr:rowOff>
    </xdr:from>
    <xdr:to>
      <xdr:col>15</xdr:col>
      <xdr:colOff>98425</xdr:colOff>
      <xdr:row>74</xdr:row>
      <xdr:rowOff>35560</xdr:rowOff>
    </xdr:to>
    <xdr:cxnSp macro="">
      <xdr:nvCxnSpPr>
        <xdr:cNvPr id="376" name="直線コネクタ 375"/>
        <xdr:cNvCxnSpPr/>
      </xdr:nvCxnSpPr>
      <xdr:spPr>
        <a:xfrm>
          <a:off x="2209800" y="12646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8" name="テキスト ボックス 377"/>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115570</xdr:rowOff>
    </xdr:from>
    <xdr:to>
      <xdr:col>11</xdr:col>
      <xdr:colOff>9525</xdr:colOff>
      <xdr:row>73</xdr:row>
      <xdr:rowOff>130810</xdr:rowOff>
    </xdr:to>
    <xdr:cxnSp macro="">
      <xdr:nvCxnSpPr>
        <xdr:cNvPr id="379" name="直線コネクタ 378"/>
        <xdr:cNvCxnSpPr/>
      </xdr:nvCxnSpPr>
      <xdr:spPr>
        <a:xfrm>
          <a:off x="1320800" y="12631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3" name="テキスト ボックス 382"/>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148590</xdr:rowOff>
    </xdr:from>
    <xdr:to>
      <xdr:col>24</xdr:col>
      <xdr:colOff>76200</xdr:colOff>
      <xdr:row>74</xdr:row>
      <xdr:rowOff>78740</xdr:rowOff>
    </xdr:to>
    <xdr:sp macro="" textlink="">
      <xdr:nvSpPr>
        <xdr:cNvPr id="389" name="楕円 388"/>
        <xdr:cNvSpPr/>
      </xdr:nvSpPr>
      <xdr:spPr>
        <a:xfrm>
          <a:off x="4775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57167</xdr:rowOff>
    </xdr:from>
    <xdr:ext cx="762000" cy="259045"/>
    <xdr:sp macro="" textlink="">
      <xdr:nvSpPr>
        <xdr:cNvPr id="390" name="公債費該当値テキスト"/>
        <xdr:cNvSpPr txBox="1"/>
      </xdr:nvSpPr>
      <xdr:spPr>
        <a:xfrm>
          <a:off x="4914900" y="1257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140970</xdr:rowOff>
    </xdr:from>
    <xdr:to>
      <xdr:col>20</xdr:col>
      <xdr:colOff>38100</xdr:colOff>
      <xdr:row>74</xdr:row>
      <xdr:rowOff>71120</xdr:rowOff>
    </xdr:to>
    <xdr:sp macro="" textlink="">
      <xdr:nvSpPr>
        <xdr:cNvPr id="391" name="楕円 390"/>
        <xdr:cNvSpPr/>
      </xdr:nvSpPr>
      <xdr:spPr>
        <a:xfrm>
          <a:off x="3937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81297</xdr:rowOff>
    </xdr:from>
    <xdr:ext cx="736600" cy="259045"/>
    <xdr:sp macro="" textlink="">
      <xdr:nvSpPr>
        <xdr:cNvPr id="392" name="テキスト ボックス 391"/>
        <xdr:cNvSpPr txBox="1"/>
      </xdr:nvSpPr>
      <xdr:spPr>
        <a:xfrm>
          <a:off x="3606800" y="1242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156210</xdr:rowOff>
    </xdr:from>
    <xdr:to>
      <xdr:col>15</xdr:col>
      <xdr:colOff>149225</xdr:colOff>
      <xdr:row>74</xdr:row>
      <xdr:rowOff>86360</xdr:rowOff>
    </xdr:to>
    <xdr:sp macro="" textlink="">
      <xdr:nvSpPr>
        <xdr:cNvPr id="393" name="楕円 392"/>
        <xdr:cNvSpPr/>
      </xdr:nvSpPr>
      <xdr:spPr>
        <a:xfrm>
          <a:off x="3048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96537</xdr:rowOff>
    </xdr:from>
    <xdr:ext cx="762000" cy="259045"/>
    <xdr:sp macro="" textlink="">
      <xdr:nvSpPr>
        <xdr:cNvPr id="394" name="テキスト ボックス 393"/>
        <xdr:cNvSpPr txBox="1"/>
      </xdr:nvSpPr>
      <xdr:spPr>
        <a:xfrm>
          <a:off x="2717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80010</xdr:rowOff>
    </xdr:from>
    <xdr:to>
      <xdr:col>11</xdr:col>
      <xdr:colOff>60325</xdr:colOff>
      <xdr:row>74</xdr:row>
      <xdr:rowOff>10160</xdr:rowOff>
    </xdr:to>
    <xdr:sp macro="" textlink="">
      <xdr:nvSpPr>
        <xdr:cNvPr id="395" name="楕円 394"/>
        <xdr:cNvSpPr/>
      </xdr:nvSpPr>
      <xdr:spPr>
        <a:xfrm>
          <a:off x="2159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20337</xdr:rowOff>
    </xdr:from>
    <xdr:ext cx="762000" cy="259045"/>
    <xdr:sp macro="" textlink="">
      <xdr:nvSpPr>
        <xdr:cNvPr id="396" name="テキスト ボックス 395"/>
        <xdr:cNvSpPr txBox="1"/>
      </xdr:nvSpPr>
      <xdr:spPr>
        <a:xfrm>
          <a:off x="1828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64770</xdr:rowOff>
    </xdr:from>
    <xdr:to>
      <xdr:col>6</xdr:col>
      <xdr:colOff>171450</xdr:colOff>
      <xdr:row>73</xdr:row>
      <xdr:rowOff>166370</xdr:rowOff>
    </xdr:to>
    <xdr:sp macro="" textlink="">
      <xdr:nvSpPr>
        <xdr:cNvPr id="397" name="楕円 396"/>
        <xdr:cNvSpPr/>
      </xdr:nvSpPr>
      <xdr:spPr>
        <a:xfrm>
          <a:off x="1270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5097</xdr:rowOff>
    </xdr:from>
    <xdr:ext cx="762000" cy="259045"/>
    <xdr:sp macro="" textlink="">
      <xdr:nvSpPr>
        <xdr:cNvPr id="398" name="テキスト ボックス 397"/>
        <xdr:cNvSpPr txBox="1"/>
      </xdr:nvSpPr>
      <xdr:spPr>
        <a:xfrm>
          <a:off x="939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ポイント低く、前年度に比べ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ポイントとなっております。その要因としては、維持補修費や補助費で、経常経費充当一般財源が増加となったことによるものです。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今後も引き続き指標の推移を注視しながら、健全財政の堅持に努めます。</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8889</xdr:rowOff>
    </xdr:to>
    <xdr:cxnSp macro="">
      <xdr:nvCxnSpPr>
        <xdr:cNvPr id="431" name="直線コネクタ 430"/>
        <xdr:cNvCxnSpPr/>
      </xdr:nvCxnSpPr>
      <xdr:spPr>
        <a:xfrm>
          <a:off x="15671800" y="131800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32"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149861</xdr:rowOff>
    </xdr:to>
    <xdr:cxnSp macro="">
      <xdr:nvCxnSpPr>
        <xdr:cNvPr id="434" name="直線コネクタ 433"/>
        <xdr:cNvCxnSpPr/>
      </xdr:nvCxnSpPr>
      <xdr:spPr>
        <a:xfrm>
          <a:off x="14782800" y="130429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36" name="テキスト ボックス 435"/>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111761</xdr:rowOff>
    </xdr:to>
    <xdr:cxnSp macro="">
      <xdr:nvCxnSpPr>
        <xdr:cNvPr id="437" name="直線コネクタ 436"/>
        <xdr:cNvCxnSpPr/>
      </xdr:nvCxnSpPr>
      <xdr:spPr>
        <a:xfrm flipV="1">
          <a:off x="13893800" y="130429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39" name="テキスト ボックス 438"/>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xdr:rowOff>
    </xdr:from>
    <xdr:to>
      <xdr:col>69</xdr:col>
      <xdr:colOff>92075</xdr:colOff>
      <xdr:row>76</xdr:row>
      <xdr:rowOff>111761</xdr:rowOff>
    </xdr:to>
    <xdr:cxnSp macro="">
      <xdr:nvCxnSpPr>
        <xdr:cNvPr id="440" name="直線コネクタ 439"/>
        <xdr:cNvCxnSpPr/>
      </xdr:nvCxnSpPr>
      <xdr:spPr>
        <a:xfrm>
          <a:off x="13004800" y="12875260"/>
          <a:ext cx="889000" cy="26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4" name="テキスト ボックス 443"/>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50" name="楕円 449"/>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146066</xdr:rowOff>
    </xdr:from>
    <xdr:ext cx="762000" cy="259045"/>
    <xdr:sp macro="" textlink="">
      <xdr:nvSpPr>
        <xdr:cNvPr id="451" name="公債費以外該当値テキスト"/>
        <xdr:cNvSpPr txBox="1"/>
      </xdr:nvSpPr>
      <xdr:spPr>
        <a:xfrm>
          <a:off x="16598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52" name="楕円 451"/>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53" name="テキスト ボックス 452"/>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54" name="楕円 453"/>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55" name="テキスト ボックス 454"/>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60961</xdr:rowOff>
    </xdr:from>
    <xdr:to>
      <xdr:col>69</xdr:col>
      <xdr:colOff>142875</xdr:colOff>
      <xdr:row>76</xdr:row>
      <xdr:rowOff>162561</xdr:rowOff>
    </xdr:to>
    <xdr:sp macro="" textlink="">
      <xdr:nvSpPr>
        <xdr:cNvPr id="456" name="楕円 455"/>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1287</xdr:rowOff>
    </xdr:from>
    <xdr:ext cx="762000" cy="259045"/>
    <xdr:sp macro="" textlink="">
      <xdr:nvSpPr>
        <xdr:cNvPr id="457" name="テキスト ボックス 456"/>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137160</xdr:rowOff>
    </xdr:from>
    <xdr:to>
      <xdr:col>65</xdr:col>
      <xdr:colOff>53975</xdr:colOff>
      <xdr:row>75</xdr:row>
      <xdr:rowOff>67310</xdr:rowOff>
    </xdr:to>
    <xdr:sp macro="" textlink="">
      <xdr:nvSpPr>
        <xdr:cNvPr id="458" name="楕円 457"/>
        <xdr:cNvSpPr/>
      </xdr:nvSpPr>
      <xdr:spPr>
        <a:xfrm>
          <a:off x="12954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77487</xdr:rowOff>
    </xdr:from>
    <xdr:ext cx="762000" cy="259045"/>
    <xdr:sp macro="" textlink="">
      <xdr:nvSpPr>
        <xdr:cNvPr id="459" name="テキスト ボックス 458"/>
        <xdr:cNvSpPr txBox="1"/>
      </xdr:nvSpPr>
      <xdr:spPr>
        <a:xfrm>
          <a:off x="12623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91140</xdr:rowOff>
    </xdr:from>
    <xdr:to>
      <xdr:col>29</xdr:col>
      <xdr:colOff>127000</xdr:colOff>
      <xdr:row>11</xdr:row>
      <xdr:rowOff>108011</xdr:rowOff>
    </xdr:to>
    <xdr:cxnSp macro="">
      <xdr:nvCxnSpPr>
        <xdr:cNvPr id="48" name="直線コネクタ 47"/>
        <xdr:cNvCxnSpPr/>
      </xdr:nvCxnSpPr>
      <xdr:spPr bwMode="auto">
        <a:xfrm>
          <a:off x="5003800" y="2024715"/>
          <a:ext cx="647700" cy="16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69110</xdr:rowOff>
    </xdr:from>
    <xdr:ext cx="762000" cy="259045"/>
    <xdr:sp macro="" textlink="">
      <xdr:nvSpPr>
        <xdr:cNvPr id="49" name="人口1人当たり決算額の推移平均値テキスト130"/>
        <xdr:cNvSpPr txBox="1"/>
      </xdr:nvSpPr>
      <xdr:spPr>
        <a:xfrm>
          <a:off x="5740400" y="285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91140</xdr:rowOff>
    </xdr:from>
    <xdr:to>
      <xdr:col>26</xdr:col>
      <xdr:colOff>50800</xdr:colOff>
      <xdr:row>11</xdr:row>
      <xdr:rowOff>101656</xdr:rowOff>
    </xdr:to>
    <xdr:cxnSp macro="">
      <xdr:nvCxnSpPr>
        <xdr:cNvPr id="51" name="直線コネクタ 50"/>
        <xdr:cNvCxnSpPr/>
      </xdr:nvCxnSpPr>
      <xdr:spPr bwMode="auto">
        <a:xfrm flipV="1">
          <a:off x="4305300" y="2024715"/>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40901</xdr:rowOff>
    </xdr:from>
    <xdr:ext cx="736600" cy="259045"/>
    <xdr:sp macro="" textlink="">
      <xdr:nvSpPr>
        <xdr:cNvPr id="53" name="テキスト ボックス 52"/>
        <xdr:cNvSpPr txBox="1"/>
      </xdr:nvSpPr>
      <xdr:spPr>
        <a:xfrm>
          <a:off x="4622800" y="300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98181</xdr:rowOff>
    </xdr:from>
    <xdr:to>
      <xdr:col>22</xdr:col>
      <xdr:colOff>114300</xdr:colOff>
      <xdr:row>11</xdr:row>
      <xdr:rowOff>101656</xdr:rowOff>
    </xdr:to>
    <xdr:cxnSp macro="">
      <xdr:nvCxnSpPr>
        <xdr:cNvPr id="54" name="直線コネクタ 53"/>
        <xdr:cNvCxnSpPr/>
      </xdr:nvCxnSpPr>
      <xdr:spPr bwMode="auto">
        <a:xfrm>
          <a:off x="3606800" y="2031756"/>
          <a:ext cx="698500" cy="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1353</xdr:rowOff>
    </xdr:from>
    <xdr:ext cx="762000" cy="259045"/>
    <xdr:sp macro="" textlink="">
      <xdr:nvSpPr>
        <xdr:cNvPr id="56" name="テキスト ボックス 55"/>
        <xdr:cNvSpPr txBox="1"/>
      </xdr:nvSpPr>
      <xdr:spPr>
        <a:xfrm>
          <a:off x="39243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78522</xdr:rowOff>
    </xdr:from>
    <xdr:to>
      <xdr:col>18</xdr:col>
      <xdr:colOff>177800</xdr:colOff>
      <xdr:row>11</xdr:row>
      <xdr:rowOff>98181</xdr:rowOff>
    </xdr:to>
    <xdr:cxnSp macro="">
      <xdr:nvCxnSpPr>
        <xdr:cNvPr id="57" name="直線コネクタ 56"/>
        <xdr:cNvCxnSpPr/>
      </xdr:nvCxnSpPr>
      <xdr:spPr bwMode="auto">
        <a:xfrm>
          <a:off x="2908300" y="2012097"/>
          <a:ext cx="698500" cy="1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21104</xdr:rowOff>
    </xdr:from>
    <xdr:ext cx="762000" cy="259045"/>
    <xdr:sp macro="" textlink="">
      <xdr:nvSpPr>
        <xdr:cNvPr id="59" name="テキスト ボックス 58"/>
        <xdr:cNvSpPr txBox="1"/>
      </xdr:nvSpPr>
      <xdr:spPr>
        <a:xfrm>
          <a:off x="32258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139793</xdr:rowOff>
    </xdr:from>
    <xdr:ext cx="762000" cy="259045"/>
    <xdr:sp macro="" textlink="">
      <xdr:nvSpPr>
        <xdr:cNvPr id="61" name="テキスト ボックス 60"/>
        <xdr:cNvSpPr txBox="1"/>
      </xdr:nvSpPr>
      <xdr:spPr>
        <a:xfrm>
          <a:off x="2527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57211</xdr:rowOff>
    </xdr:from>
    <xdr:to>
      <xdr:col>29</xdr:col>
      <xdr:colOff>177800</xdr:colOff>
      <xdr:row>11</xdr:row>
      <xdr:rowOff>158811</xdr:rowOff>
    </xdr:to>
    <xdr:sp macro="" textlink="">
      <xdr:nvSpPr>
        <xdr:cNvPr id="67" name="楕円 66"/>
        <xdr:cNvSpPr/>
      </xdr:nvSpPr>
      <xdr:spPr bwMode="auto">
        <a:xfrm>
          <a:off x="5600700" y="199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3888</xdr:rowOff>
    </xdr:from>
    <xdr:ext cx="762000" cy="259045"/>
    <xdr:sp macro="" textlink="">
      <xdr:nvSpPr>
        <xdr:cNvPr id="68" name="人口1人当たり決算額の推移該当値テキスト130"/>
        <xdr:cNvSpPr txBox="1"/>
      </xdr:nvSpPr>
      <xdr:spPr>
        <a:xfrm>
          <a:off x="5740400" y="19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40340</xdr:rowOff>
    </xdr:from>
    <xdr:to>
      <xdr:col>26</xdr:col>
      <xdr:colOff>101600</xdr:colOff>
      <xdr:row>11</xdr:row>
      <xdr:rowOff>141940</xdr:rowOff>
    </xdr:to>
    <xdr:sp macro="" textlink="">
      <xdr:nvSpPr>
        <xdr:cNvPr id="69" name="楕円 68"/>
        <xdr:cNvSpPr/>
      </xdr:nvSpPr>
      <xdr:spPr bwMode="auto">
        <a:xfrm>
          <a:off x="4953000" y="1973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152117</xdr:rowOff>
    </xdr:from>
    <xdr:ext cx="736600" cy="259045"/>
    <xdr:sp macro="" textlink="">
      <xdr:nvSpPr>
        <xdr:cNvPr id="70" name="テキスト ボックス 69"/>
        <xdr:cNvSpPr txBox="1"/>
      </xdr:nvSpPr>
      <xdr:spPr>
        <a:xfrm>
          <a:off x="4622800" y="1742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50856</xdr:rowOff>
    </xdr:from>
    <xdr:to>
      <xdr:col>22</xdr:col>
      <xdr:colOff>165100</xdr:colOff>
      <xdr:row>11</xdr:row>
      <xdr:rowOff>152456</xdr:rowOff>
    </xdr:to>
    <xdr:sp macro="" textlink="">
      <xdr:nvSpPr>
        <xdr:cNvPr id="71" name="楕円 70"/>
        <xdr:cNvSpPr/>
      </xdr:nvSpPr>
      <xdr:spPr bwMode="auto">
        <a:xfrm>
          <a:off x="4254500" y="198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162633</xdr:rowOff>
    </xdr:from>
    <xdr:ext cx="762000" cy="259045"/>
    <xdr:sp macro="" textlink="">
      <xdr:nvSpPr>
        <xdr:cNvPr id="72" name="テキスト ボックス 71"/>
        <xdr:cNvSpPr txBox="1"/>
      </xdr:nvSpPr>
      <xdr:spPr>
        <a:xfrm>
          <a:off x="3924300" y="175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47381</xdr:rowOff>
    </xdr:from>
    <xdr:to>
      <xdr:col>19</xdr:col>
      <xdr:colOff>38100</xdr:colOff>
      <xdr:row>11</xdr:row>
      <xdr:rowOff>148981</xdr:rowOff>
    </xdr:to>
    <xdr:sp macro="" textlink="">
      <xdr:nvSpPr>
        <xdr:cNvPr id="73" name="楕円 72"/>
        <xdr:cNvSpPr/>
      </xdr:nvSpPr>
      <xdr:spPr bwMode="auto">
        <a:xfrm>
          <a:off x="3556000" y="198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159158</xdr:rowOff>
    </xdr:from>
    <xdr:ext cx="762000" cy="259045"/>
    <xdr:sp macro="" textlink="">
      <xdr:nvSpPr>
        <xdr:cNvPr id="74" name="テキスト ボックス 73"/>
        <xdr:cNvSpPr txBox="1"/>
      </xdr:nvSpPr>
      <xdr:spPr>
        <a:xfrm>
          <a:off x="3225800" y="17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27722</xdr:rowOff>
    </xdr:from>
    <xdr:to>
      <xdr:col>15</xdr:col>
      <xdr:colOff>101600</xdr:colOff>
      <xdr:row>11</xdr:row>
      <xdr:rowOff>129322</xdr:rowOff>
    </xdr:to>
    <xdr:sp macro="" textlink="">
      <xdr:nvSpPr>
        <xdr:cNvPr id="75" name="楕円 74"/>
        <xdr:cNvSpPr/>
      </xdr:nvSpPr>
      <xdr:spPr bwMode="auto">
        <a:xfrm>
          <a:off x="2857500" y="1961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139499</xdr:rowOff>
    </xdr:from>
    <xdr:ext cx="762000" cy="259045"/>
    <xdr:sp macro="" textlink="">
      <xdr:nvSpPr>
        <xdr:cNvPr id="76" name="テキスト ボックス 75"/>
        <xdr:cNvSpPr txBox="1"/>
      </xdr:nvSpPr>
      <xdr:spPr>
        <a:xfrm>
          <a:off x="2527300" y="173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23254</xdr:rowOff>
    </xdr:from>
    <xdr:to>
      <xdr:col>29</xdr:col>
      <xdr:colOff>127000</xdr:colOff>
      <xdr:row>34</xdr:row>
      <xdr:rowOff>217144</xdr:rowOff>
    </xdr:to>
    <xdr:cxnSp macro="">
      <xdr:nvCxnSpPr>
        <xdr:cNvPr id="109" name="直線コネクタ 108"/>
        <xdr:cNvCxnSpPr/>
      </xdr:nvCxnSpPr>
      <xdr:spPr bwMode="auto">
        <a:xfrm flipV="1">
          <a:off x="5003800" y="6290704"/>
          <a:ext cx="647700" cy="193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239425</xdr:rowOff>
    </xdr:from>
    <xdr:ext cx="762000" cy="259045"/>
    <xdr:sp macro="" textlink="">
      <xdr:nvSpPr>
        <xdr:cNvPr id="110" name="人口1人当たり決算額の推移平均値テキスト445"/>
        <xdr:cNvSpPr txBox="1"/>
      </xdr:nvSpPr>
      <xdr:spPr>
        <a:xfrm>
          <a:off x="5740400" y="6849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76632</xdr:rowOff>
    </xdr:from>
    <xdr:to>
      <xdr:col>26</xdr:col>
      <xdr:colOff>50800</xdr:colOff>
      <xdr:row>34</xdr:row>
      <xdr:rowOff>217144</xdr:rowOff>
    </xdr:to>
    <xdr:cxnSp macro="">
      <xdr:nvCxnSpPr>
        <xdr:cNvPr id="112" name="直線コネクタ 111"/>
        <xdr:cNvCxnSpPr/>
      </xdr:nvCxnSpPr>
      <xdr:spPr bwMode="auto">
        <a:xfrm>
          <a:off x="4305300" y="6344082"/>
          <a:ext cx="698500" cy="140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22521</xdr:rowOff>
    </xdr:from>
    <xdr:ext cx="736600" cy="259045"/>
    <xdr:sp macro="" textlink="">
      <xdr:nvSpPr>
        <xdr:cNvPr id="114" name="テキスト ボックス 113"/>
        <xdr:cNvSpPr txBox="1"/>
      </xdr:nvSpPr>
      <xdr:spPr>
        <a:xfrm>
          <a:off x="4622800" y="697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76632</xdr:rowOff>
    </xdr:from>
    <xdr:to>
      <xdr:col>22</xdr:col>
      <xdr:colOff>114300</xdr:colOff>
      <xdr:row>34</xdr:row>
      <xdr:rowOff>313233</xdr:rowOff>
    </xdr:to>
    <xdr:cxnSp macro="">
      <xdr:nvCxnSpPr>
        <xdr:cNvPr id="115" name="直線コネクタ 114"/>
        <xdr:cNvCxnSpPr/>
      </xdr:nvCxnSpPr>
      <xdr:spPr bwMode="auto">
        <a:xfrm flipV="1">
          <a:off x="3606800" y="6344082"/>
          <a:ext cx="698500" cy="236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18025</xdr:rowOff>
    </xdr:from>
    <xdr:ext cx="762000" cy="259045"/>
    <xdr:sp macro="" textlink="">
      <xdr:nvSpPr>
        <xdr:cNvPr id="117" name="テキスト ボックス 116"/>
        <xdr:cNvSpPr txBox="1"/>
      </xdr:nvSpPr>
      <xdr:spPr>
        <a:xfrm>
          <a:off x="3924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313233</xdr:rowOff>
    </xdr:from>
    <xdr:to>
      <xdr:col>18</xdr:col>
      <xdr:colOff>177800</xdr:colOff>
      <xdr:row>35</xdr:row>
      <xdr:rowOff>71145</xdr:rowOff>
    </xdr:to>
    <xdr:cxnSp macro="">
      <xdr:nvCxnSpPr>
        <xdr:cNvPr id="118" name="直線コネクタ 117"/>
        <xdr:cNvCxnSpPr/>
      </xdr:nvCxnSpPr>
      <xdr:spPr bwMode="auto">
        <a:xfrm flipV="1">
          <a:off x="2908300" y="6580683"/>
          <a:ext cx="698500" cy="100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16425</xdr:rowOff>
    </xdr:from>
    <xdr:ext cx="762000" cy="259045"/>
    <xdr:sp macro="" textlink="">
      <xdr:nvSpPr>
        <xdr:cNvPr id="120" name="テキスト ボックス 119"/>
        <xdr:cNvSpPr txBox="1"/>
      </xdr:nvSpPr>
      <xdr:spPr>
        <a:xfrm>
          <a:off x="32258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311319</xdr:rowOff>
    </xdr:from>
    <xdr:ext cx="762000" cy="259045"/>
    <xdr:sp macro="" textlink="">
      <xdr:nvSpPr>
        <xdr:cNvPr id="122" name="テキスト ボックス 121"/>
        <xdr:cNvSpPr txBox="1"/>
      </xdr:nvSpPr>
      <xdr:spPr>
        <a:xfrm>
          <a:off x="2527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315354</xdr:rowOff>
    </xdr:from>
    <xdr:to>
      <xdr:col>29</xdr:col>
      <xdr:colOff>177800</xdr:colOff>
      <xdr:row>34</xdr:row>
      <xdr:rowOff>74054</xdr:rowOff>
    </xdr:to>
    <xdr:sp macro="" textlink="">
      <xdr:nvSpPr>
        <xdr:cNvPr id="128" name="楕円 127"/>
        <xdr:cNvSpPr/>
      </xdr:nvSpPr>
      <xdr:spPr bwMode="auto">
        <a:xfrm>
          <a:off x="5600700" y="623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223931</xdr:rowOff>
    </xdr:from>
    <xdr:ext cx="762000" cy="259045"/>
    <xdr:sp macro="" textlink="">
      <xdr:nvSpPr>
        <xdr:cNvPr id="129" name="人口1人当たり決算額の推移該当値テキスト445"/>
        <xdr:cNvSpPr txBox="1"/>
      </xdr:nvSpPr>
      <xdr:spPr>
        <a:xfrm>
          <a:off x="5740400" y="614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166344</xdr:rowOff>
    </xdr:from>
    <xdr:to>
      <xdr:col>26</xdr:col>
      <xdr:colOff>101600</xdr:colOff>
      <xdr:row>34</xdr:row>
      <xdr:rowOff>267945</xdr:rowOff>
    </xdr:to>
    <xdr:sp macro="" textlink="">
      <xdr:nvSpPr>
        <xdr:cNvPr id="130" name="楕円 129"/>
        <xdr:cNvSpPr/>
      </xdr:nvSpPr>
      <xdr:spPr bwMode="auto">
        <a:xfrm>
          <a:off x="4953000" y="643379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278121</xdr:rowOff>
    </xdr:from>
    <xdr:ext cx="736600" cy="259045"/>
    <xdr:sp macro="" textlink="">
      <xdr:nvSpPr>
        <xdr:cNvPr id="131" name="テキスト ボックス 130"/>
        <xdr:cNvSpPr txBox="1"/>
      </xdr:nvSpPr>
      <xdr:spPr>
        <a:xfrm>
          <a:off x="4622800" y="620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25832</xdr:rowOff>
    </xdr:from>
    <xdr:to>
      <xdr:col>22</xdr:col>
      <xdr:colOff>165100</xdr:colOff>
      <xdr:row>34</xdr:row>
      <xdr:rowOff>127432</xdr:rowOff>
    </xdr:to>
    <xdr:sp macro="" textlink="">
      <xdr:nvSpPr>
        <xdr:cNvPr id="132" name="楕円 131"/>
        <xdr:cNvSpPr/>
      </xdr:nvSpPr>
      <xdr:spPr bwMode="auto">
        <a:xfrm>
          <a:off x="4254500" y="6293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137609</xdr:rowOff>
    </xdr:from>
    <xdr:ext cx="762000" cy="259045"/>
    <xdr:sp macro="" textlink="">
      <xdr:nvSpPr>
        <xdr:cNvPr id="133" name="テキスト ボックス 132"/>
        <xdr:cNvSpPr txBox="1"/>
      </xdr:nvSpPr>
      <xdr:spPr>
        <a:xfrm>
          <a:off x="3924300" y="606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262433</xdr:rowOff>
    </xdr:from>
    <xdr:to>
      <xdr:col>19</xdr:col>
      <xdr:colOff>38100</xdr:colOff>
      <xdr:row>35</xdr:row>
      <xdr:rowOff>21133</xdr:rowOff>
    </xdr:to>
    <xdr:sp macro="" textlink="">
      <xdr:nvSpPr>
        <xdr:cNvPr id="134" name="楕円 133"/>
        <xdr:cNvSpPr/>
      </xdr:nvSpPr>
      <xdr:spPr bwMode="auto">
        <a:xfrm>
          <a:off x="3556000" y="652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31310</xdr:rowOff>
    </xdr:from>
    <xdr:ext cx="762000" cy="259045"/>
    <xdr:sp macro="" textlink="">
      <xdr:nvSpPr>
        <xdr:cNvPr id="135" name="テキスト ボックス 134"/>
        <xdr:cNvSpPr txBox="1"/>
      </xdr:nvSpPr>
      <xdr:spPr>
        <a:xfrm>
          <a:off x="3225800" y="629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20345</xdr:rowOff>
    </xdr:from>
    <xdr:to>
      <xdr:col>15</xdr:col>
      <xdr:colOff>101600</xdr:colOff>
      <xdr:row>35</xdr:row>
      <xdr:rowOff>121945</xdr:rowOff>
    </xdr:to>
    <xdr:sp macro="" textlink="">
      <xdr:nvSpPr>
        <xdr:cNvPr id="136" name="楕円 135"/>
        <xdr:cNvSpPr/>
      </xdr:nvSpPr>
      <xdr:spPr bwMode="auto">
        <a:xfrm>
          <a:off x="2857500" y="663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132122</xdr:rowOff>
    </xdr:from>
    <xdr:ext cx="762000" cy="259045"/>
    <xdr:sp macro="" textlink="">
      <xdr:nvSpPr>
        <xdr:cNvPr id="137" name="テキスト ボックス 136"/>
        <xdr:cNvSpPr txBox="1"/>
      </xdr:nvSpPr>
      <xdr:spPr>
        <a:xfrm>
          <a:off x="2527300" y="639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170,169
165,973
17.30
77,060,024
74,879,850
1,353,453
45,380,790
27,672,188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162598</xdr:rowOff>
    </xdr:from>
    <xdr:to>
      <xdr:col>24</xdr:col>
      <xdr:colOff>63500</xdr:colOff>
      <xdr:row>33</xdr:row>
      <xdr:rowOff>126479</xdr:rowOff>
    </xdr:to>
    <xdr:cxnSp macro="">
      <xdr:nvCxnSpPr>
        <xdr:cNvPr id="61" name="直線コネクタ 60"/>
        <xdr:cNvCxnSpPr/>
      </xdr:nvCxnSpPr>
      <xdr:spPr>
        <a:xfrm flipV="1">
          <a:off x="3797300" y="5648998"/>
          <a:ext cx="8382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40467</xdr:rowOff>
    </xdr:from>
    <xdr:ext cx="534377" cy="259045"/>
    <xdr:sp macro="" textlink="">
      <xdr:nvSpPr>
        <xdr:cNvPr id="62" name="人件費平均値テキスト"/>
        <xdr:cNvSpPr txBox="1"/>
      </xdr:nvSpPr>
      <xdr:spPr>
        <a:xfrm>
          <a:off x="4686300" y="6041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125489</xdr:rowOff>
    </xdr:from>
    <xdr:to>
      <xdr:col>19</xdr:col>
      <xdr:colOff>177800</xdr:colOff>
      <xdr:row>33</xdr:row>
      <xdr:rowOff>126479</xdr:rowOff>
    </xdr:to>
    <xdr:cxnSp macro="">
      <xdr:nvCxnSpPr>
        <xdr:cNvPr id="64" name="直線コネクタ 63"/>
        <xdr:cNvCxnSpPr/>
      </xdr:nvCxnSpPr>
      <xdr:spPr>
        <a:xfrm>
          <a:off x="2908300" y="5783339"/>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159605</xdr:rowOff>
    </xdr:from>
    <xdr:ext cx="534377" cy="259045"/>
    <xdr:sp macro="" textlink="">
      <xdr:nvSpPr>
        <xdr:cNvPr id="66" name="テキスト ボックス 65"/>
        <xdr:cNvSpPr txBox="1"/>
      </xdr:nvSpPr>
      <xdr:spPr>
        <a:xfrm>
          <a:off x="3530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111849</xdr:rowOff>
    </xdr:from>
    <xdr:to>
      <xdr:col>15</xdr:col>
      <xdr:colOff>50800</xdr:colOff>
      <xdr:row>33</xdr:row>
      <xdr:rowOff>125489</xdr:rowOff>
    </xdr:to>
    <xdr:cxnSp macro="">
      <xdr:nvCxnSpPr>
        <xdr:cNvPr id="67" name="直線コネクタ 66"/>
        <xdr:cNvCxnSpPr/>
      </xdr:nvCxnSpPr>
      <xdr:spPr>
        <a:xfrm>
          <a:off x="2019300" y="5769699"/>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158119</xdr:rowOff>
    </xdr:from>
    <xdr:ext cx="534377" cy="259045"/>
    <xdr:sp macro="" textlink="">
      <xdr:nvSpPr>
        <xdr:cNvPr id="69" name="テキスト ボックス 68"/>
        <xdr:cNvSpPr txBox="1"/>
      </xdr:nvSpPr>
      <xdr:spPr>
        <a:xfrm>
          <a:off x="2641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97181</xdr:rowOff>
    </xdr:from>
    <xdr:to>
      <xdr:col>10</xdr:col>
      <xdr:colOff>114300</xdr:colOff>
      <xdr:row>33</xdr:row>
      <xdr:rowOff>111849</xdr:rowOff>
    </xdr:to>
    <xdr:cxnSp macro="">
      <xdr:nvCxnSpPr>
        <xdr:cNvPr id="70" name="直線コネクタ 69"/>
        <xdr:cNvCxnSpPr/>
      </xdr:nvCxnSpPr>
      <xdr:spPr>
        <a:xfrm>
          <a:off x="1130300" y="5755031"/>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155490</xdr:rowOff>
    </xdr:from>
    <xdr:ext cx="534377" cy="259045"/>
    <xdr:sp macro="" textlink="">
      <xdr:nvSpPr>
        <xdr:cNvPr id="72" name="テキスト ボックス 71"/>
        <xdr:cNvSpPr txBox="1"/>
      </xdr:nvSpPr>
      <xdr:spPr>
        <a:xfrm>
          <a:off x="1752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105351</xdr:rowOff>
    </xdr:from>
    <xdr:ext cx="534377" cy="259045"/>
    <xdr:sp macro="" textlink="">
      <xdr:nvSpPr>
        <xdr:cNvPr id="74" name="テキスト ボックス 73"/>
        <xdr:cNvSpPr txBox="1"/>
      </xdr:nvSpPr>
      <xdr:spPr>
        <a:xfrm>
          <a:off x="863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111798</xdr:rowOff>
    </xdr:from>
    <xdr:to>
      <xdr:col>24</xdr:col>
      <xdr:colOff>114300</xdr:colOff>
      <xdr:row>33</xdr:row>
      <xdr:rowOff>41948</xdr:rowOff>
    </xdr:to>
    <xdr:sp macro="" textlink="">
      <xdr:nvSpPr>
        <xdr:cNvPr id="80" name="楕円 79"/>
        <xdr:cNvSpPr/>
      </xdr:nvSpPr>
      <xdr:spPr>
        <a:xfrm>
          <a:off x="4584700" y="559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134675</xdr:rowOff>
    </xdr:from>
    <xdr:ext cx="534377" cy="259045"/>
    <xdr:sp macro="" textlink="">
      <xdr:nvSpPr>
        <xdr:cNvPr id="81" name="人件費該当値テキスト"/>
        <xdr:cNvSpPr txBox="1"/>
      </xdr:nvSpPr>
      <xdr:spPr>
        <a:xfrm>
          <a:off x="4686300" y="544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75679</xdr:rowOff>
    </xdr:from>
    <xdr:to>
      <xdr:col>20</xdr:col>
      <xdr:colOff>38100</xdr:colOff>
      <xdr:row>34</xdr:row>
      <xdr:rowOff>5829</xdr:rowOff>
    </xdr:to>
    <xdr:sp macro="" textlink="">
      <xdr:nvSpPr>
        <xdr:cNvPr id="82" name="楕円 81"/>
        <xdr:cNvSpPr/>
      </xdr:nvSpPr>
      <xdr:spPr>
        <a:xfrm>
          <a:off x="3746500" y="57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22356</xdr:rowOff>
    </xdr:from>
    <xdr:ext cx="534377" cy="259045"/>
    <xdr:sp macro="" textlink="">
      <xdr:nvSpPr>
        <xdr:cNvPr id="83" name="テキスト ボックス 82"/>
        <xdr:cNvSpPr txBox="1"/>
      </xdr:nvSpPr>
      <xdr:spPr>
        <a:xfrm>
          <a:off x="3530111" y="550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74689</xdr:rowOff>
    </xdr:from>
    <xdr:to>
      <xdr:col>15</xdr:col>
      <xdr:colOff>101600</xdr:colOff>
      <xdr:row>34</xdr:row>
      <xdr:rowOff>4839</xdr:rowOff>
    </xdr:to>
    <xdr:sp macro="" textlink="">
      <xdr:nvSpPr>
        <xdr:cNvPr id="84" name="楕円 83"/>
        <xdr:cNvSpPr/>
      </xdr:nvSpPr>
      <xdr:spPr>
        <a:xfrm>
          <a:off x="2857500" y="57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21366</xdr:rowOff>
    </xdr:from>
    <xdr:ext cx="534377" cy="259045"/>
    <xdr:sp macro="" textlink="">
      <xdr:nvSpPr>
        <xdr:cNvPr id="85" name="テキスト ボックス 84"/>
        <xdr:cNvSpPr txBox="1"/>
      </xdr:nvSpPr>
      <xdr:spPr>
        <a:xfrm>
          <a:off x="2641111" y="550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61049</xdr:rowOff>
    </xdr:from>
    <xdr:to>
      <xdr:col>10</xdr:col>
      <xdr:colOff>165100</xdr:colOff>
      <xdr:row>33</xdr:row>
      <xdr:rowOff>162649</xdr:rowOff>
    </xdr:to>
    <xdr:sp macro="" textlink="">
      <xdr:nvSpPr>
        <xdr:cNvPr id="86" name="楕円 85"/>
        <xdr:cNvSpPr/>
      </xdr:nvSpPr>
      <xdr:spPr>
        <a:xfrm>
          <a:off x="1968500" y="571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7726</xdr:rowOff>
    </xdr:from>
    <xdr:ext cx="534377" cy="259045"/>
    <xdr:sp macro="" textlink="">
      <xdr:nvSpPr>
        <xdr:cNvPr id="87" name="テキスト ボックス 86"/>
        <xdr:cNvSpPr txBox="1"/>
      </xdr:nvSpPr>
      <xdr:spPr>
        <a:xfrm>
          <a:off x="1752111" y="549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46381</xdr:rowOff>
    </xdr:from>
    <xdr:to>
      <xdr:col>6</xdr:col>
      <xdr:colOff>38100</xdr:colOff>
      <xdr:row>33</xdr:row>
      <xdr:rowOff>147981</xdr:rowOff>
    </xdr:to>
    <xdr:sp macro="" textlink="">
      <xdr:nvSpPr>
        <xdr:cNvPr id="88" name="楕円 87"/>
        <xdr:cNvSpPr/>
      </xdr:nvSpPr>
      <xdr:spPr>
        <a:xfrm>
          <a:off x="1079500" y="57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164508</xdr:rowOff>
    </xdr:from>
    <xdr:ext cx="534377" cy="259045"/>
    <xdr:sp macro="" textlink="">
      <xdr:nvSpPr>
        <xdr:cNvPr id="89" name="テキスト ボックス 88"/>
        <xdr:cNvSpPr txBox="1"/>
      </xdr:nvSpPr>
      <xdr:spPr>
        <a:xfrm>
          <a:off x="863111" y="547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101524</xdr:rowOff>
    </xdr:from>
    <xdr:to>
      <xdr:col>24</xdr:col>
      <xdr:colOff>63500</xdr:colOff>
      <xdr:row>49</xdr:row>
      <xdr:rowOff>161237</xdr:rowOff>
    </xdr:to>
    <xdr:cxnSp macro="">
      <xdr:nvCxnSpPr>
        <xdr:cNvPr id="121" name="直線コネクタ 120"/>
        <xdr:cNvCxnSpPr/>
      </xdr:nvCxnSpPr>
      <xdr:spPr>
        <a:xfrm flipV="1">
          <a:off x="3797300" y="8502574"/>
          <a:ext cx="838200" cy="5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161237</xdr:rowOff>
    </xdr:from>
    <xdr:to>
      <xdr:col>19</xdr:col>
      <xdr:colOff>177800</xdr:colOff>
      <xdr:row>50</xdr:row>
      <xdr:rowOff>26771</xdr:rowOff>
    </xdr:to>
    <xdr:cxnSp macro="">
      <xdr:nvCxnSpPr>
        <xdr:cNvPr id="124" name="直線コネクタ 123"/>
        <xdr:cNvCxnSpPr/>
      </xdr:nvCxnSpPr>
      <xdr:spPr>
        <a:xfrm flipV="1">
          <a:off x="2908300" y="8562287"/>
          <a:ext cx="889000" cy="3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160367</xdr:rowOff>
    </xdr:from>
    <xdr:ext cx="534377" cy="259045"/>
    <xdr:sp macro="" textlink="">
      <xdr:nvSpPr>
        <xdr:cNvPr id="126" name="テキスト ボックス 125"/>
        <xdr:cNvSpPr txBox="1"/>
      </xdr:nvSpPr>
      <xdr:spPr>
        <a:xfrm>
          <a:off x="3530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26771</xdr:rowOff>
    </xdr:from>
    <xdr:to>
      <xdr:col>15</xdr:col>
      <xdr:colOff>50800</xdr:colOff>
      <xdr:row>50</xdr:row>
      <xdr:rowOff>28486</xdr:rowOff>
    </xdr:to>
    <xdr:cxnSp macro="">
      <xdr:nvCxnSpPr>
        <xdr:cNvPr id="127" name="直線コネクタ 126"/>
        <xdr:cNvCxnSpPr/>
      </xdr:nvCxnSpPr>
      <xdr:spPr>
        <a:xfrm flipV="1">
          <a:off x="2019300" y="859927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77940</xdr:rowOff>
    </xdr:from>
    <xdr:ext cx="534377" cy="259045"/>
    <xdr:sp macro="" textlink="">
      <xdr:nvSpPr>
        <xdr:cNvPr id="129" name="テキスト ボックス 128"/>
        <xdr:cNvSpPr txBox="1"/>
      </xdr:nvSpPr>
      <xdr:spPr>
        <a:xfrm>
          <a:off x="2641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28486</xdr:rowOff>
    </xdr:from>
    <xdr:to>
      <xdr:col>10</xdr:col>
      <xdr:colOff>114300</xdr:colOff>
      <xdr:row>50</xdr:row>
      <xdr:rowOff>106259</xdr:rowOff>
    </xdr:to>
    <xdr:cxnSp macro="">
      <xdr:nvCxnSpPr>
        <xdr:cNvPr id="130" name="直線コネクタ 129"/>
        <xdr:cNvCxnSpPr/>
      </xdr:nvCxnSpPr>
      <xdr:spPr>
        <a:xfrm flipV="1">
          <a:off x="1130300" y="8600986"/>
          <a:ext cx="889000" cy="7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135531</xdr:rowOff>
    </xdr:from>
    <xdr:ext cx="534377" cy="259045"/>
    <xdr:sp macro="" textlink="">
      <xdr:nvSpPr>
        <xdr:cNvPr id="132" name="テキスト ボックス 131"/>
        <xdr:cNvSpPr txBox="1"/>
      </xdr:nvSpPr>
      <xdr:spPr>
        <a:xfrm>
          <a:off x="1752111" y="95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116346</xdr:rowOff>
    </xdr:from>
    <xdr:ext cx="534377" cy="259045"/>
    <xdr:sp macro="" textlink="">
      <xdr:nvSpPr>
        <xdr:cNvPr id="134" name="テキスト ボックス 133"/>
        <xdr:cNvSpPr txBox="1"/>
      </xdr:nvSpPr>
      <xdr:spPr>
        <a:xfrm>
          <a:off x="863111" y="954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50724</xdr:rowOff>
    </xdr:from>
    <xdr:to>
      <xdr:col>24</xdr:col>
      <xdr:colOff>114300</xdr:colOff>
      <xdr:row>49</xdr:row>
      <xdr:rowOff>152324</xdr:rowOff>
    </xdr:to>
    <xdr:sp macro="" textlink="">
      <xdr:nvSpPr>
        <xdr:cNvPr id="140" name="楕円 139"/>
        <xdr:cNvSpPr/>
      </xdr:nvSpPr>
      <xdr:spPr>
        <a:xfrm>
          <a:off x="4584700" y="84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3751</xdr:rowOff>
    </xdr:from>
    <xdr:ext cx="599010" cy="259045"/>
    <xdr:sp macro="" textlink="">
      <xdr:nvSpPr>
        <xdr:cNvPr id="141" name="物件費該当値テキスト"/>
        <xdr:cNvSpPr txBox="1"/>
      </xdr:nvSpPr>
      <xdr:spPr>
        <a:xfrm>
          <a:off x="4686300" y="840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110437</xdr:rowOff>
    </xdr:from>
    <xdr:to>
      <xdr:col>20</xdr:col>
      <xdr:colOff>38100</xdr:colOff>
      <xdr:row>50</xdr:row>
      <xdr:rowOff>40587</xdr:rowOff>
    </xdr:to>
    <xdr:sp macro="" textlink="">
      <xdr:nvSpPr>
        <xdr:cNvPr id="142" name="楕円 141"/>
        <xdr:cNvSpPr/>
      </xdr:nvSpPr>
      <xdr:spPr>
        <a:xfrm>
          <a:off x="3746500" y="851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57114</xdr:rowOff>
    </xdr:from>
    <xdr:ext cx="599010" cy="259045"/>
    <xdr:sp macro="" textlink="">
      <xdr:nvSpPr>
        <xdr:cNvPr id="143" name="テキスト ボックス 142"/>
        <xdr:cNvSpPr txBox="1"/>
      </xdr:nvSpPr>
      <xdr:spPr>
        <a:xfrm>
          <a:off x="3497795" y="828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147421</xdr:rowOff>
    </xdr:from>
    <xdr:to>
      <xdr:col>15</xdr:col>
      <xdr:colOff>101600</xdr:colOff>
      <xdr:row>50</xdr:row>
      <xdr:rowOff>77571</xdr:rowOff>
    </xdr:to>
    <xdr:sp macro="" textlink="">
      <xdr:nvSpPr>
        <xdr:cNvPr id="144" name="楕円 143"/>
        <xdr:cNvSpPr/>
      </xdr:nvSpPr>
      <xdr:spPr>
        <a:xfrm>
          <a:off x="2857500" y="854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94098</xdr:rowOff>
    </xdr:from>
    <xdr:ext cx="599010" cy="259045"/>
    <xdr:sp macro="" textlink="">
      <xdr:nvSpPr>
        <xdr:cNvPr id="145" name="テキスト ボックス 144"/>
        <xdr:cNvSpPr txBox="1"/>
      </xdr:nvSpPr>
      <xdr:spPr>
        <a:xfrm>
          <a:off x="2608795" y="832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149136</xdr:rowOff>
    </xdr:from>
    <xdr:to>
      <xdr:col>10</xdr:col>
      <xdr:colOff>165100</xdr:colOff>
      <xdr:row>50</xdr:row>
      <xdr:rowOff>79286</xdr:rowOff>
    </xdr:to>
    <xdr:sp macro="" textlink="">
      <xdr:nvSpPr>
        <xdr:cNvPr id="146" name="楕円 145"/>
        <xdr:cNvSpPr/>
      </xdr:nvSpPr>
      <xdr:spPr>
        <a:xfrm>
          <a:off x="1968500" y="85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95813</xdr:rowOff>
    </xdr:from>
    <xdr:ext cx="599010" cy="259045"/>
    <xdr:sp macro="" textlink="">
      <xdr:nvSpPr>
        <xdr:cNvPr id="147" name="テキスト ボックス 146"/>
        <xdr:cNvSpPr txBox="1"/>
      </xdr:nvSpPr>
      <xdr:spPr>
        <a:xfrm>
          <a:off x="1719795" y="832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55459</xdr:rowOff>
    </xdr:from>
    <xdr:to>
      <xdr:col>6</xdr:col>
      <xdr:colOff>38100</xdr:colOff>
      <xdr:row>50</xdr:row>
      <xdr:rowOff>157059</xdr:rowOff>
    </xdr:to>
    <xdr:sp macro="" textlink="">
      <xdr:nvSpPr>
        <xdr:cNvPr id="148" name="楕円 147"/>
        <xdr:cNvSpPr/>
      </xdr:nvSpPr>
      <xdr:spPr>
        <a:xfrm>
          <a:off x="1079500" y="862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2136</xdr:rowOff>
    </xdr:from>
    <xdr:ext cx="599010" cy="259045"/>
    <xdr:sp macro="" textlink="">
      <xdr:nvSpPr>
        <xdr:cNvPr id="149" name="テキスト ボックス 148"/>
        <xdr:cNvSpPr txBox="1"/>
      </xdr:nvSpPr>
      <xdr:spPr>
        <a:xfrm>
          <a:off x="830795" y="840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64806</xdr:rowOff>
    </xdr:from>
    <xdr:to>
      <xdr:col>24</xdr:col>
      <xdr:colOff>63500</xdr:colOff>
      <xdr:row>75</xdr:row>
      <xdr:rowOff>23440</xdr:rowOff>
    </xdr:to>
    <xdr:cxnSp macro="">
      <xdr:nvCxnSpPr>
        <xdr:cNvPr id="180" name="直線コネクタ 179"/>
        <xdr:cNvCxnSpPr/>
      </xdr:nvCxnSpPr>
      <xdr:spPr>
        <a:xfrm flipV="1">
          <a:off x="3797300" y="12752106"/>
          <a:ext cx="838200" cy="1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43814</xdr:rowOff>
    </xdr:from>
    <xdr:ext cx="469744" cy="259045"/>
    <xdr:sp macro="" textlink="">
      <xdr:nvSpPr>
        <xdr:cNvPr id="181" name="維持補修費平均値テキスト"/>
        <xdr:cNvSpPr txBox="1"/>
      </xdr:nvSpPr>
      <xdr:spPr>
        <a:xfrm>
          <a:off x="4686300" y="132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23440</xdr:rowOff>
    </xdr:from>
    <xdr:to>
      <xdr:col>19</xdr:col>
      <xdr:colOff>177800</xdr:colOff>
      <xdr:row>76</xdr:row>
      <xdr:rowOff>48042</xdr:rowOff>
    </xdr:to>
    <xdr:cxnSp macro="">
      <xdr:nvCxnSpPr>
        <xdr:cNvPr id="183" name="直線コネクタ 182"/>
        <xdr:cNvCxnSpPr/>
      </xdr:nvCxnSpPr>
      <xdr:spPr>
        <a:xfrm flipV="1">
          <a:off x="2908300" y="12882190"/>
          <a:ext cx="889000" cy="19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166169</xdr:rowOff>
    </xdr:from>
    <xdr:ext cx="469744" cy="259045"/>
    <xdr:sp macro="" textlink="">
      <xdr:nvSpPr>
        <xdr:cNvPr id="185" name="テキスト ボックス 184"/>
        <xdr:cNvSpPr txBox="1"/>
      </xdr:nvSpPr>
      <xdr:spPr>
        <a:xfrm>
          <a:off x="3562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15494</xdr:rowOff>
    </xdr:from>
    <xdr:to>
      <xdr:col>15</xdr:col>
      <xdr:colOff>50800</xdr:colOff>
      <xdr:row>76</xdr:row>
      <xdr:rowOff>48042</xdr:rowOff>
    </xdr:to>
    <xdr:cxnSp macro="">
      <xdr:nvCxnSpPr>
        <xdr:cNvPr id="186" name="直線コネクタ 185"/>
        <xdr:cNvCxnSpPr/>
      </xdr:nvCxnSpPr>
      <xdr:spPr>
        <a:xfrm>
          <a:off x="2019300" y="12702794"/>
          <a:ext cx="889000" cy="37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142983</xdr:rowOff>
    </xdr:from>
    <xdr:ext cx="469744" cy="259045"/>
    <xdr:sp macro="" textlink="">
      <xdr:nvSpPr>
        <xdr:cNvPr id="188" name="テキスト ボックス 187"/>
        <xdr:cNvSpPr txBox="1"/>
      </xdr:nvSpPr>
      <xdr:spPr>
        <a:xfrm>
          <a:off x="2673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119452</xdr:rowOff>
    </xdr:from>
    <xdr:to>
      <xdr:col>10</xdr:col>
      <xdr:colOff>114300</xdr:colOff>
      <xdr:row>74</xdr:row>
      <xdr:rowOff>15494</xdr:rowOff>
    </xdr:to>
    <xdr:cxnSp macro="">
      <xdr:nvCxnSpPr>
        <xdr:cNvPr id="189" name="直線コネクタ 188"/>
        <xdr:cNvCxnSpPr/>
      </xdr:nvCxnSpPr>
      <xdr:spPr>
        <a:xfrm>
          <a:off x="1130300" y="12635302"/>
          <a:ext cx="8890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128288</xdr:rowOff>
    </xdr:from>
    <xdr:ext cx="469744" cy="259045"/>
    <xdr:sp macro="" textlink="">
      <xdr:nvSpPr>
        <xdr:cNvPr id="191" name="テキスト ボックス 190"/>
        <xdr:cNvSpPr txBox="1"/>
      </xdr:nvSpPr>
      <xdr:spPr>
        <a:xfrm>
          <a:off x="1784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145487</xdr:rowOff>
    </xdr:from>
    <xdr:ext cx="469744" cy="259045"/>
    <xdr:sp macro="" textlink="">
      <xdr:nvSpPr>
        <xdr:cNvPr id="193" name="テキスト ボックス 192"/>
        <xdr:cNvSpPr txBox="1"/>
      </xdr:nvSpPr>
      <xdr:spPr>
        <a:xfrm>
          <a:off x="895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14006</xdr:rowOff>
    </xdr:from>
    <xdr:to>
      <xdr:col>24</xdr:col>
      <xdr:colOff>114300</xdr:colOff>
      <xdr:row>74</xdr:row>
      <xdr:rowOff>115606</xdr:rowOff>
    </xdr:to>
    <xdr:sp macro="" textlink="">
      <xdr:nvSpPr>
        <xdr:cNvPr id="199" name="楕円 198"/>
        <xdr:cNvSpPr/>
      </xdr:nvSpPr>
      <xdr:spPr>
        <a:xfrm>
          <a:off x="4584700" y="127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36883</xdr:rowOff>
    </xdr:from>
    <xdr:ext cx="469744" cy="259045"/>
    <xdr:sp macro="" textlink="">
      <xdr:nvSpPr>
        <xdr:cNvPr id="200" name="維持補修費該当値テキスト"/>
        <xdr:cNvSpPr txBox="1"/>
      </xdr:nvSpPr>
      <xdr:spPr>
        <a:xfrm>
          <a:off x="4686300" y="1255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144090</xdr:rowOff>
    </xdr:from>
    <xdr:to>
      <xdr:col>20</xdr:col>
      <xdr:colOff>38100</xdr:colOff>
      <xdr:row>75</xdr:row>
      <xdr:rowOff>74240</xdr:rowOff>
    </xdr:to>
    <xdr:sp macro="" textlink="">
      <xdr:nvSpPr>
        <xdr:cNvPr id="201" name="楕円 200"/>
        <xdr:cNvSpPr/>
      </xdr:nvSpPr>
      <xdr:spPr>
        <a:xfrm>
          <a:off x="3746500" y="1283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90767</xdr:rowOff>
    </xdr:from>
    <xdr:ext cx="469744" cy="259045"/>
    <xdr:sp macro="" textlink="">
      <xdr:nvSpPr>
        <xdr:cNvPr id="202" name="テキスト ボックス 201"/>
        <xdr:cNvSpPr txBox="1"/>
      </xdr:nvSpPr>
      <xdr:spPr>
        <a:xfrm>
          <a:off x="3562428" y="1260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168692</xdr:rowOff>
    </xdr:from>
    <xdr:to>
      <xdr:col>15</xdr:col>
      <xdr:colOff>101600</xdr:colOff>
      <xdr:row>76</xdr:row>
      <xdr:rowOff>98842</xdr:rowOff>
    </xdr:to>
    <xdr:sp macro="" textlink="">
      <xdr:nvSpPr>
        <xdr:cNvPr id="203" name="楕円 202"/>
        <xdr:cNvSpPr/>
      </xdr:nvSpPr>
      <xdr:spPr>
        <a:xfrm>
          <a:off x="2857500" y="1302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115369</xdr:rowOff>
    </xdr:from>
    <xdr:ext cx="469744" cy="259045"/>
    <xdr:sp macro="" textlink="">
      <xdr:nvSpPr>
        <xdr:cNvPr id="204" name="テキスト ボックス 203"/>
        <xdr:cNvSpPr txBox="1"/>
      </xdr:nvSpPr>
      <xdr:spPr>
        <a:xfrm>
          <a:off x="2673428" y="1280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136144</xdr:rowOff>
    </xdr:from>
    <xdr:to>
      <xdr:col>10</xdr:col>
      <xdr:colOff>165100</xdr:colOff>
      <xdr:row>74</xdr:row>
      <xdr:rowOff>66294</xdr:rowOff>
    </xdr:to>
    <xdr:sp macro="" textlink="">
      <xdr:nvSpPr>
        <xdr:cNvPr id="205" name="楕円 204"/>
        <xdr:cNvSpPr/>
      </xdr:nvSpPr>
      <xdr:spPr>
        <a:xfrm>
          <a:off x="1968500" y="126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82821</xdr:rowOff>
    </xdr:from>
    <xdr:ext cx="469744" cy="259045"/>
    <xdr:sp macro="" textlink="">
      <xdr:nvSpPr>
        <xdr:cNvPr id="206" name="テキスト ボックス 205"/>
        <xdr:cNvSpPr txBox="1"/>
      </xdr:nvSpPr>
      <xdr:spPr>
        <a:xfrm>
          <a:off x="1784428" y="1242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68652</xdr:rowOff>
    </xdr:from>
    <xdr:to>
      <xdr:col>6</xdr:col>
      <xdr:colOff>38100</xdr:colOff>
      <xdr:row>73</xdr:row>
      <xdr:rowOff>170252</xdr:rowOff>
    </xdr:to>
    <xdr:sp macro="" textlink="">
      <xdr:nvSpPr>
        <xdr:cNvPr id="207" name="楕円 206"/>
        <xdr:cNvSpPr/>
      </xdr:nvSpPr>
      <xdr:spPr>
        <a:xfrm>
          <a:off x="1079500" y="125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15329</xdr:rowOff>
    </xdr:from>
    <xdr:ext cx="469744" cy="259045"/>
    <xdr:sp macro="" textlink="">
      <xdr:nvSpPr>
        <xdr:cNvPr id="208" name="テキスト ボックス 207"/>
        <xdr:cNvSpPr txBox="1"/>
      </xdr:nvSpPr>
      <xdr:spPr>
        <a:xfrm>
          <a:off x="895428" y="1235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20713</xdr:rowOff>
    </xdr:from>
    <xdr:to>
      <xdr:col>24</xdr:col>
      <xdr:colOff>62865</xdr:colOff>
      <xdr:row>98</xdr:row>
      <xdr:rowOff>64439</xdr:rowOff>
    </xdr:to>
    <xdr:cxnSp macro="">
      <xdr:nvCxnSpPr>
        <xdr:cNvPr id="233" name="直線コネクタ 232"/>
        <xdr:cNvCxnSpPr/>
      </xdr:nvCxnSpPr>
      <xdr:spPr>
        <a:xfrm flipV="1">
          <a:off x="4633595" y="15622663"/>
          <a:ext cx="1270" cy="124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68266</xdr:rowOff>
    </xdr:from>
    <xdr:ext cx="534377" cy="259045"/>
    <xdr:sp macro="" textlink="">
      <xdr:nvSpPr>
        <xdr:cNvPr id="234" name="扶助費最小値テキスト"/>
        <xdr:cNvSpPr txBox="1"/>
      </xdr:nvSpPr>
      <xdr:spPr>
        <a:xfrm>
          <a:off x="4686300" y="1687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64439</xdr:rowOff>
    </xdr:from>
    <xdr:to>
      <xdr:col>24</xdr:col>
      <xdr:colOff>152400</xdr:colOff>
      <xdr:row>98</xdr:row>
      <xdr:rowOff>64439</xdr:rowOff>
    </xdr:to>
    <xdr:cxnSp macro="">
      <xdr:nvCxnSpPr>
        <xdr:cNvPr id="235" name="直線コネクタ 234"/>
        <xdr:cNvCxnSpPr/>
      </xdr:nvCxnSpPr>
      <xdr:spPr>
        <a:xfrm>
          <a:off x="4546600" y="1686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138840</xdr:rowOff>
    </xdr:from>
    <xdr:ext cx="599010" cy="259045"/>
    <xdr:sp macro="" textlink="">
      <xdr:nvSpPr>
        <xdr:cNvPr id="236" name="扶助費最大値テキスト"/>
        <xdr:cNvSpPr txBox="1"/>
      </xdr:nvSpPr>
      <xdr:spPr>
        <a:xfrm>
          <a:off x="4686300" y="1539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20713</xdr:rowOff>
    </xdr:from>
    <xdr:to>
      <xdr:col>24</xdr:col>
      <xdr:colOff>152400</xdr:colOff>
      <xdr:row>91</xdr:row>
      <xdr:rowOff>20713</xdr:rowOff>
    </xdr:to>
    <xdr:cxnSp macro="">
      <xdr:nvCxnSpPr>
        <xdr:cNvPr id="237" name="直線コネクタ 236"/>
        <xdr:cNvCxnSpPr/>
      </xdr:nvCxnSpPr>
      <xdr:spPr>
        <a:xfrm>
          <a:off x="4546600" y="15622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14706</xdr:rowOff>
    </xdr:from>
    <xdr:to>
      <xdr:col>24</xdr:col>
      <xdr:colOff>63500</xdr:colOff>
      <xdr:row>98</xdr:row>
      <xdr:rowOff>52960</xdr:rowOff>
    </xdr:to>
    <xdr:cxnSp macro="">
      <xdr:nvCxnSpPr>
        <xdr:cNvPr id="238" name="直線コネクタ 237"/>
        <xdr:cNvCxnSpPr/>
      </xdr:nvCxnSpPr>
      <xdr:spPr>
        <a:xfrm flipV="1">
          <a:off x="3797300" y="16816806"/>
          <a:ext cx="838200" cy="3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165930</xdr:rowOff>
    </xdr:from>
    <xdr:ext cx="599010" cy="259045"/>
    <xdr:sp macro="" textlink="">
      <xdr:nvSpPr>
        <xdr:cNvPr id="239" name="扶助費平均値テキスト"/>
        <xdr:cNvSpPr txBox="1"/>
      </xdr:nvSpPr>
      <xdr:spPr>
        <a:xfrm>
          <a:off x="4686300" y="16282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143053</xdr:rowOff>
    </xdr:from>
    <xdr:to>
      <xdr:col>24</xdr:col>
      <xdr:colOff>114300</xdr:colOff>
      <xdr:row>96</xdr:row>
      <xdr:rowOff>73203</xdr:rowOff>
    </xdr:to>
    <xdr:sp macro="" textlink="">
      <xdr:nvSpPr>
        <xdr:cNvPr id="240" name="フローチャート: 判断 239"/>
        <xdr:cNvSpPr/>
      </xdr:nvSpPr>
      <xdr:spPr>
        <a:xfrm>
          <a:off x="4584700" y="1643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52960</xdr:rowOff>
    </xdr:from>
    <xdr:to>
      <xdr:col>19</xdr:col>
      <xdr:colOff>177800</xdr:colOff>
      <xdr:row>98</xdr:row>
      <xdr:rowOff>68478</xdr:rowOff>
    </xdr:to>
    <xdr:cxnSp macro="">
      <xdr:nvCxnSpPr>
        <xdr:cNvPr id="241" name="直線コネクタ 240"/>
        <xdr:cNvCxnSpPr/>
      </xdr:nvCxnSpPr>
      <xdr:spPr>
        <a:xfrm flipV="1">
          <a:off x="2908300" y="16855060"/>
          <a:ext cx="889000" cy="1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34861</xdr:rowOff>
    </xdr:from>
    <xdr:to>
      <xdr:col>20</xdr:col>
      <xdr:colOff>38100</xdr:colOff>
      <xdr:row>96</xdr:row>
      <xdr:rowOff>136461</xdr:rowOff>
    </xdr:to>
    <xdr:sp macro="" textlink="">
      <xdr:nvSpPr>
        <xdr:cNvPr id="242" name="フローチャート: 判断 241"/>
        <xdr:cNvSpPr/>
      </xdr:nvSpPr>
      <xdr:spPr>
        <a:xfrm>
          <a:off x="3746500" y="164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152988</xdr:rowOff>
    </xdr:from>
    <xdr:ext cx="534377" cy="259045"/>
    <xdr:sp macro="" textlink="">
      <xdr:nvSpPr>
        <xdr:cNvPr id="243" name="テキスト ボックス 242"/>
        <xdr:cNvSpPr txBox="1"/>
      </xdr:nvSpPr>
      <xdr:spPr>
        <a:xfrm>
          <a:off x="3530111" y="16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68478</xdr:rowOff>
    </xdr:from>
    <xdr:to>
      <xdr:col>15</xdr:col>
      <xdr:colOff>50800</xdr:colOff>
      <xdr:row>98</xdr:row>
      <xdr:rowOff>112421</xdr:rowOff>
    </xdr:to>
    <xdr:cxnSp macro="">
      <xdr:nvCxnSpPr>
        <xdr:cNvPr id="244" name="直線コネクタ 243"/>
        <xdr:cNvCxnSpPr/>
      </xdr:nvCxnSpPr>
      <xdr:spPr>
        <a:xfrm flipV="1">
          <a:off x="2019300" y="16870578"/>
          <a:ext cx="889000" cy="4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56375</xdr:rowOff>
    </xdr:from>
    <xdr:to>
      <xdr:col>15</xdr:col>
      <xdr:colOff>101600</xdr:colOff>
      <xdr:row>96</xdr:row>
      <xdr:rowOff>157975</xdr:rowOff>
    </xdr:to>
    <xdr:sp macro="" textlink="">
      <xdr:nvSpPr>
        <xdr:cNvPr id="245" name="フローチャート: 判断 244"/>
        <xdr:cNvSpPr/>
      </xdr:nvSpPr>
      <xdr:spPr>
        <a:xfrm>
          <a:off x="28575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3052</xdr:rowOff>
    </xdr:from>
    <xdr:ext cx="534377" cy="259045"/>
    <xdr:sp macro="" textlink="">
      <xdr:nvSpPr>
        <xdr:cNvPr id="246" name="テキスト ボックス 245"/>
        <xdr:cNvSpPr txBox="1"/>
      </xdr:nvSpPr>
      <xdr:spPr>
        <a:xfrm>
          <a:off x="2641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112421</xdr:rowOff>
    </xdr:from>
    <xdr:to>
      <xdr:col>10</xdr:col>
      <xdr:colOff>114300</xdr:colOff>
      <xdr:row>98</xdr:row>
      <xdr:rowOff>153988</xdr:rowOff>
    </xdr:to>
    <xdr:cxnSp macro="">
      <xdr:nvCxnSpPr>
        <xdr:cNvPr id="247" name="直線コネクタ 246"/>
        <xdr:cNvCxnSpPr/>
      </xdr:nvCxnSpPr>
      <xdr:spPr>
        <a:xfrm flipV="1">
          <a:off x="1130300" y="16914521"/>
          <a:ext cx="889000" cy="4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92557</xdr:rowOff>
    </xdr:from>
    <xdr:to>
      <xdr:col>10</xdr:col>
      <xdr:colOff>165100</xdr:colOff>
      <xdr:row>97</xdr:row>
      <xdr:rowOff>22707</xdr:rowOff>
    </xdr:to>
    <xdr:sp macro="" textlink="">
      <xdr:nvSpPr>
        <xdr:cNvPr id="248" name="フローチャート: 判断 247"/>
        <xdr:cNvSpPr/>
      </xdr:nvSpPr>
      <xdr:spPr>
        <a:xfrm>
          <a:off x="1968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39234</xdr:rowOff>
    </xdr:from>
    <xdr:ext cx="534377" cy="259045"/>
    <xdr:sp macro="" textlink="">
      <xdr:nvSpPr>
        <xdr:cNvPr id="249" name="テキスト ボックス 248"/>
        <xdr:cNvSpPr txBox="1"/>
      </xdr:nvSpPr>
      <xdr:spPr>
        <a:xfrm>
          <a:off x="1752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18478</xdr:rowOff>
    </xdr:from>
    <xdr:to>
      <xdr:col>6</xdr:col>
      <xdr:colOff>38100</xdr:colOff>
      <xdr:row>97</xdr:row>
      <xdr:rowOff>120078</xdr:rowOff>
    </xdr:to>
    <xdr:sp macro="" textlink="">
      <xdr:nvSpPr>
        <xdr:cNvPr id="250" name="フローチャート: 判断 249"/>
        <xdr:cNvSpPr/>
      </xdr:nvSpPr>
      <xdr:spPr>
        <a:xfrm>
          <a:off x="1079500" y="1664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136605</xdr:rowOff>
    </xdr:from>
    <xdr:ext cx="534377" cy="259045"/>
    <xdr:sp macro="" textlink="">
      <xdr:nvSpPr>
        <xdr:cNvPr id="251" name="テキスト ボックス 250"/>
        <xdr:cNvSpPr txBox="1"/>
      </xdr:nvSpPr>
      <xdr:spPr>
        <a:xfrm>
          <a:off x="863111" y="164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135356</xdr:rowOff>
    </xdr:from>
    <xdr:to>
      <xdr:col>24</xdr:col>
      <xdr:colOff>114300</xdr:colOff>
      <xdr:row>98</xdr:row>
      <xdr:rowOff>65506</xdr:rowOff>
    </xdr:to>
    <xdr:sp macro="" textlink="">
      <xdr:nvSpPr>
        <xdr:cNvPr id="257" name="楕円 256"/>
        <xdr:cNvSpPr/>
      </xdr:nvSpPr>
      <xdr:spPr>
        <a:xfrm>
          <a:off x="4584700" y="1676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50283</xdr:rowOff>
    </xdr:from>
    <xdr:ext cx="534377" cy="259045"/>
    <xdr:sp macro="" textlink="">
      <xdr:nvSpPr>
        <xdr:cNvPr id="258" name="扶助費該当値テキスト"/>
        <xdr:cNvSpPr txBox="1"/>
      </xdr:nvSpPr>
      <xdr:spPr>
        <a:xfrm>
          <a:off x="4686300" y="166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2160</xdr:rowOff>
    </xdr:from>
    <xdr:to>
      <xdr:col>20</xdr:col>
      <xdr:colOff>38100</xdr:colOff>
      <xdr:row>98</xdr:row>
      <xdr:rowOff>103760</xdr:rowOff>
    </xdr:to>
    <xdr:sp macro="" textlink="">
      <xdr:nvSpPr>
        <xdr:cNvPr id="259" name="楕円 258"/>
        <xdr:cNvSpPr/>
      </xdr:nvSpPr>
      <xdr:spPr>
        <a:xfrm>
          <a:off x="3746500" y="168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94887</xdr:rowOff>
    </xdr:from>
    <xdr:ext cx="534377" cy="259045"/>
    <xdr:sp macro="" textlink="">
      <xdr:nvSpPr>
        <xdr:cNvPr id="260" name="テキスト ボックス 259"/>
        <xdr:cNvSpPr txBox="1"/>
      </xdr:nvSpPr>
      <xdr:spPr>
        <a:xfrm>
          <a:off x="3530111" y="168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17678</xdr:rowOff>
    </xdr:from>
    <xdr:to>
      <xdr:col>15</xdr:col>
      <xdr:colOff>101600</xdr:colOff>
      <xdr:row>98</xdr:row>
      <xdr:rowOff>119278</xdr:rowOff>
    </xdr:to>
    <xdr:sp macro="" textlink="">
      <xdr:nvSpPr>
        <xdr:cNvPr id="261" name="楕円 260"/>
        <xdr:cNvSpPr/>
      </xdr:nvSpPr>
      <xdr:spPr>
        <a:xfrm>
          <a:off x="2857500" y="1681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110405</xdr:rowOff>
    </xdr:from>
    <xdr:ext cx="534377" cy="259045"/>
    <xdr:sp macro="" textlink="">
      <xdr:nvSpPr>
        <xdr:cNvPr id="262" name="テキスト ボックス 261"/>
        <xdr:cNvSpPr txBox="1"/>
      </xdr:nvSpPr>
      <xdr:spPr>
        <a:xfrm>
          <a:off x="2641111" y="1691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61621</xdr:rowOff>
    </xdr:from>
    <xdr:to>
      <xdr:col>10</xdr:col>
      <xdr:colOff>165100</xdr:colOff>
      <xdr:row>98</xdr:row>
      <xdr:rowOff>163221</xdr:rowOff>
    </xdr:to>
    <xdr:sp macro="" textlink="">
      <xdr:nvSpPr>
        <xdr:cNvPr id="263" name="楕円 262"/>
        <xdr:cNvSpPr/>
      </xdr:nvSpPr>
      <xdr:spPr>
        <a:xfrm>
          <a:off x="1968500" y="168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154348</xdr:rowOff>
    </xdr:from>
    <xdr:ext cx="534377" cy="259045"/>
    <xdr:sp macro="" textlink="">
      <xdr:nvSpPr>
        <xdr:cNvPr id="264" name="テキスト ボックス 263"/>
        <xdr:cNvSpPr txBox="1"/>
      </xdr:nvSpPr>
      <xdr:spPr>
        <a:xfrm>
          <a:off x="1752111" y="169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103188</xdr:rowOff>
    </xdr:from>
    <xdr:to>
      <xdr:col>6</xdr:col>
      <xdr:colOff>38100</xdr:colOff>
      <xdr:row>99</xdr:row>
      <xdr:rowOff>33338</xdr:rowOff>
    </xdr:to>
    <xdr:sp macro="" textlink="">
      <xdr:nvSpPr>
        <xdr:cNvPr id="265" name="楕円 264"/>
        <xdr:cNvSpPr/>
      </xdr:nvSpPr>
      <xdr:spPr>
        <a:xfrm>
          <a:off x="1079500" y="169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24465</xdr:rowOff>
    </xdr:from>
    <xdr:ext cx="534377" cy="259045"/>
    <xdr:sp macro="" textlink="">
      <xdr:nvSpPr>
        <xdr:cNvPr id="266" name="テキスト ボックス 265"/>
        <xdr:cNvSpPr txBox="1"/>
      </xdr:nvSpPr>
      <xdr:spPr>
        <a:xfrm>
          <a:off x="863111" y="169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43383</xdr:rowOff>
    </xdr:from>
    <xdr:to>
      <xdr:col>54</xdr:col>
      <xdr:colOff>189865</xdr:colOff>
      <xdr:row>38</xdr:row>
      <xdr:rowOff>168525</xdr:rowOff>
    </xdr:to>
    <xdr:cxnSp macro="">
      <xdr:nvCxnSpPr>
        <xdr:cNvPr id="292" name="直線コネクタ 291"/>
        <xdr:cNvCxnSpPr/>
      </xdr:nvCxnSpPr>
      <xdr:spPr>
        <a:xfrm flipV="1">
          <a:off x="10475595" y="6215583"/>
          <a:ext cx="1270" cy="46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902</xdr:rowOff>
    </xdr:from>
    <xdr:ext cx="469744" cy="259045"/>
    <xdr:sp macro="" textlink="">
      <xdr:nvSpPr>
        <xdr:cNvPr id="293" name="補助費等最小値テキスト"/>
        <xdr:cNvSpPr txBox="1"/>
      </xdr:nvSpPr>
      <xdr:spPr>
        <a:xfrm>
          <a:off x="10528300" y="668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168525</xdr:rowOff>
    </xdr:from>
    <xdr:to>
      <xdr:col>55</xdr:col>
      <xdr:colOff>88900</xdr:colOff>
      <xdr:row>38</xdr:row>
      <xdr:rowOff>168525</xdr:rowOff>
    </xdr:to>
    <xdr:cxnSp macro="">
      <xdr:nvCxnSpPr>
        <xdr:cNvPr id="294" name="直線コネクタ 293"/>
        <xdr:cNvCxnSpPr/>
      </xdr:nvCxnSpPr>
      <xdr:spPr>
        <a:xfrm>
          <a:off x="10388600" y="668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161510</xdr:rowOff>
    </xdr:from>
    <xdr:ext cx="534377" cy="259045"/>
    <xdr:sp macro="" textlink="">
      <xdr:nvSpPr>
        <xdr:cNvPr id="295" name="補助費等最大値テキスト"/>
        <xdr:cNvSpPr txBox="1"/>
      </xdr:nvSpPr>
      <xdr:spPr>
        <a:xfrm>
          <a:off x="10528300" y="599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43383</xdr:rowOff>
    </xdr:from>
    <xdr:to>
      <xdr:col>55</xdr:col>
      <xdr:colOff>88900</xdr:colOff>
      <xdr:row>36</xdr:row>
      <xdr:rowOff>43383</xdr:rowOff>
    </xdr:to>
    <xdr:cxnSp macro="">
      <xdr:nvCxnSpPr>
        <xdr:cNvPr id="296" name="直線コネクタ 295"/>
        <xdr:cNvCxnSpPr/>
      </xdr:nvCxnSpPr>
      <xdr:spPr>
        <a:xfrm>
          <a:off x="10388600" y="621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7417</xdr:rowOff>
    </xdr:from>
    <xdr:to>
      <xdr:col>55</xdr:col>
      <xdr:colOff>0</xdr:colOff>
      <xdr:row>36</xdr:row>
      <xdr:rowOff>169516</xdr:rowOff>
    </xdr:to>
    <xdr:cxnSp macro="">
      <xdr:nvCxnSpPr>
        <xdr:cNvPr id="297" name="直線コネクタ 296"/>
        <xdr:cNvCxnSpPr/>
      </xdr:nvCxnSpPr>
      <xdr:spPr>
        <a:xfrm>
          <a:off x="9639300" y="5322367"/>
          <a:ext cx="838200" cy="10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51292</xdr:rowOff>
    </xdr:from>
    <xdr:ext cx="534377" cy="259045"/>
    <xdr:sp macro="" textlink="">
      <xdr:nvSpPr>
        <xdr:cNvPr id="298" name="補助費等平均値テキスト"/>
        <xdr:cNvSpPr txBox="1"/>
      </xdr:nvSpPr>
      <xdr:spPr>
        <a:xfrm>
          <a:off x="10528300" y="639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72865</xdr:rowOff>
    </xdr:from>
    <xdr:to>
      <xdr:col>55</xdr:col>
      <xdr:colOff>50800</xdr:colOff>
      <xdr:row>38</xdr:row>
      <xdr:rowOff>3015</xdr:rowOff>
    </xdr:to>
    <xdr:sp macro="" textlink="">
      <xdr:nvSpPr>
        <xdr:cNvPr id="299" name="フローチャート: 判断 298"/>
        <xdr:cNvSpPr/>
      </xdr:nvSpPr>
      <xdr:spPr>
        <a:xfrm>
          <a:off x="104267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7417</xdr:rowOff>
    </xdr:from>
    <xdr:to>
      <xdr:col>50</xdr:col>
      <xdr:colOff>114300</xdr:colOff>
      <xdr:row>38</xdr:row>
      <xdr:rowOff>79349</xdr:rowOff>
    </xdr:to>
    <xdr:cxnSp macro="">
      <xdr:nvCxnSpPr>
        <xdr:cNvPr id="300" name="直線コネクタ 299"/>
        <xdr:cNvCxnSpPr/>
      </xdr:nvCxnSpPr>
      <xdr:spPr>
        <a:xfrm flipV="1">
          <a:off x="8750300" y="5322367"/>
          <a:ext cx="889000" cy="127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87158</xdr:rowOff>
    </xdr:from>
    <xdr:to>
      <xdr:col>50</xdr:col>
      <xdr:colOff>165100</xdr:colOff>
      <xdr:row>38</xdr:row>
      <xdr:rowOff>17308</xdr:rowOff>
    </xdr:to>
    <xdr:sp macro="" textlink="">
      <xdr:nvSpPr>
        <xdr:cNvPr id="301" name="フローチャート: 判断 300"/>
        <xdr:cNvSpPr/>
      </xdr:nvSpPr>
      <xdr:spPr>
        <a:xfrm>
          <a:off x="9588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8435</xdr:rowOff>
    </xdr:from>
    <xdr:ext cx="534377" cy="259045"/>
    <xdr:sp macro="" textlink="">
      <xdr:nvSpPr>
        <xdr:cNvPr id="302" name="テキスト ボックス 301"/>
        <xdr:cNvSpPr txBox="1"/>
      </xdr:nvSpPr>
      <xdr:spPr>
        <a:xfrm>
          <a:off x="9372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78000</xdr:rowOff>
    </xdr:from>
    <xdr:to>
      <xdr:col>45</xdr:col>
      <xdr:colOff>177800</xdr:colOff>
      <xdr:row>38</xdr:row>
      <xdr:rowOff>79349</xdr:rowOff>
    </xdr:to>
    <xdr:cxnSp macro="">
      <xdr:nvCxnSpPr>
        <xdr:cNvPr id="303" name="直線コネクタ 302"/>
        <xdr:cNvCxnSpPr/>
      </xdr:nvCxnSpPr>
      <xdr:spPr>
        <a:xfrm>
          <a:off x="7861300" y="6593100"/>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98077</xdr:rowOff>
    </xdr:from>
    <xdr:to>
      <xdr:col>46</xdr:col>
      <xdr:colOff>38100</xdr:colOff>
      <xdr:row>38</xdr:row>
      <xdr:rowOff>28226</xdr:rowOff>
    </xdr:to>
    <xdr:sp macro="" textlink="">
      <xdr:nvSpPr>
        <xdr:cNvPr id="304" name="フローチャート: 判断 303"/>
        <xdr:cNvSpPr/>
      </xdr:nvSpPr>
      <xdr:spPr>
        <a:xfrm>
          <a:off x="8699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44754</xdr:rowOff>
    </xdr:from>
    <xdr:ext cx="534377" cy="259045"/>
    <xdr:sp macro="" textlink="">
      <xdr:nvSpPr>
        <xdr:cNvPr id="305" name="テキスト ボックス 304"/>
        <xdr:cNvSpPr txBox="1"/>
      </xdr:nvSpPr>
      <xdr:spPr>
        <a:xfrm>
          <a:off x="8483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68605</xdr:rowOff>
    </xdr:from>
    <xdr:to>
      <xdr:col>41</xdr:col>
      <xdr:colOff>50800</xdr:colOff>
      <xdr:row>38</xdr:row>
      <xdr:rowOff>78000</xdr:rowOff>
    </xdr:to>
    <xdr:cxnSp macro="">
      <xdr:nvCxnSpPr>
        <xdr:cNvPr id="306" name="直線コネクタ 305"/>
        <xdr:cNvCxnSpPr/>
      </xdr:nvCxnSpPr>
      <xdr:spPr>
        <a:xfrm>
          <a:off x="6972300" y="6583705"/>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104260</xdr:rowOff>
    </xdr:from>
    <xdr:to>
      <xdr:col>41</xdr:col>
      <xdr:colOff>101600</xdr:colOff>
      <xdr:row>38</xdr:row>
      <xdr:rowOff>34410</xdr:rowOff>
    </xdr:to>
    <xdr:sp macro="" textlink="">
      <xdr:nvSpPr>
        <xdr:cNvPr id="307" name="フローチャート: 判断 306"/>
        <xdr:cNvSpPr/>
      </xdr:nvSpPr>
      <xdr:spPr>
        <a:xfrm>
          <a:off x="7810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50937</xdr:rowOff>
    </xdr:from>
    <xdr:ext cx="534377" cy="259045"/>
    <xdr:sp macro="" textlink="">
      <xdr:nvSpPr>
        <xdr:cNvPr id="308" name="テキスト ボックス 307"/>
        <xdr:cNvSpPr txBox="1"/>
      </xdr:nvSpPr>
      <xdr:spPr>
        <a:xfrm>
          <a:off x="7594111" y="62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122853</xdr:rowOff>
    </xdr:from>
    <xdr:to>
      <xdr:col>36</xdr:col>
      <xdr:colOff>165100</xdr:colOff>
      <xdr:row>38</xdr:row>
      <xdr:rowOff>53003</xdr:rowOff>
    </xdr:to>
    <xdr:sp macro="" textlink="">
      <xdr:nvSpPr>
        <xdr:cNvPr id="309" name="フローチャート: 判断 308"/>
        <xdr:cNvSpPr/>
      </xdr:nvSpPr>
      <xdr:spPr>
        <a:xfrm>
          <a:off x="6921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69530</xdr:rowOff>
    </xdr:from>
    <xdr:ext cx="534377" cy="259045"/>
    <xdr:sp macro="" textlink="">
      <xdr:nvSpPr>
        <xdr:cNvPr id="310" name="テキスト ボックス 309"/>
        <xdr:cNvSpPr txBox="1"/>
      </xdr:nvSpPr>
      <xdr:spPr>
        <a:xfrm>
          <a:off x="6705111" y="62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118716</xdr:rowOff>
    </xdr:from>
    <xdr:to>
      <xdr:col>55</xdr:col>
      <xdr:colOff>50800</xdr:colOff>
      <xdr:row>37</xdr:row>
      <xdr:rowOff>48866</xdr:rowOff>
    </xdr:to>
    <xdr:sp macro="" textlink="">
      <xdr:nvSpPr>
        <xdr:cNvPr id="316" name="楕円 315"/>
        <xdr:cNvSpPr/>
      </xdr:nvSpPr>
      <xdr:spPr>
        <a:xfrm>
          <a:off x="10426700" y="62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33643</xdr:rowOff>
    </xdr:from>
    <xdr:ext cx="534377" cy="259045"/>
    <xdr:sp macro="" textlink="">
      <xdr:nvSpPr>
        <xdr:cNvPr id="317" name="補助費等該当値テキスト"/>
        <xdr:cNvSpPr txBox="1"/>
      </xdr:nvSpPr>
      <xdr:spPr>
        <a:xfrm>
          <a:off x="10528300" y="620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128067</xdr:rowOff>
    </xdr:from>
    <xdr:to>
      <xdr:col>50</xdr:col>
      <xdr:colOff>165100</xdr:colOff>
      <xdr:row>31</xdr:row>
      <xdr:rowOff>58217</xdr:rowOff>
    </xdr:to>
    <xdr:sp macro="" textlink="">
      <xdr:nvSpPr>
        <xdr:cNvPr id="318" name="楕円 317"/>
        <xdr:cNvSpPr/>
      </xdr:nvSpPr>
      <xdr:spPr>
        <a:xfrm>
          <a:off x="9588500" y="527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74744</xdr:rowOff>
    </xdr:from>
    <xdr:ext cx="599010" cy="259045"/>
    <xdr:sp macro="" textlink="">
      <xdr:nvSpPr>
        <xdr:cNvPr id="319" name="テキスト ボックス 318"/>
        <xdr:cNvSpPr txBox="1"/>
      </xdr:nvSpPr>
      <xdr:spPr>
        <a:xfrm>
          <a:off x="9339795" y="504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28549</xdr:rowOff>
    </xdr:from>
    <xdr:to>
      <xdr:col>46</xdr:col>
      <xdr:colOff>38100</xdr:colOff>
      <xdr:row>38</xdr:row>
      <xdr:rowOff>130149</xdr:rowOff>
    </xdr:to>
    <xdr:sp macro="" textlink="">
      <xdr:nvSpPr>
        <xdr:cNvPr id="320" name="楕円 319"/>
        <xdr:cNvSpPr/>
      </xdr:nvSpPr>
      <xdr:spPr>
        <a:xfrm>
          <a:off x="86995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121276</xdr:rowOff>
    </xdr:from>
    <xdr:ext cx="534377" cy="259045"/>
    <xdr:sp macro="" textlink="">
      <xdr:nvSpPr>
        <xdr:cNvPr id="321" name="テキスト ボックス 320"/>
        <xdr:cNvSpPr txBox="1"/>
      </xdr:nvSpPr>
      <xdr:spPr>
        <a:xfrm>
          <a:off x="8483111" y="663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27200</xdr:rowOff>
    </xdr:from>
    <xdr:to>
      <xdr:col>41</xdr:col>
      <xdr:colOff>101600</xdr:colOff>
      <xdr:row>38</xdr:row>
      <xdr:rowOff>128800</xdr:rowOff>
    </xdr:to>
    <xdr:sp macro="" textlink="">
      <xdr:nvSpPr>
        <xdr:cNvPr id="322" name="楕円 321"/>
        <xdr:cNvSpPr/>
      </xdr:nvSpPr>
      <xdr:spPr>
        <a:xfrm>
          <a:off x="7810500" y="654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119927</xdr:rowOff>
    </xdr:from>
    <xdr:ext cx="534377" cy="259045"/>
    <xdr:sp macro="" textlink="">
      <xdr:nvSpPr>
        <xdr:cNvPr id="323" name="テキスト ボックス 322"/>
        <xdr:cNvSpPr txBox="1"/>
      </xdr:nvSpPr>
      <xdr:spPr>
        <a:xfrm>
          <a:off x="7594111" y="6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17805</xdr:rowOff>
    </xdr:from>
    <xdr:to>
      <xdr:col>36</xdr:col>
      <xdr:colOff>165100</xdr:colOff>
      <xdr:row>38</xdr:row>
      <xdr:rowOff>119405</xdr:rowOff>
    </xdr:to>
    <xdr:sp macro="" textlink="">
      <xdr:nvSpPr>
        <xdr:cNvPr id="324" name="楕円 323"/>
        <xdr:cNvSpPr/>
      </xdr:nvSpPr>
      <xdr:spPr>
        <a:xfrm>
          <a:off x="6921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110532</xdr:rowOff>
    </xdr:from>
    <xdr:ext cx="534377" cy="259045"/>
    <xdr:sp macro="" textlink="">
      <xdr:nvSpPr>
        <xdr:cNvPr id="325" name="テキスト ボックス 324"/>
        <xdr:cNvSpPr txBox="1"/>
      </xdr:nvSpPr>
      <xdr:spPr>
        <a:xfrm>
          <a:off x="6705111" y="662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8" name="テキスト ボックス 33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0" name="直線コネクタ 349"/>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1"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2" name="直線コネクタ 351"/>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3"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4" name="直線コネクタ 353"/>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59080</xdr:rowOff>
    </xdr:from>
    <xdr:to>
      <xdr:col>55</xdr:col>
      <xdr:colOff>0</xdr:colOff>
      <xdr:row>55</xdr:row>
      <xdr:rowOff>64</xdr:rowOff>
    </xdr:to>
    <xdr:cxnSp macro="">
      <xdr:nvCxnSpPr>
        <xdr:cNvPr id="355" name="直線コネクタ 354"/>
        <xdr:cNvCxnSpPr/>
      </xdr:nvCxnSpPr>
      <xdr:spPr>
        <a:xfrm>
          <a:off x="9639300" y="9317380"/>
          <a:ext cx="838200" cy="11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150309</xdr:rowOff>
    </xdr:from>
    <xdr:ext cx="534377" cy="259045"/>
    <xdr:sp macro="" textlink="">
      <xdr:nvSpPr>
        <xdr:cNvPr id="356" name="普通建設事業費平均値テキスト"/>
        <xdr:cNvSpPr txBox="1"/>
      </xdr:nvSpPr>
      <xdr:spPr>
        <a:xfrm>
          <a:off x="10528300" y="9751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57" name="フローチャート: 判断 356"/>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59080</xdr:rowOff>
    </xdr:from>
    <xdr:to>
      <xdr:col>50</xdr:col>
      <xdr:colOff>114300</xdr:colOff>
      <xdr:row>56</xdr:row>
      <xdr:rowOff>64815</xdr:rowOff>
    </xdr:to>
    <xdr:cxnSp macro="">
      <xdr:nvCxnSpPr>
        <xdr:cNvPr id="358" name="直線コネクタ 357"/>
        <xdr:cNvCxnSpPr/>
      </xdr:nvCxnSpPr>
      <xdr:spPr>
        <a:xfrm flipV="1">
          <a:off x="8750300" y="9317380"/>
          <a:ext cx="889000" cy="34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59" name="フローチャート: 判断 358"/>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6881</xdr:rowOff>
    </xdr:from>
    <xdr:ext cx="534377" cy="259045"/>
    <xdr:sp macro="" textlink="">
      <xdr:nvSpPr>
        <xdr:cNvPr id="360" name="テキスト ボックス 359"/>
        <xdr:cNvSpPr txBox="1"/>
      </xdr:nvSpPr>
      <xdr:spPr>
        <a:xfrm>
          <a:off x="9372111" y="995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3302</xdr:rowOff>
    </xdr:from>
    <xdr:to>
      <xdr:col>45</xdr:col>
      <xdr:colOff>177800</xdr:colOff>
      <xdr:row>56</xdr:row>
      <xdr:rowOff>64815</xdr:rowOff>
    </xdr:to>
    <xdr:cxnSp macro="">
      <xdr:nvCxnSpPr>
        <xdr:cNvPr id="361" name="直線コネクタ 360"/>
        <xdr:cNvCxnSpPr/>
      </xdr:nvCxnSpPr>
      <xdr:spPr>
        <a:xfrm>
          <a:off x="7861300" y="8575802"/>
          <a:ext cx="889000" cy="109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2" name="フローチャート: 判断 361"/>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27703</xdr:rowOff>
    </xdr:from>
    <xdr:ext cx="534377" cy="259045"/>
    <xdr:sp macro="" textlink="">
      <xdr:nvSpPr>
        <xdr:cNvPr id="363" name="テキスト ボックス 362"/>
        <xdr:cNvSpPr txBox="1"/>
      </xdr:nvSpPr>
      <xdr:spPr>
        <a:xfrm>
          <a:off x="8483111" y="98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3302</xdr:rowOff>
    </xdr:from>
    <xdr:to>
      <xdr:col>41</xdr:col>
      <xdr:colOff>50800</xdr:colOff>
      <xdr:row>54</xdr:row>
      <xdr:rowOff>122784</xdr:rowOff>
    </xdr:to>
    <xdr:cxnSp macro="">
      <xdr:nvCxnSpPr>
        <xdr:cNvPr id="364" name="直線コネクタ 363"/>
        <xdr:cNvCxnSpPr/>
      </xdr:nvCxnSpPr>
      <xdr:spPr>
        <a:xfrm flipV="1">
          <a:off x="6972300" y="8575802"/>
          <a:ext cx="889000" cy="80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5" name="フローチャート: 判断 364"/>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50316</xdr:rowOff>
    </xdr:from>
    <xdr:ext cx="534377" cy="259045"/>
    <xdr:sp macro="" textlink="">
      <xdr:nvSpPr>
        <xdr:cNvPr id="366" name="テキスト ボックス 365"/>
        <xdr:cNvSpPr txBox="1"/>
      </xdr:nvSpPr>
      <xdr:spPr>
        <a:xfrm>
          <a:off x="7594111" y="9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67" name="フローチャート: 判断 366"/>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49210</xdr:rowOff>
    </xdr:from>
    <xdr:ext cx="534377" cy="259045"/>
    <xdr:sp macro="" textlink="">
      <xdr:nvSpPr>
        <xdr:cNvPr id="368" name="テキスト ボックス 367"/>
        <xdr:cNvSpPr txBox="1"/>
      </xdr:nvSpPr>
      <xdr:spPr>
        <a:xfrm>
          <a:off x="6705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120714</xdr:rowOff>
    </xdr:from>
    <xdr:to>
      <xdr:col>55</xdr:col>
      <xdr:colOff>50800</xdr:colOff>
      <xdr:row>55</xdr:row>
      <xdr:rowOff>50864</xdr:rowOff>
    </xdr:to>
    <xdr:sp macro="" textlink="">
      <xdr:nvSpPr>
        <xdr:cNvPr id="374" name="楕円 373"/>
        <xdr:cNvSpPr/>
      </xdr:nvSpPr>
      <xdr:spPr>
        <a:xfrm>
          <a:off x="10426700" y="937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143591</xdr:rowOff>
    </xdr:from>
    <xdr:ext cx="534377" cy="259045"/>
    <xdr:sp macro="" textlink="">
      <xdr:nvSpPr>
        <xdr:cNvPr id="375" name="普通建設事業費該当値テキスト"/>
        <xdr:cNvSpPr txBox="1"/>
      </xdr:nvSpPr>
      <xdr:spPr>
        <a:xfrm>
          <a:off x="10528300" y="923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8280</xdr:rowOff>
    </xdr:from>
    <xdr:to>
      <xdr:col>50</xdr:col>
      <xdr:colOff>165100</xdr:colOff>
      <xdr:row>54</xdr:row>
      <xdr:rowOff>109880</xdr:rowOff>
    </xdr:to>
    <xdr:sp macro="" textlink="">
      <xdr:nvSpPr>
        <xdr:cNvPr id="376" name="楕円 375"/>
        <xdr:cNvSpPr/>
      </xdr:nvSpPr>
      <xdr:spPr>
        <a:xfrm>
          <a:off x="9588500" y="92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126407</xdr:rowOff>
    </xdr:from>
    <xdr:ext cx="534377" cy="259045"/>
    <xdr:sp macro="" textlink="">
      <xdr:nvSpPr>
        <xdr:cNvPr id="377" name="テキスト ボックス 376"/>
        <xdr:cNvSpPr txBox="1"/>
      </xdr:nvSpPr>
      <xdr:spPr>
        <a:xfrm>
          <a:off x="9372111" y="904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14015</xdr:rowOff>
    </xdr:from>
    <xdr:to>
      <xdr:col>46</xdr:col>
      <xdr:colOff>38100</xdr:colOff>
      <xdr:row>56</xdr:row>
      <xdr:rowOff>115615</xdr:rowOff>
    </xdr:to>
    <xdr:sp macro="" textlink="">
      <xdr:nvSpPr>
        <xdr:cNvPr id="378" name="楕円 377"/>
        <xdr:cNvSpPr/>
      </xdr:nvSpPr>
      <xdr:spPr>
        <a:xfrm>
          <a:off x="8699500" y="96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132142</xdr:rowOff>
    </xdr:from>
    <xdr:ext cx="534377" cy="259045"/>
    <xdr:sp macro="" textlink="">
      <xdr:nvSpPr>
        <xdr:cNvPr id="379" name="テキスト ボックス 378"/>
        <xdr:cNvSpPr txBox="1"/>
      </xdr:nvSpPr>
      <xdr:spPr>
        <a:xfrm>
          <a:off x="8483111" y="939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123952</xdr:rowOff>
    </xdr:from>
    <xdr:to>
      <xdr:col>41</xdr:col>
      <xdr:colOff>101600</xdr:colOff>
      <xdr:row>50</xdr:row>
      <xdr:rowOff>54102</xdr:rowOff>
    </xdr:to>
    <xdr:sp macro="" textlink="">
      <xdr:nvSpPr>
        <xdr:cNvPr id="380" name="楕円 379"/>
        <xdr:cNvSpPr/>
      </xdr:nvSpPr>
      <xdr:spPr>
        <a:xfrm>
          <a:off x="7810500" y="852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70629</xdr:rowOff>
    </xdr:from>
    <xdr:ext cx="599010" cy="259045"/>
    <xdr:sp macro="" textlink="">
      <xdr:nvSpPr>
        <xdr:cNvPr id="381" name="テキスト ボックス 380"/>
        <xdr:cNvSpPr txBox="1"/>
      </xdr:nvSpPr>
      <xdr:spPr>
        <a:xfrm>
          <a:off x="7561795" y="830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71984</xdr:rowOff>
    </xdr:from>
    <xdr:to>
      <xdr:col>36</xdr:col>
      <xdr:colOff>165100</xdr:colOff>
      <xdr:row>55</xdr:row>
      <xdr:rowOff>2134</xdr:rowOff>
    </xdr:to>
    <xdr:sp macro="" textlink="">
      <xdr:nvSpPr>
        <xdr:cNvPr id="382" name="楕円 381"/>
        <xdr:cNvSpPr/>
      </xdr:nvSpPr>
      <xdr:spPr>
        <a:xfrm>
          <a:off x="6921500" y="933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18661</xdr:rowOff>
    </xdr:from>
    <xdr:ext cx="534377" cy="259045"/>
    <xdr:sp macro="" textlink="">
      <xdr:nvSpPr>
        <xdr:cNvPr id="383" name="テキスト ボックス 382"/>
        <xdr:cNvSpPr txBox="1"/>
      </xdr:nvSpPr>
      <xdr:spPr>
        <a:xfrm>
          <a:off x="6705111" y="9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88082</xdr:rowOff>
    </xdr:from>
    <xdr:to>
      <xdr:col>54</xdr:col>
      <xdr:colOff>189865</xdr:colOff>
      <xdr:row>78</xdr:row>
      <xdr:rowOff>137322</xdr:rowOff>
    </xdr:to>
    <xdr:cxnSp macro="">
      <xdr:nvCxnSpPr>
        <xdr:cNvPr id="405" name="直線コネクタ 404"/>
        <xdr:cNvCxnSpPr/>
      </xdr:nvCxnSpPr>
      <xdr:spPr>
        <a:xfrm flipV="1">
          <a:off x="10475595" y="12775382"/>
          <a:ext cx="1270" cy="735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141149</xdr:rowOff>
    </xdr:from>
    <xdr:ext cx="378565" cy="259045"/>
    <xdr:sp macro="" textlink="">
      <xdr:nvSpPr>
        <xdr:cNvPr id="406" name="普通建設事業費 （ うち新規整備　）最小値テキスト"/>
        <xdr:cNvSpPr txBox="1"/>
      </xdr:nvSpPr>
      <xdr:spPr>
        <a:xfrm>
          <a:off x="10528300" y="13514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137322</xdr:rowOff>
    </xdr:from>
    <xdr:to>
      <xdr:col>55</xdr:col>
      <xdr:colOff>88900</xdr:colOff>
      <xdr:row>78</xdr:row>
      <xdr:rowOff>137322</xdr:rowOff>
    </xdr:to>
    <xdr:cxnSp macro="">
      <xdr:nvCxnSpPr>
        <xdr:cNvPr id="407" name="直線コネクタ 406"/>
        <xdr:cNvCxnSpPr/>
      </xdr:nvCxnSpPr>
      <xdr:spPr>
        <a:xfrm>
          <a:off x="10388600" y="13510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34759</xdr:rowOff>
    </xdr:from>
    <xdr:ext cx="534377" cy="259045"/>
    <xdr:sp macro="" textlink="">
      <xdr:nvSpPr>
        <xdr:cNvPr id="408" name="普通建設事業費 （ うち新規整備　）最大値テキスト"/>
        <xdr:cNvSpPr txBox="1"/>
      </xdr:nvSpPr>
      <xdr:spPr>
        <a:xfrm>
          <a:off x="10528300" y="1255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88082</xdr:rowOff>
    </xdr:from>
    <xdr:to>
      <xdr:col>55</xdr:col>
      <xdr:colOff>88900</xdr:colOff>
      <xdr:row>74</xdr:row>
      <xdr:rowOff>88082</xdr:rowOff>
    </xdr:to>
    <xdr:cxnSp macro="">
      <xdr:nvCxnSpPr>
        <xdr:cNvPr id="409" name="直線コネクタ 408"/>
        <xdr:cNvCxnSpPr/>
      </xdr:nvCxnSpPr>
      <xdr:spPr>
        <a:xfrm>
          <a:off x="10388600" y="1277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39688</xdr:rowOff>
    </xdr:from>
    <xdr:to>
      <xdr:col>55</xdr:col>
      <xdr:colOff>0</xdr:colOff>
      <xdr:row>76</xdr:row>
      <xdr:rowOff>111948</xdr:rowOff>
    </xdr:to>
    <xdr:cxnSp macro="">
      <xdr:nvCxnSpPr>
        <xdr:cNvPr id="410" name="直線コネクタ 409"/>
        <xdr:cNvCxnSpPr/>
      </xdr:nvCxnSpPr>
      <xdr:spPr>
        <a:xfrm>
          <a:off x="9639300" y="13069888"/>
          <a:ext cx="838200" cy="7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xdr:rowOff>
    </xdr:from>
    <xdr:ext cx="534377" cy="259045"/>
    <xdr:sp macro="" textlink="">
      <xdr:nvSpPr>
        <xdr:cNvPr id="411" name="普通建設事業費 （ うち新規整備　）平均値テキスト"/>
        <xdr:cNvSpPr txBox="1"/>
      </xdr:nvSpPr>
      <xdr:spPr>
        <a:xfrm>
          <a:off x="10528300" y="13208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28916</xdr:rowOff>
    </xdr:from>
    <xdr:to>
      <xdr:col>55</xdr:col>
      <xdr:colOff>50800</xdr:colOff>
      <xdr:row>77</xdr:row>
      <xdr:rowOff>130516</xdr:rowOff>
    </xdr:to>
    <xdr:sp macro="" textlink="">
      <xdr:nvSpPr>
        <xdr:cNvPr id="412" name="フローチャート: 判断 411"/>
        <xdr:cNvSpPr/>
      </xdr:nvSpPr>
      <xdr:spPr>
        <a:xfrm>
          <a:off x="104267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39688</xdr:rowOff>
    </xdr:from>
    <xdr:to>
      <xdr:col>50</xdr:col>
      <xdr:colOff>114300</xdr:colOff>
      <xdr:row>77</xdr:row>
      <xdr:rowOff>91900</xdr:rowOff>
    </xdr:to>
    <xdr:cxnSp macro="">
      <xdr:nvCxnSpPr>
        <xdr:cNvPr id="413" name="直線コネクタ 412"/>
        <xdr:cNvCxnSpPr/>
      </xdr:nvCxnSpPr>
      <xdr:spPr>
        <a:xfrm flipV="1">
          <a:off x="8750300" y="13069888"/>
          <a:ext cx="889000" cy="22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76121</xdr:rowOff>
    </xdr:from>
    <xdr:to>
      <xdr:col>50</xdr:col>
      <xdr:colOff>165100</xdr:colOff>
      <xdr:row>78</xdr:row>
      <xdr:rowOff>6271</xdr:rowOff>
    </xdr:to>
    <xdr:sp macro="" textlink="">
      <xdr:nvSpPr>
        <xdr:cNvPr id="414" name="フローチャート: 判断 413"/>
        <xdr:cNvSpPr/>
      </xdr:nvSpPr>
      <xdr:spPr>
        <a:xfrm>
          <a:off x="9588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168848</xdr:rowOff>
    </xdr:from>
    <xdr:ext cx="469744" cy="259045"/>
    <xdr:sp macro="" textlink="">
      <xdr:nvSpPr>
        <xdr:cNvPr id="415" name="テキスト ボックス 414"/>
        <xdr:cNvSpPr txBox="1"/>
      </xdr:nvSpPr>
      <xdr:spPr>
        <a:xfrm>
          <a:off x="9404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27366</xdr:rowOff>
    </xdr:from>
    <xdr:to>
      <xdr:col>45</xdr:col>
      <xdr:colOff>177800</xdr:colOff>
      <xdr:row>77</xdr:row>
      <xdr:rowOff>91900</xdr:rowOff>
    </xdr:to>
    <xdr:cxnSp macro="">
      <xdr:nvCxnSpPr>
        <xdr:cNvPr id="416" name="直線コネクタ 415"/>
        <xdr:cNvCxnSpPr/>
      </xdr:nvCxnSpPr>
      <xdr:spPr>
        <a:xfrm>
          <a:off x="7861300" y="12714666"/>
          <a:ext cx="889000" cy="57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21120</xdr:rowOff>
    </xdr:from>
    <xdr:to>
      <xdr:col>46</xdr:col>
      <xdr:colOff>38100</xdr:colOff>
      <xdr:row>77</xdr:row>
      <xdr:rowOff>122720</xdr:rowOff>
    </xdr:to>
    <xdr:sp macro="" textlink="">
      <xdr:nvSpPr>
        <xdr:cNvPr id="417" name="フローチャート: 判断 416"/>
        <xdr:cNvSpPr/>
      </xdr:nvSpPr>
      <xdr:spPr>
        <a:xfrm>
          <a:off x="8699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139247</xdr:rowOff>
    </xdr:from>
    <xdr:ext cx="534377" cy="259045"/>
    <xdr:sp macro="" textlink="">
      <xdr:nvSpPr>
        <xdr:cNvPr id="418" name="テキスト ボックス 417"/>
        <xdr:cNvSpPr txBox="1"/>
      </xdr:nvSpPr>
      <xdr:spPr>
        <a:xfrm>
          <a:off x="8483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139471</xdr:rowOff>
    </xdr:from>
    <xdr:to>
      <xdr:col>41</xdr:col>
      <xdr:colOff>50800</xdr:colOff>
      <xdr:row>74</xdr:row>
      <xdr:rowOff>27366</xdr:rowOff>
    </xdr:to>
    <xdr:cxnSp macro="">
      <xdr:nvCxnSpPr>
        <xdr:cNvPr id="419" name="直線コネクタ 418"/>
        <xdr:cNvCxnSpPr/>
      </xdr:nvCxnSpPr>
      <xdr:spPr>
        <a:xfrm>
          <a:off x="6972300" y="12140971"/>
          <a:ext cx="889000" cy="57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41694</xdr:rowOff>
    </xdr:from>
    <xdr:to>
      <xdr:col>41</xdr:col>
      <xdr:colOff>101600</xdr:colOff>
      <xdr:row>77</xdr:row>
      <xdr:rowOff>143294</xdr:rowOff>
    </xdr:to>
    <xdr:sp macro="" textlink="">
      <xdr:nvSpPr>
        <xdr:cNvPr id="420" name="フローチャート: 判断 419"/>
        <xdr:cNvSpPr/>
      </xdr:nvSpPr>
      <xdr:spPr>
        <a:xfrm>
          <a:off x="7810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134421</xdr:rowOff>
    </xdr:from>
    <xdr:ext cx="469744" cy="259045"/>
    <xdr:sp macro="" textlink="">
      <xdr:nvSpPr>
        <xdr:cNvPr id="421" name="テキスト ボックス 420"/>
        <xdr:cNvSpPr txBox="1"/>
      </xdr:nvSpPr>
      <xdr:spPr>
        <a:xfrm>
          <a:off x="7626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96582</xdr:rowOff>
    </xdr:from>
    <xdr:to>
      <xdr:col>36</xdr:col>
      <xdr:colOff>165100</xdr:colOff>
      <xdr:row>77</xdr:row>
      <xdr:rowOff>26732</xdr:rowOff>
    </xdr:to>
    <xdr:sp macro="" textlink="">
      <xdr:nvSpPr>
        <xdr:cNvPr id="422" name="フローチャート: 判断 421"/>
        <xdr:cNvSpPr/>
      </xdr:nvSpPr>
      <xdr:spPr>
        <a:xfrm>
          <a:off x="69215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17859</xdr:rowOff>
    </xdr:from>
    <xdr:ext cx="534377" cy="259045"/>
    <xdr:sp macro="" textlink="">
      <xdr:nvSpPr>
        <xdr:cNvPr id="423" name="テキスト ボックス 422"/>
        <xdr:cNvSpPr txBox="1"/>
      </xdr:nvSpPr>
      <xdr:spPr>
        <a:xfrm>
          <a:off x="6705111" y="132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61148</xdr:rowOff>
    </xdr:from>
    <xdr:to>
      <xdr:col>55</xdr:col>
      <xdr:colOff>50800</xdr:colOff>
      <xdr:row>76</xdr:row>
      <xdr:rowOff>162748</xdr:rowOff>
    </xdr:to>
    <xdr:sp macro="" textlink="">
      <xdr:nvSpPr>
        <xdr:cNvPr id="429" name="楕円 428"/>
        <xdr:cNvSpPr/>
      </xdr:nvSpPr>
      <xdr:spPr>
        <a:xfrm>
          <a:off x="10426700" y="1309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84025</xdr:rowOff>
    </xdr:from>
    <xdr:ext cx="534377" cy="259045"/>
    <xdr:sp macro="" textlink="">
      <xdr:nvSpPr>
        <xdr:cNvPr id="430" name="普通建設事業費 （ うち新規整備　）該当値テキスト"/>
        <xdr:cNvSpPr txBox="1"/>
      </xdr:nvSpPr>
      <xdr:spPr>
        <a:xfrm>
          <a:off x="10528300" y="1294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160338</xdr:rowOff>
    </xdr:from>
    <xdr:to>
      <xdr:col>50</xdr:col>
      <xdr:colOff>165100</xdr:colOff>
      <xdr:row>76</xdr:row>
      <xdr:rowOff>90488</xdr:rowOff>
    </xdr:to>
    <xdr:sp macro="" textlink="">
      <xdr:nvSpPr>
        <xdr:cNvPr id="431" name="楕円 430"/>
        <xdr:cNvSpPr/>
      </xdr:nvSpPr>
      <xdr:spPr>
        <a:xfrm>
          <a:off x="9588500" y="130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107015</xdr:rowOff>
    </xdr:from>
    <xdr:ext cx="534377" cy="259045"/>
    <xdr:sp macro="" textlink="">
      <xdr:nvSpPr>
        <xdr:cNvPr id="432" name="テキスト ボックス 431"/>
        <xdr:cNvSpPr txBox="1"/>
      </xdr:nvSpPr>
      <xdr:spPr>
        <a:xfrm>
          <a:off x="9372111" y="1279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41100</xdr:rowOff>
    </xdr:from>
    <xdr:to>
      <xdr:col>46</xdr:col>
      <xdr:colOff>38100</xdr:colOff>
      <xdr:row>77</xdr:row>
      <xdr:rowOff>142700</xdr:rowOff>
    </xdr:to>
    <xdr:sp macro="" textlink="">
      <xdr:nvSpPr>
        <xdr:cNvPr id="433" name="楕円 432"/>
        <xdr:cNvSpPr/>
      </xdr:nvSpPr>
      <xdr:spPr>
        <a:xfrm>
          <a:off x="8699500" y="1324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133827</xdr:rowOff>
    </xdr:from>
    <xdr:ext cx="469744" cy="259045"/>
    <xdr:sp macro="" textlink="">
      <xdr:nvSpPr>
        <xdr:cNvPr id="434" name="テキスト ボックス 433"/>
        <xdr:cNvSpPr txBox="1"/>
      </xdr:nvSpPr>
      <xdr:spPr>
        <a:xfrm>
          <a:off x="8515428" y="1333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148016</xdr:rowOff>
    </xdr:from>
    <xdr:to>
      <xdr:col>41</xdr:col>
      <xdr:colOff>101600</xdr:colOff>
      <xdr:row>74</xdr:row>
      <xdr:rowOff>78166</xdr:rowOff>
    </xdr:to>
    <xdr:sp macro="" textlink="">
      <xdr:nvSpPr>
        <xdr:cNvPr id="435" name="楕円 434"/>
        <xdr:cNvSpPr/>
      </xdr:nvSpPr>
      <xdr:spPr>
        <a:xfrm>
          <a:off x="7810500" y="1266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94693</xdr:rowOff>
    </xdr:from>
    <xdr:ext cx="534377" cy="259045"/>
    <xdr:sp macro="" textlink="">
      <xdr:nvSpPr>
        <xdr:cNvPr id="436" name="テキスト ボックス 435"/>
        <xdr:cNvSpPr txBox="1"/>
      </xdr:nvSpPr>
      <xdr:spPr>
        <a:xfrm>
          <a:off x="7594111" y="1243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88671</xdr:rowOff>
    </xdr:from>
    <xdr:to>
      <xdr:col>36</xdr:col>
      <xdr:colOff>165100</xdr:colOff>
      <xdr:row>71</xdr:row>
      <xdr:rowOff>18821</xdr:rowOff>
    </xdr:to>
    <xdr:sp macro="" textlink="">
      <xdr:nvSpPr>
        <xdr:cNvPr id="437" name="楕円 436"/>
        <xdr:cNvSpPr/>
      </xdr:nvSpPr>
      <xdr:spPr>
        <a:xfrm>
          <a:off x="6921500" y="120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35348</xdr:rowOff>
    </xdr:from>
    <xdr:ext cx="534377" cy="259045"/>
    <xdr:sp macro="" textlink="">
      <xdr:nvSpPr>
        <xdr:cNvPr id="438" name="テキスト ボックス 437"/>
        <xdr:cNvSpPr txBox="1"/>
      </xdr:nvSpPr>
      <xdr:spPr>
        <a:xfrm>
          <a:off x="6705111" y="11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143263</xdr:rowOff>
    </xdr:from>
    <xdr:to>
      <xdr:col>54</xdr:col>
      <xdr:colOff>189865</xdr:colOff>
      <xdr:row>98</xdr:row>
      <xdr:rowOff>153188</xdr:rowOff>
    </xdr:to>
    <xdr:cxnSp macro="">
      <xdr:nvCxnSpPr>
        <xdr:cNvPr id="462" name="直線コネクタ 461"/>
        <xdr:cNvCxnSpPr/>
      </xdr:nvCxnSpPr>
      <xdr:spPr>
        <a:xfrm flipV="1">
          <a:off x="10475595" y="15916663"/>
          <a:ext cx="1270" cy="10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157015</xdr:rowOff>
    </xdr:from>
    <xdr:ext cx="469744" cy="259045"/>
    <xdr:sp macro="" textlink="">
      <xdr:nvSpPr>
        <xdr:cNvPr id="463" name="普通建設事業費 （ うち更新整備　）最小値テキスト"/>
        <xdr:cNvSpPr txBox="1"/>
      </xdr:nvSpPr>
      <xdr:spPr>
        <a:xfrm>
          <a:off x="10528300" y="1695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153188</xdr:rowOff>
    </xdr:from>
    <xdr:to>
      <xdr:col>55</xdr:col>
      <xdr:colOff>88900</xdr:colOff>
      <xdr:row>98</xdr:row>
      <xdr:rowOff>153188</xdr:rowOff>
    </xdr:to>
    <xdr:cxnSp macro="">
      <xdr:nvCxnSpPr>
        <xdr:cNvPr id="464" name="直線コネクタ 463"/>
        <xdr:cNvCxnSpPr/>
      </xdr:nvCxnSpPr>
      <xdr:spPr>
        <a:xfrm>
          <a:off x="10388600" y="169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89940</xdr:rowOff>
    </xdr:from>
    <xdr:ext cx="534377" cy="259045"/>
    <xdr:sp macro="" textlink="">
      <xdr:nvSpPr>
        <xdr:cNvPr id="465" name="普通建設事業費 （ うち更新整備　）最大値テキスト"/>
        <xdr:cNvSpPr txBox="1"/>
      </xdr:nvSpPr>
      <xdr:spPr>
        <a:xfrm>
          <a:off x="10528300" y="156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143263</xdr:rowOff>
    </xdr:from>
    <xdr:to>
      <xdr:col>55</xdr:col>
      <xdr:colOff>88900</xdr:colOff>
      <xdr:row>92</xdr:row>
      <xdr:rowOff>143263</xdr:rowOff>
    </xdr:to>
    <xdr:cxnSp macro="">
      <xdr:nvCxnSpPr>
        <xdr:cNvPr id="466" name="直線コネクタ 465"/>
        <xdr:cNvCxnSpPr/>
      </xdr:nvCxnSpPr>
      <xdr:spPr>
        <a:xfrm>
          <a:off x="10388600" y="1591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73501</xdr:rowOff>
    </xdr:from>
    <xdr:to>
      <xdr:col>55</xdr:col>
      <xdr:colOff>0</xdr:colOff>
      <xdr:row>95</xdr:row>
      <xdr:rowOff>7474</xdr:rowOff>
    </xdr:to>
    <xdr:cxnSp macro="">
      <xdr:nvCxnSpPr>
        <xdr:cNvPr id="467" name="直線コネクタ 466"/>
        <xdr:cNvCxnSpPr/>
      </xdr:nvCxnSpPr>
      <xdr:spPr>
        <a:xfrm>
          <a:off x="9639300" y="16189801"/>
          <a:ext cx="8382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82548</xdr:rowOff>
    </xdr:from>
    <xdr:ext cx="534377" cy="259045"/>
    <xdr:sp macro="" textlink="">
      <xdr:nvSpPr>
        <xdr:cNvPr id="468" name="普通建設事業費 （ うち更新整備　）平均値テキスト"/>
        <xdr:cNvSpPr txBox="1"/>
      </xdr:nvSpPr>
      <xdr:spPr>
        <a:xfrm>
          <a:off x="10528300" y="1654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104121</xdr:rowOff>
    </xdr:from>
    <xdr:to>
      <xdr:col>55</xdr:col>
      <xdr:colOff>50800</xdr:colOff>
      <xdr:row>97</xdr:row>
      <xdr:rowOff>34271</xdr:rowOff>
    </xdr:to>
    <xdr:sp macro="" textlink="">
      <xdr:nvSpPr>
        <xdr:cNvPr id="469" name="フローチャート: 判断 468"/>
        <xdr:cNvSpPr/>
      </xdr:nvSpPr>
      <xdr:spPr>
        <a:xfrm>
          <a:off x="104267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73501</xdr:rowOff>
    </xdr:from>
    <xdr:to>
      <xdr:col>50</xdr:col>
      <xdr:colOff>114300</xdr:colOff>
      <xdr:row>96</xdr:row>
      <xdr:rowOff>125698</xdr:rowOff>
    </xdr:to>
    <xdr:cxnSp macro="">
      <xdr:nvCxnSpPr>
        <xdr:cNvPr id="470" name="直線コネクタ 469"/>
        <xdr:cNvCxnSpPr/>
      </xdr:nvCxnSpPr>
      <xdr:spPr>
        <a:xfrm flipV="1">
          <a:off x="8750300" y="16189801"/>
          <a:ext cx="889000" cy="3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156660</xdr:rowOff>
    </xdr:from>
    <xdr:to>
      <xdr:col>50</xdr:col>
      <xdr:colOff>165100</xdr:colOff>
      <xdr:row>97</xdr:row>
      <xdr:rowOff>86810</xdr:rowOff>
    </xdr:to>
    <xdr:sp macro="" textlink="">
      <xdr:nvSpPr>
        <xdr:cNvPr id="471" name="フローチャート: 判断 470"/>
        <xdr:cNvSpPr/>
      </xdr:nvSpPr>
      <xdr:spPr>
        <a:xfrm>
          <a:off x="9588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77937</xdr:rowOff>
    </xdr:from>
    <xdr:ext cx="534377" cy="259045"/>
    <xdr:sp macro="" textlink="">
      <xdr:nvSpPr>
        <xdr:cNvPr id="472" name="テキスト ボックス 471"/>
        <xdr:cNvSpPr txBox="1"/>
      </xdr:nvSpPr>
      <xdr:spPr>
        <a:xfrm>
          <a:off x="9372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144748</xdr:rowOff>
    </xdr:from>
    <xdr:to>
      <xdr:col>45</xdr:col>
      <xdr:colOff>177800</xdr:colOff>
      <xdr:row>96</xdr:row>
      <xdr:rowOff>125698</xdr:rowOff>
    </xdr:to>
    <xdr:cxnSp macro="">
      <xdr:nvCxnSpPr>
        <xdr:cNvPr id="473" name="直線コネクタ 472"/>
        <xdr:cNvCxnSpPr/>
      </xdr:nvCxnSpPr>
      <xdr:spPr>
        <a:xfrm>
          <a:off x="7861300" y="15746698"/>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85337</xdr:rowOff>
    </xdr:from>
    <xdr:to>
      <xdr:col>46</xdr:col>
      <xdr:colOff>38100</xdr:colOff>
      <xdr:row>97</xdr:row>
      <xdr:rowOff>15487</xdr:rowOff>
    </xdr:to>
    <xdr:sp macro="" textlink="">
      <xdr:nvSpPr>
        <xdr:cNvPr id="474" name="フローチャート: 判断 473"/>
        <xdr:cNvSpPr/>
      </xdr:nvSpPr>
      <xdr:spPr>
        <a:xfrm>
          <a:off x="8699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6614</xdr:rowOff>
    </xdr:from>
    <xdr:ext cx="534377" cy="259045"/>
    <xdr:sp macro="" textlink="">
      <xdr:nvSpPr>
        <xdr:cNvPr id="475" name="テキスト ボックス 474"/>
        <xdr:cNvSpPr txBox="1"/>
      </xdr:nvSpPr>
      <xdr:spPr>
        <a:xfrm>
          <a:off x="8483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144748</xdr:rowOff>
    </xdr:from>
    <xdr:to>
      <xdr:col>41</xdr:col>
      <xdr:colOff>50800</xdr:colOff>
      <xdr:row>99</xdr:row>
      <xdr:rowOff>35610</xdr:rowOff>
    </xdr:to>
    <xdr:cxnSp macro="">
      <xdr:nvCxnSpPr>
        <xdr:cNvPr id="476" name="直線コネクタ 475"/>
        <xdr:cNvCxnSpPr/>
      </xdr:nvCxnSpPr>
      <xdr:spPr>
        <a:xfrm flipV="1">
          <a:off x="6972300" y="15746698"/>
          <a:ext cx="889000" cy="126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108026</xdr:rowOff>
    </xdr:from>
    <xdr:to>
      <xdr:col>41</xdr:col>
      <xdr:colOff>101600</xdr:colOff>
      <xdr:row>97</xdr:row>
      <xdr:rowOff>38176</xdr:rowOff>
    </xdr:to>
    <xdr:sp macro="" textlink="">
      <xdr:nvSpPr>
        <xdr:cNvPr id="477" name="フローチャート: 判断 476"/>
        <xdr:cNvSpPr/>
      </xdr:nvSpPr>
      <xdr:spPr>
        <a:xfrm>
          <a:off x="7810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29303</xdr:rowOff>
    </xdr:from>
    <xdr:ext cx="534377" cy="259045"/>
    <xdr:sp macro="" textlink="">
      <xdr:nvSpPr>
        <xdr:cNvPr id="478" name="テキスト ボックス 477"/>
        <xdr:cNvSpPr txBox="1"/>
      </xdr:nvSpPr>
      <xdr:spPr>
        <a:xfrm>
          <a:off x="7594111" y="166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161500</xdr:rowOff>
    </xdr:from>
    <xdr:to>
      <xdr:col>36</xdr:col>
      <xdr:colOff>165100</xdr:colOff>
      <xdr:row>97</xdr:row>
      <xdr:rowOff>91650</xdr:rowOff>
    </xdr:to>
    <xdr:sp macro="" textlink="">
      <xdr:nvSpPr>
        <xdr:cNvPr id="479" name="フローチャート: 判断 478"/>
        <xdr:cNvSpPr/>
      </xdr:nvSpPr>
      <xdr:spPr>
        <a:xfrm>
          <a:off x="6921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108177</xdr:rowOff>
    </xdr:from>
    <xdr:ext cx="534377" cy="259045"/>
    <xdr:sp macro="" textlink="">
      <xdr:nvSpPr>
        <xdr:cNvPr id="480" name="テキスト ボックス 479"/>
        <xdr:cNvSpPr txBox="1"/>
      </xdr:nvSpPr>
      <xdr:spPr>
        <a:xfrm>
          <a:off x="6705111" y="1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128124</xdr:rowOff>
    </xdr:from>
    <xdr:to>
      <xdr:col>55</xdr:col>
      <xdr:colOff>50800</xdr:colOff>
      <xdr:row>95</xdr:row>
      <xdr:rowOff>58274</xdr:rowOff>
    </xdr:to>
    <xdr:sp macro="" textlink="">
      <xdr:nvSpPr>
        <xdr:cNvPr id="486" name="楕円 485"/>
        <xdr:cNvSpPr/>
      </xdr:nvSpPr>
      <xdr:spPr>
        <a:xfrm>
          <a:off x="10426700" y="162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151001</xdr:rowOff>
    </xdr:from>
    <xdr:ext cx="534377" cy="259045"/>
    <xdr:sp macro="" textlink="">
      <xdr:nvSpPr>
        <xdr:cNvPr id="487" name="普通建設事業費 （ うち更新整備　）該当値テキスト"/>
        <xdr:cNvSpPr txBox="1"/>
      </xdr:nvSpPr>
      <xdr:spPr>
        <a:xfrm>
          <a:off x="10528300" y="1609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22701</xdr:rowOff>
    </xdr:from>
    <xdr:to>
      <xdr:col>50</xdr:col>
      <xdr:colOff>165100</xdr:colOff>
      <xdr:row>94</xdr:row>
      <xdr:rowOff>124301</xdr:rowOff>
    </xdr:to>
    <xdr:sp macro="" textlink="">
      <xdr:nvSpPr>
        <xdr:cNvPr id="488" name="楕円 487"/>
        <xdr:cNvSpPr/>
      </xdr:nvSpPr>
      <xdr:spPr>
        <a:xfrm>
          <a:off x="9588500" y="161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140828</xdr:rowOff>
    </xdr:from>
    <xdr:ext cx="534377" cy="259045"/>
    <xdr:sp macro="" textlink="">
      <xdr:nvSpPr>
        <xdr:cNvPr id="489" name="テキスト ボックス 488"/>
        <xdr:cNvSpPr txBox="1"/>
      </xdr:nvSpPr>
      <xdr:spPr>
        <a:xfrm>
          <a:off x="9372111" y="159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74898</xdr:rowOff>
    </xdr:from>
    <xdr:to>
      <xdr:col>46</xdr:col>
      <xdr:colOff>38100</xdr:colOff>
      <xdr:row>97</xdr:row>
      <xdr:rowOff>5048</xdr:rowOff>
    </xdr:to>
    <xdr:sp macro="" textlink="">
      <xdr:nvSpPr>
        <xdr:cNvPr id="490" name="楕円 489"/>
        <xdr:cNvSpPr/>
      </xdr:nvSpPr>
      <xdr:spPr>
        <a:xfrm>
          <a:off x="8699500" y="165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21575</xdr:rowOff>
    </xdr:from>
    <xdr:ext cx="534377" cy="259045"/>
    <xdr:sp macro="" textlink="">
      <xdr:nvSpPr>
        <xdr:cNvPr id="491" name="テキスト ボックス 490"/>
        <xdr:cNvSpPr txBox="1"/>
      </xdr:nvSpPr>
      <xdr:spPr>
        <a:xfrm>
          <a:off x="8483111" y="1630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93948</xdr:rowOff>
    </xdr:from>
    <xdr:to>
      <xdr:col>41</xdr:col>
      <xdr:colOff>101600</xdr:colOff>
      <xdr:row>92</xdr:row>
      <xdr:rowOff>24098</xdr:rowOff>
    </xdr:to>
    <xdr:sp macro="" textlink="">
      <xdr:nvSpPr>
        <xdr:cNvPr id="492" name="楕円 491"/>
        <xdr:cNvSpPr/>
      </xdr:nvSpPr>
      <xdr:spPr>
        <a:xfrm>
          <a:off x="7810500" y="156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40625</xdr:rowOff>
    </xdr:from>
    <xdr:ext cx="534377" cy="259045"/>
    <xdr:sp macro="" textlink="">
      <xdr:nvSpPr>
        <xdr:cNvPr id="493" name="テキスト ボックス 492"/>
        <xdr:cNvSpPr txBox="1"/>
      </xdr:nvSpPr>
      <xdr:spPr>
        <a:xfrm>
          <a:off x="7594111" y="1547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156260</xdr:rowOff>
    </xdr:from>
    <xdr:to>
      <xdr:col>36</xdr:col>
      <xdr:colOff>165100</xdr:colOff>
      <xdr:row>99</xdr:row>
      <xdr:rowOff>86410</xdr:rowOff>
    </xdr:to>
    <xdr:sp macro="" textlink="">
      <xdr:nvSpPr>
        <xdr:cNvPr id="494" name="楕円 493"/>
        <xdr:cNvSpPr/>
      </xdr:nvSpPr>
      <xdr:spPr>
        <a:xfrm>
          <a:off x="6921500" y="169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77537</xdr:rowOff>
    </xdr:from>
    <xdr:ext cx="378565" cy="259045"/>
    <xdr:sp macro="" textlink="">
      <xdr:nvSpPr>
        <xdr:cNvPr id="495" name="テキスト ボックス 494"/>
        <xdr:cNvSpPr txBox="1"/>
      </xdr:nvSpPr>
      <xdr:spPr>
        <a:xfrm>
          <a:off x="6783017" y="17051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37</xdr:row>
      <xdr:rowOff>153612</xdr:rowOff>
    </xdr:from>
    <xdr:to>
      <xdr:col>85</xdr:col>
      <xdr:colOff>126364</xdr:colOff>
      <xdr:row>39</xdr:row>
      <xdr:rowOff>98878</xdr:rowOff>
    </xdr:to>
    <xdr:cxnSp macro="">
      <xdr:nvCxnSpPr>
        <xdr:cNvPr id="521" name="直線コネクタ 520"/>
        <xdr:cNvCxnSpPr/>
      </xdr:nvCxnSpPr>
      <xdr:spPr>
        <a:xfrm flipV="1">
          <a:off x="16317595" y="6497262"/>
          <a:ext cx="1269" cy="28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144786</xdr:rowOff>
    </xdr:from>
    <xdr:ext cx="249299" cy="259045"/>
    <xdr:sp macro="" textlink="">
      <xdr:nvSpPr>
        <xdr:cNvPr id="522" name="災害復旧事業費最小値テキスト"/>
        <xdr:cNvSpPr txBox="1"/>
      </xdr:nvSpPr>
      <xdr:spPr>
        <a:xfrm>
          <a:off x="16370300" y="68313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100289</xdr:rowOff>
    </xdr:from>
    <xdr:ext cx="469744" cy="259045"/>
    <xdr:sp macro="" textlink="">
      <xdr:nvSpPr>
        <xdr:cNvPr id="524" name="災害復旧事業費最大値テキスト"/>
        <xdr:cNvSpPr txBox="1"/>
      </xdr:nvSpPr>
      <xdr:spPr>
        <a:xfrm>
          <a:off x="16370300" y="627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153612</xdr:rowOff>
    </xdr:from>
    <xdr:to>
      <xdr:col>86</xdr:col>
      <xdr:colOff>25400</xdr:colOff>
      <xdr:row>37</xdr:row>
      <xdr:rowOff>153612</xdr:rowOff>
    </xdr:to>
    <xdr:cxnSp macro="">
      <xdr:nvCxnSpPr>
        <xdr:cNvPr id="525" name="直線コネクタ 524"/>
        <xdr:cNvCxnSpPr/>
      </xdr:nvCxnSpPr>
      <xdr:spPr>
        <a:xfrm>
          <a:off x="16230600" y="649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138492</xdr:rowOff>
    </xdr:from>
    <xdr:to>
      <xdr:col>85</xdr:col>
      <xdr:colOff>127000</xdr:colOff>
      <xdr:row>37</xdr:row>
      <xdr:rowOff>153612</xdr:rowOff>
    </xdr:to>
    <xdr:cxnSp macro="">
      <xdr:nvCxnSpPr>
        <xdr:cNvPr id="526" name="直線コネクタ 525"/>
        <xdr:cNvCxnSpPr/>
      </xdr:nvCxnSpPr>
      <xdr:spPr>
        <a:xfrm>
          <a:off x="15481300" y="5796342"/>
          <a:ext cx="838200" cy="70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17786</xdr:rowOff>
    </xdr:from>
    <xdr:ext cx="378565" cy="259045"/>
    <xdr:sp macro="" textlink="">
      <xdr:nvSpPr>
        <xdr:cNvPr id="527" name="災害復旧事業費平均値テキスト"/>
        <xdr:cNvSpPr txBox="1"/>
      </xdr:nvSpPr>
      <xdr:spPr>
        <a:xfrm>
          <a:off x="16370300" y="67043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39359</xdr:rowOff>
    </xdr:from>
    <xdr:to>
      <xdr:col>85</xdr:col>
      <xdr:colOff>177800</xdr:colOff>
      <xdr:row>39</xdr:row>
      <xdr:rowOff>140959</xdr:rowOff>
    </xdr:to>
    <xdr:sp macro="" textlink="">
      <xdr:nvSpPr>
        <xdr:cNvPr id="528" name="フローチャート: 判断 527"/>
        <xdr:cNvSpPr/>
      </xdr:nvSpPr>
      <xdr:spPr>
        <a:xfrm>
          <a:off x="16268700" y="67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138492</xdr:rowOff>
    </xdr:from>
    <xdr:to>
      <xdr:col>81</xdr:col>
      <xdr:colOff>50800</xdr:colOff>
      <xdr:row>36</xdr:row>
      <xdr:rowOff>52995</xdr:rowOff>
    </xdr:to>
    <xdr:cxnSp macro="">
      <xdr:nvCxnSpPr>
        <xdr:cNvPr id="529" name="直線コネクタ 528"/>
        <xdr:cNvCxnSpPr/>
      </xdr:nvCxnSpPr>
      <xdr:spPr>
        <a:xfrm flipV="1">
          <a:off x="14592300" y="5796342"/>
          <a:ext cx="889000" cy="4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41156</xdr:rowOff>
    </xdr:from>
    <xdr:to>
      <xdr:col>81</xdr:col>
      <xdr:colOff>101600</xdr:colOff>
      <xdr:row>39</xdr:row>
      <xdr:rowOff>142756</xdr:rowOff>
    </xdr:to>
    <xdr:sp macro="" textlink="">
      <xdr:nvSpPr>
        <xdr:cNvPr id="530" name="フローチャート: 判断 529"/>
        <xdr:cNvSpPr/>
      </xdr:nvSpPr>
      <xdr:spPr>
        <a:xfrm>
          <a:off x="15430500" y="67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133883</xdr:rowOff>
    </xdr:from>
    <xdr:ext cx="378565" cy="259045"/>
    <xdr:sp macro="" textlink="">
      <xdr:nvSpPr>
        <xdr:cNvPr id="531" name="テキスト ボックス 530"/>
        <xdr:cNvSpPr txBox="1"/>
      </xdr:nvSpPr>
      <xdr:spPr>
        <a:xfrm>
          <a:off x="15292017" y="682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2213</xdr:rowOff>
    </xdr:from>
    <xdr:to>
      <xdr:col>76</xdr:col>
      <xdr:colOff>114300</xdr:colOff>
      <xdr:row>36</xdr:row>
      <xdr:rowOff>52995</xdr:rowOff>
    </xdr:to>
    <xdr:cxnSp macro="">
      <xdr:nvCxnSpPr>
        <xdr:cNvPr id="532" name="直線コネクタ 531"/>
        <xdr:cNvCxnSpPr/>
      </xdr:nvCxnSpPr>
      <xdr:spPr>
        <a:xfrm>
          <a:off x="13703300" y="5317163"/>
          <a:ext cx="889000" cy="90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163130</xdr:rowOff>
    </xdr:from>
    <xdr:to>
      <xdr:col>76</xdr:col>
      <xdr:colOff>165100</xdr:colOff>
      <xdr:row>39</xdr:row>
      <xdr:rowOff>93280</xdr:rowOff>
    </xdr:to>
    <xdr:sp macro="" textlink="">
      <xdr:nvSpPr>
        <xdr:cNvPr id="533" name="フローチャート: 判断 532"/>
        <xdr:cNvSpPr/>
      </xdr:nvSpPr>
      <xdr:spPr>
        <a:xfrm>
          <a:off x="14541500" y="667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84407</xdr:rowOff>
    </xdr:from>
    <xdr:ext cx="469744" cy="259045"/>
    <xdr:sp macro="" textlink="">
      <xdr:nvSpPr>
        <xdr:cNvPr id="534" name="テキスト ボックス 533"/>
        <xdr:cNvSpPr txBox="1"/>
      </xdr:nvSpPr>
      <xdr:spPr>
        <a:xfrm>
          <a:off x="14357428" y="67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2213</xdr:rowOff>
    </xdr:from>
    <xdr:to>
      <xdr:col>71</xdr:col>
      <xdr:colOff>177800</xdr:colOff>
      <xdr:row>32</xdr:row>
      <xdr:rowOff>11978</xdr:rowOff>
    </xdr:to>
    <xdr:cxnSp macro="">
      <xdr:nvCxnSpPr>
        <xdr:cNvPr id="535" name="直線コネクタ 534"/>
        <xdr:cNvCxnSpPr/>
      </xdr:nvCxnSpPr>
      <xdr:spPr>
        <a:xfrm flipV="1">
          <a:off x="12814300" y="5317163"/>
          <a:ext cx="889000" cy="18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125084</xdr:rowOff>
    </xdr:from>
    <xdr:to>
      <xdr:col>72</xdr:col>
      <xdr:colOff>38100</xdr:colOff>
      <xdr:row>39</xdr:row>
      <xdr:rowOff>55234</xdr:rowOff>
    </xdr:to>
    <xdr:sp macro="" textlink="">
      <xdr:nvSpPr>
        <xdr:cNvPr id="536" name="フローチャート: 判断 535"/>
        <xdr:cNvSpPr/>
      </xdr:nvSpPr>
      <xdr:spPr>
        <a:xfrm>
          <a:off x="136525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46361</xdr:rowOff>
    </xdr:from>
    <xdr:ext cx="469744" cy="259045"/>
    <xdr:sp macro="" textlink="">
      <xdr:nvSpPr>
        <xdr:cNvPr id="537" name="テキスト ボックス 536"/>
        <xdr:cNvSpPr txBox="1"/>
      </xdr:nvSpPr>
      <xdr:spPr>
        <a:xfrm>
          <a:off x="13468428" y="673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107613</xdr:rowOff>
    </xdr:from>
    <xdr:to>
      <xdr:col>67</xdr:col>
      <xdr:colOff>101600</xdr:colOff>
      <xdr:row>39</xdr:row>
      <xdr:rowOff>37763</xdr:rowOff>
    </xdr:to>
    <xdr:sp macro="" textlink="">
      <xdr:nvSpPr>
        <xdr:cNvPr id="538" name="フローチャート: 判断 537"/>
        <xdr:cNvSpPr/>
      </xdr:nvSpPr>
      <xdr:spPr>
        <a:xfrm>
          <a:off x="12763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28890</xdr:rowOff>
    </xdr:from>
    <xdr:ext cx="469744" cy="259045"/>
    <xdr:sp macro="" textlink="">
      <xdr:nvSpPr>
        <xdr:cNvPr id="539" name="テキスト ボックス 538"/>
        <xdr:cNvSpPr txBox="1"/>
      </xdr:nvSpPr>
      <xdr:spPr>
        <a:xfrm>
          <a:off x="12579428" y="67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102812</xdr:rowOff>
    </xdr:from>
    <xdr:to>
      <xdr:col>85</xdr:col>
      <xdr:colOff>177800</xdr:colOff>
      <xdr:row>38</xdr:row>
      <xdr:rowOff>32962</xdr:rowOff>
    </xdr:to>
    <xdr:sp macro="" textlink="">
      <xdr:nvSpPr>
        <xdr:cNvPr id="545" name="楕円 544"/>
        <xdr:cNvSpPr/>
      </xdr:nvSpPr>
      <xdr:spPr>
        <a:xfrm>
          <a:off x="16268700" y="64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55839</xdr:rowOff>
    </xdr:from>
    <xdr:ext cx="469744" cy="259045"/>
    <xdr:sp macro="" textlink="">
      <xdr:nvSpPr>
        <xdr:cNvPr id="546" name="災害復旧事業費該当値テキスト"/>
        <xdr:cNvSpPr txBox="1"/>
      </xdr:nvSpPr>
      <xdr:spPr>
        <a:xfrm>
          <a:off x="16370300" y="639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87692</xdr:rowOff>
    </xdr:from>
    <xdr:to>
      <xdr:col>81</xdr:col>
      <xdr:colOff>101600</xdr:colOff>
      <xdr:row>34</xdr:row>
      <xdr:rowOff>17842</xdr:rowOff>
    </xdr:to>
    <xdr:sp macro="" textlink="">
      <xdr:nvSpPr>
        <xdr:cNvPr id="547" name="楕円 546"/>
        <xdr:cNvSpPr/>
      </xdr:nvSpPr>
      <xdr:spPr>
        <a:xfrm>
          <a:off x="15430500" y="57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34369</xdr:rowOff>
    </xdr:from>
    <xdr:ext cx="534377" cy="259045"/>
    <xdr:sp macro="" textlink="">
      <xdr:nvSpPr>
        <xdr:cNvPr id="548" name="テキスト ボックス 547"/>
        <xdr:cNvSpPr txBox="1"/>
      </xdr:nvSpPr>
      <xdr:spPr>
        <a:xfrm>
          <a:off x="15214111" y="55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2195</xdr:rowOff>
    </xdr:from>
    <xdr:to>
      <xdr:col>76</xdr:col>
      <xdr:colOff>165100</xdr:colOff>
      <xdr:row>36</xdr:row>
      <xdr:rowOff>103795</xdr:rowOff>
    </xdr:to>
    <xdr:sp macro="" textlink="">
      <xdr:nvSpPr>
        <xdr:cNvPr id="549" name="楕円 548"/>
        <xdr:cNvSpPr/>
      </xdr:nvSpPr>
      <xdr:spPr>
        <a:xfrm>
          <a:off x="14541500" y="61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120322</xdr:rowOff>
    </xdr:from>
    <xdr:ext cx="534377" cy="259045"/>
    <xdr:sp macro="" textlink="">
      <xdr:nvSpPr>
        <xdr:cNvPr id="550" name="テキスト ボックス 549"/>
        <xdr:cNvSpPr txBox="1"/>
      </xdr:nvSpPr>
      <xdr:spPr>
        <a:xfrm>
          <a:off x="14325111" y="594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122863</xdr:rowOff>
    </xdr:from>
    <xdr:to>
      <xdr:col>72</xdr:col>
      <xdr:colOff>38100</xdr:colOff>
      <xdr:row>31</xdr:row>
      <xdr:rowOff>53013</xdr:rowOff>
    </xdr:to>
    <xdr:sp macro="" textlink="">
      <xdr:nvSpPr>
        <xdr:cNvPr id="551" name="楕円 550"/>
        <xdr:cNvSpPr/>
      </xdr:nvSpPr>
      <xdr:spPr>
        <a:xfrm>
          <a:off x="13652500" y="52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69540</xdr:rowOff>
    </xdr:from>
    <xdr:ext cx="534377" cy="259045"/>
    <xdr:sp macro="" textlink="">
      <xdr:nvSpPr>
        <xdr:cNvPr id="552" name="テキスト ボックス 551"/>
        <xdr:cNvSpPr txBox="1"/>
      </xdr:nvSpPr>
      <xdr:spPr>
        <a:xfrm>
          <a:off x="13436111" y="50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132628</xdr:rowOff>
    </xdr:from>
    <xdr:to>
      <xdr:col>67</xdr:col>
      <xdr:colOff>101600</xdr:colOff>
      <xdr:row>32</xdr:row>
      <xdr:rowOff>62778</xdr:rowOff>
    </xdr:to>
    <xdr:sp macro="" textlink="">
      <xdr:nvSpPr>
        <xdr:cNvPr id="553" name="楕円 552"/>
        <xdr:cNvSpPr/>
      </xdr:nvSpPr>
      <xdr:spPr>
        <a:xfrm>
          <a:off x="12763500" y="54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79305</xdr:rowOff>
    </xdr:from>
    <xdr:ext cx="534377" cy="259045"/>
    <xdr:sp macro="" textlink="">
      <xdr:nvSpPr>
        <xdr:cNvPr id="554" name="テキスト ボックス 553"/>
        <xdr:cNvSpPr txBox="1"/>
      </xdr:nvSpPr>
      <xdr:spPr>
        <a:xfrm>
          <a:off x="12547111" y="522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6" name="テキスト ボックス 61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6" name="直線コネクタ 625"/>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7"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8" name="直線コネクタ 627"/>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29"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0" name="直線コネクタ 629"/>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102781</xdr:rowOff>
    </xdr:from>
    <xdr:to>
      <xdr:col>85</xdr:col>
      <xdr:colOff>127000</xdr:colOff>
      <xdr:row>78</xdr:row>
      <xdr:rowOff>122647</xdr:rowOff>
    </xdr:to>
    <xdr:cxnSp macro="">
      <xdr:nvCxnSpPr>
        <xdr:cNvPr id="631" name="直線コネクタ 630"/>
        <xdr:cNvCxnSpPr/>
      </xdr:nvCxnSpPr>
      <xdr:spPr>
        <a:xfrm flipV="1">
          <a:off x="15481300" y="13475881"/>
          <a:ext cx="8382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116874</xdr:rowOff>
    </xdr:from>
    <xdr:ext cx="534377" cy="259045"/>
    <xdr:sp macro="" textlink="">
      <xdr:nvSpPr>
        <xdr:cNvPr id="632" name="公債費平均値テキスト"/>
        <xdr:cNvSpPr txBox="1"/>
      </xdr:nvSpPr>
      <xdr:spPr>
        <a:xfrm>
          <a:off x="16370300" y="13147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3" name="フローチャート: 判断 632"/>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112748</xdr:rowOff>
    </xdr:from>
    <xdr:to>
      <xdr:col>81</xdr:col>
      <xdr:colOff>50800</xdr:colOff>
      <xdr:row>78</xdr:row>
      <xdr:rowOff>122647</xdr:rowOff>
    </xdr:to>
    <xdr:cxnSp macro="">
      <xdr:nvCxnSpPr>
        <xdr:cNvPr id="634" name="直線コネクタ 633"/>
        <xdr:cNvCxnSpPr/>
      </xdr:nvCxnSpPr>
      <xdr:spPr>
        <a:xfrm>
          <a:off x="14592300" y="13485848"/>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5" name="フローチャート: 判断 634"/>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47395</xdr:rowOff>
    </xdr:from>
    <xdr:ext cx="534377" cy="259045"/>
    <xdr:sp macro="" textlink="">
      <xdr:nvSpPr>
        <xdr:cNvPr id="636" name="テキスト ボックス 635"/>
        <xdr:cNvSpPr txBox="1"/>
      </xdr:nvSpPr>
      <xdr:spPr>
        <a:xfrm>
          <a:off x="15214111" y="130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112748</xdr:rowOff>
    </xdr:from>
    <xdr:to>
      <xdr:col>76</xdr:col>
      <xdr:colOff>114300</xdr:colOff>
      <xdr:row>79</xdr:row>
      <xdr:rowOff>10906</xdr:rowOff>
    </xdr:to>
    <xdr:cxnSp macro="">
      <xdr:nvCxnSpPr>
        <xdr:cNvPr id="637" name="直線コネクタ 636"/>
        <xdr:cNvCxnSpPr/>
      </xdr:nvCxnSpPr>
      <xdr:spPr>
        <a:xfrm flipV="1">
          <a:off x="13703300" y="13485848"/>
          <a:ext cx="8890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8" name="フローチャート: 判断 637"/>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47303</xdr:rowOff>
    </xdr:from>
    <xdr:ext cx="534377" cy="259045"/>
    <xdr:sp macro="" textlink="">
      <xdr:nvSpPr>
        <xdr:cNvPr id="639" name="テキスト ボックス 638"/>
        <xdr:cNvSpPr txBox="1"/>
      </xdr:nvSpPr>
      <xdr:spPr>
        <a:xfrm>
          <a:off x="14325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8987</xdr:rowOff>
    </xdr:from>
    <xdr:to>
      <xdr:col>71</xdr:col>
      <xdr:colOff>177800</xdr:colOff>
      <xdr:row>79</xdr:row>
      <xdr:rowOff>10906</xdr:rowOff>
    </xdr:to>
    <xdr:cxnSp macro="">
      <xdr:nvCxnSpPr>
        <xdr:cNvPr id="640" name="直線コネクタ 639"/>
        <xdr:cNvCxnSpPr/>
      </xdr:nvCxnSpPr>
      <xdr:spPr>
        <a:xfrm>
          <a:off x="12814300" y="13553537"/>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1" name="フローチャート: 判断 640"/>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48241</xdr:rowOff>
    </xdr:from>
    <xdr:ext cx="534377" cy="259045"/>
    <xdr:sp macro="" textlink="">
      <xdr:nvSpPr>
        <xdr:cNvPr id="642" name="テキスト ボックス 641"/>
        <xdr:cNvSpPr txBox="1"/>
      </xdr:nvSpPr>
      <xdr:spPr>
        <a:xfrm>
          <a:off x="13436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3" name="フローチャート: 判断 642"/>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11529</xdr:rowOff>
    </xdr:from>
    <xdr:ext cx="534377" cy="259045"/>
    <xdr:sp macro="" textlink="">
      <xdr:nvSpPr>
        <xdr:cNvPr id="644" name="テキスト ボックス 643"/>
        <xdr:cNvSpPr txBox="1"/>
      </xdr:nvSpPr>
      <xdr:spPr>
        <a:xfrm>
          <a:off x="12547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51981</xdr:rowOff>
    </xdr:from>
    <xdr:to>
      <xdr:col>85</xdr:col>
      <xdr:colOff>177800</xdr:colOff>
      <xdr:row>78</xdr:row>
      <xdr:rowOff>153581</xdr:rowOff>
    </xdr:to>
    <xdr:sp macro="" textlink="">
      <xdr:nvSpPr>
        <xdr:cNvPr id="650" name="楕円 649"/>
        <xdr:cNvSpPr/>
      </xdr:nvSpPr>
      <xdr:spPr>
        <a:xfrm>
          <a:off x="16268700" y="134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30408</xdr:rowOff>
    </xdr:from>
    <xdr:ext cx="534377" cy="259045"/>
    <xdr:sp macro="" textlink="">
      <xdr:nvSpPr>
        <xdr:cNvPr id="651" name="公債費該当値テキスト"/>
        <xdr:cNvSpPr txBox="1"/>
      </xdr:nvSpPr>
      <xdr:spPr>
        <a:xfrm>
          <a:off x="16370300" y="134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71847</xdr:rowOff>
    </xdr:from>
    <xdr:to>
      <xdr:col>81</xdr:col>
      <xdr:colOff>101600</xdr:colOff>
      <xdr:row>79</xdr:row>
      <xdr:rowOff>1997</xdr:rowOff>
    </xdr:to>
    <xdr:sp macro="" textlink="">
      <xdr:nvSpPr>
        <xdr:cNvPr id="652" name="楕円 651"/>
        <xdr:cNvSpPr/>
      </xdr:nvSpPr>
      <xdr:spPr>
        <a:xfrm>
          <a:off x="15430500" y="134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164574</xdr:rowOff>
    </xdr:from>
    <xdr:ext cx="534377" cy="259045"/>
    <xdr:sp macro="" textlink="">
      <xdr:nvSpPr>
        <xdr:cNvPr id="653" name="テキスト ボックス 652"/>
        <xdr:cNvSpPr txBox="1"/>
      </xdr:nvSpPr>
      <xdr:spPr>
        <a:xfrm>
          <a:off x="15214111" y="1353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61948</xdr:rowOff>
    </xdr:from>
    <xdr:to>
      <xdr:col>76</xdr:col>
      <xdr:colOff>165100</xdr:colOff>
      <xdr:row>78</xdr:row>
      <xdr:rowOff>163548</xdr:rowOff>
    </xdr:to>
    <xdr:sp macro="" textlink="">
      <xdr:nvSpPr>
        <xdr:cNvPr id="654" name="楕円 653"/>
        <xdr:cNvSpPr/>
      </xdr:nvSpPr>
      <xdr:spPr>
        <a:xfrm>
          <a:off x="14541500" y="134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154675</xdr:rowOff>
    </xdr:from>
    <xdr:ext cx="534377" cy="259045"/>
    <xdr:sp macro="" textlink="">
      <xdr:nvSpPr>
        <xdr:cNvPr id="655" name="テキスト ボックス 654"/>
        <xdr:cNvSpPr txBox="1"/>
      </xdr:nvSpPr>
      <xdr:spPr>
        <a:xfrm>
          <a:off x="14325111" y="135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131556</xdr:rowOff>
    </xdr:from>
    <xdr:to>
      <xdr:col>72</xdr:col>
      <xdr:colOff>38100</xdr:colOff>
      <xdr:row>79</xdr:row>
      <xdr:rowOff>61706</xdr:rowOff>
    </xdr:to>
    <xdr:sp macro="" textlink="">
      <xdr:nvSpPr>
        <xdr:cNvPr id="656" name="楕円 655"/>
        <xdr:cNvSpPr/>
      </xdr:nvSpPr>
      <xdr:spPr>
        <a:xfrm>
          <a:off x="13652500" y="1350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52833</xdr:rowOff>
    </xdr:from>
    <xdr:ext cx="534377" cy="259045"/>
    <xdr:sp macro="" textlink="">
      <xdr:nvSpPr>
        <xdr:cNvPr id="657" name="テキスト ボックス 656"/>
        <xdr:cNvSpPr txBox="1"/>
      </xdr:nvSpPr>
      <xdr:spPr>
        <a:xfrm>
          <a:off x="13436111" y="1359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129637</xdr:rowOff>
    </xdr:from>
    <xdr:to>
      <xdr:col>67</xdr:col>
      <xdr:colOff>101600</xdr:colOff>
      <xdr:row>79</xdr:row>
      <xdr:rowOff>59787</xdr:rowOff>
    </xdr:to>
    <xdr:sp macro="" textlink="">
      <xdr:nvSpPr>
        <xdr:cNvPr id="658" name="楕円 657"/>
        <xdr:cNvSpPr/>
      </xdr:nvSpPr>
      <xdr:spPr>
        <a:xfrm>
          <a:off x="12763500" y="1350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50914</xdr:rowOff>
    </xdr:from>
    <xdr:ext cx="534377" cy="259045"/>
    <xdr:sp macro="" textlink="">
      <xdr:nvSpPr>
        <xdr:cNvPr id="659" name="テキスト ボックス 658"/>
        <xdr:cNvSpPr txBox="1"/>
      </xdr:nvSpPr>
      <xdr:spPr>
        <a:xfrm>
          <a:off x="12547111" y="135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8522</xdr:rowOff>
    </xdr:from>
    <xdr:to>
      <xdr:col>85</xdr:col>
      <xdr:colOff>126364</xdr:colOff>
      <xdr:row>99</xdr:row>
      <xdr:rowOff>40069</xdr:rowOff>
    </xdr:to>
    <xdr:cxnSp macro="">
      <xdr:nvCxnSpPr>
        <xdr:cNvPr id="683" name="直線コネクタ 682"/>
        <xdr:cNvCxnSpPr/>
      </xdr:nvCxnSpPr>
      <xdr:spPr>
        <a:xfrm flipV="1">
          <a:off x="16317595" y="15781922"/>
          <a:ext cx="1269" cy="1231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43896</xdr:rowOff>
    </xdr:from>
    <xdr:ext cx="378565" cy="259045"/>
    <xdr:sp macro="" textlink="">
      <xdr:nvSpPr>
        <xdr:cNvPr id="684" name="積立金最小値テキスト"/>
        <xdr:cNvSpPr txBox="1"/>
      </xdr:nvSpPr>
      <xdr:spPr>
        <a:xfrm>
          <a:off x="16370300" y="17017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40069</xdr:rowOff>
    </xdr:from>
    <xdr:to>
      <xdr:col>86</xdr:col>
      <xdr:colOff>25400</xdr:colOff>
      <xdr:row>99</xdr:row>
      <xdr:rowOff>40069</xdr:rowOff>
    </xdr:to>
    <xdr:cxnSp macro="">
      <xdr:nvCxnSpPr>
        <xdr:cNvPr id="685" name="直線コネクタ 684"/>
        <xdr:cNvCxnSpPr/>
      </xdr:nvCxnSpPr>
      <xdr:spPr>
        <a:xfrm>
          <a:off x="16230600" y="17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126649</xdr:rowOff>
    </xdr:from>
    <xdr:ext cx="534377" cy="259045"/>
    <xdr:sp macro="" textlink="">
      <xdr:nvSpPr>
        <xdr:cNvPr id="686" name="積立金最大値テキスト"/>
        <xdr:cNvSpPr txBox="1"/>
      </xdr:nvSpPr>
      <xdr:spPr>
        <a:xfrm>
          <a:off x="16370300" y="1555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8522</xdr:rowOff>
    </xdr:from>
    <xdr:to>
      <xdr:col>86</xdr:col>
      <xdr:colOff>25400</xdr:colOff>
      <xdr:row>92</xdr:row>
      <xdr:rowOff>8522</xdr:rowOff>
    </xdr:to>
    <xdr:cxnSp macro="">
      <xdr:nvCxnSpPr>
        <xdr:cNvPr id="687" name="直線コネクタ 686"/>
        <xdr:cNvCxnSpPr/>
      </xdr:nvCxnSpPr>
      <xdr:spPr>
        <a:xfrm>
          <a:off x="16230600" y="15781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57404</xdr:rowOff>
    </xdr:from>
    <xdr:to>
      <xdr:col>85</xdr:col>
      <xdr:colOff>127000</xdr:colOff>
      <xdr:row>98</xdr:row>
      <xdr:rowOff>58356</xdr:rowOff>
    </xdr:to>
    <xdr:cxnSp macro="">
      <xdr:nvCxnSpPr>
        <xdr:cNvPr id="688" name="直線コネクタ 687"/>
        <xdr:cNvCxnSpPr/>
      </xdr:nvCxnSpPr>
      <xdr:spPr>
        <a:xfrm flipV="1">
          <a:off x="15481300" y="16859504"/>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36377</xdr:rowOff>
    </xdr:from>
    <xdr:ext cx="469744" cy="259045"/>
    <xdr:sp macro="" textlink="">
      <xdr:nvSpPr>
        <xdr:cNvPr id="689" name="積立金平均値テキスト"/>
        <xdr:cNvSpPr txBox="1"/>
      </xdr:nvSpPr>
      <xdr:spPr>
        <a:xfrm>
          <a:off x="16370300" y="164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13500</xdr:rowOff>
    </xdr:from>
    <xdr:to>
      <xdr:col>85</xdr:col>
      <xdr:colOff>177800</xdr:colOff>
      <xdr:row>97</xdr:row>
      <xdr:rowOff>115100</xdr:rowOff>
    </xdr:to>
    <xdr:sp macro="" textlink="">
      <xdr:nvSpPr>
        <xdr:cNvPr id="690" name="フローチャート: 判断 689"/>
        <xdr:cNvSpPr/>
      </xdr:nvSpPr>
      <xdr:spPr>
        <a:xfrm>
          <a:off x="162687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70701</xdr:rowOff>
    </xdr:from>
    <xdr:to>
      <xdr:col>81</xdr:col>
      <xdr:colOff>50800</xdr:colOff>
      <xdr:row>98</xdr:row>
      <xdr:rowOff>58356</xdr:rowOff>
    </xdr:to>
    <xdr:cxnSp macro="">
      <xdr:nvCxnSpPr>
        <xdr:cNvPr id="691" name="直線コネクタ 690"/>
        <xdr:cNvCxnSpPr/>
      </xdr:nvCxnSpPr>
      <xdr:spPr>
        <a:xfrm>
          <a:off x="14592300" y="15844101"/>
          <a:ext cx="889000" cy="101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13767</xdr:rowOff>
    </xdr:from>
    <xdr:to>
      <xdr:col>81</xdr:col>
      <xdr:colOff>101600</xdr:colOff>
      <xdr:row>97</xdr:row>
      <xdr:rowOff>115367</xdr:rowOff>
    </xdr:to>
    <xdr:sp macro="" textlink="">
      <xdr:nvSpPr>
        <xdr:cNvPr id="692" name="フローチャート: 判断 691"/>
        <xdr:cNvSpPr/>
      </xdr:nvSpPr>
      <xdr:spPr>
        <a:xfrm>
          <a:off x="15430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131894</xdr:rowOff>
    </xdr:from>
    <xdr:ext cx="469744" cy="259045"/>
    <xdr:sp macro="" textlink="">
      <xdr:nvSpPr>
        <xdr:cNvPr id="693" name="テキスト ボックス 692"/>
        <xdr:cNvSpPr txBox="1"/>
      </xdr:nvSpPr>
      <xdr:spPr>
        <a:xfrm>
          <a:off x="15246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70701</xdr:rowOff>
    </xdr:from>
    <xdr:to>
      <xdr:col>76</xdr:col>
      <xdr:colOff>114300</xdr:colOff>
      <xdr:row>98</xdr:row>
      <xdr:rowOff>97447</xdr:rowOff>
    </xdr:to>
    <xdr:cxnSp macro="">
      <xdr:nvCxnSpPr>
        <xdr:cNvPr id="694" name="直線コネクタ 693"/>
        <xdr:cNvCxnSpPr/>
      </xdr:nvCxnSpPr>
      <xdr:spPr>
        <a:xfrm flipV="1">
          <a:off x="13703300" y="15844101"/>
          <a:ext cx="889000" cy="105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171081</xdr:rowOff>
    </xdr:from>
    <xdr:to>
      <xdr:col>76</xdr:col>
      <xdr:colOff>165100</xdr:colOff>
      <xdr:row>97</xdr:row>
      <xdr:rowOff>101231</xdr:rowOff>
    </xdr:to>
    <xdr:sp macro="" textlink="">
      <xdr:nvSpPr>
        <xdr:cNvPr id="695" name="フローチャート: 判断 694"/>
        <xdr:cNvSpPr/>
      </xdr:nvSpPr>
      <xdr:spPr>
        <a:xfrm>
          <a:off x="14541500" y="1663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92358</xdr:rowOff>
    </xdr:from>
    <xdr:ext cx="469744" cy="259045"/>
    <xdr:sp macro="" textlink="">
      <xdr:nvSpPr>
        <xdr:cNvPr id="696" name="テキスト ボックス 695"/>
        <xdr:cNvSpPr txBox="1"/>
      </xdr:nvSpPr>
      <xdr:spPr>
        <a:xfrm>
          <a:off x="14357428" y="1672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81445</xdr:rowOff>
    </xdr:from>
    <xdr:to>
      <xdr:col>71</xdr:col>
      <xdr:colOff>177800</xdr:colOff>
      <xdr:row>98</xdr:row>
      <xdr:rowOff>97447</xdr:rowOff>
    </xdr:to>
    <xdr:cxnSp macro="">
      <xdr:nvCxnSpPr>
        <xdr:cNvPr id="697" name="直線コネクタ 696"/>
        <xdr:cNvCxnSpPr/>
      </xdr:nvCxnSpPr>
      <xdr:spPr>
        <a:xfrm>
          <a:off x="12814300" y="15683395"/>
          <a:ext cx="889000" cy="121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56553</xdr:rowOff>
    </xdr:from>
    <xdr:to>
      <xdr:col>72</xdr:col>
      <xdr:colOff>38100</xdr:colOff>
      <xdr:row>97</xdr:row>
      <xdr:rowOff>158153</xdr:rowOff>
    </xdr:to>
    <xdr:sp macro="" textlink="">
      <xdr:nvSpPr>
        <xdr:cNvPr id="698" name="フローチャート: 判断 697"/>
        <xdr:cNvSpPr/>
      </xdr:nvSpPr>
      <xdr:spPr>
        <a:xfrm>
          <a:off x="13652500" y="1668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3230</xdr:rowOff>
    </xdr:from>
    <xdr:ext cx="469744" cy="259045"/>
    <xdr:sp macro="" textlink="">
      <xdr:nvSpPr>
        <xdr:cNvPr id="699" name="テキスト ボックス 698"/>
        <xdr:cNvSpPr txBox="1"/>
      </xdr:nvSpPr>
      <xdr:spPr>
        <a:xfrm>
          <a:off x="13468428" y="1646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43942</xdr:rowOff>
    </xdr:from>
    <xdr:to>
      <xdr:col>67</xdr:col>
      <xdr:colOff>101600</xdr:colOff>
      <xdr:row>97</xdr:row>
      <xdr:rowOff>145542</xdr:rowOff>
    </xdr:to>
    <xdr:sp macro="" textlink="">
      <xdr:nvSpPr>
        <xdr:cNvPr id="700" name="フローチャート: 判断 699"/>
        <xdr:cNvSpPr/>
      </xdr:nvSpPr>
      <xdr:spPr>
        <a:xfrm>
          <a:off x="127635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136669</xdr:rowOff>
    </xdr:from>
    <xdr:ext cx="469744" cy="259045"/>
    <xdr:sp macro="" textlink="">
      <xdr:nvSpPr>
        <xdr:cNvPr id="701" name="テキスト ボックス 700"/>
        <xdr:cNvSpPr txBox="1"/>
      </xdr:nvSpPr>
      <xdr:spPr>
        <a:xfrm>
          <a:off x="12579428" y="1676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6604</xdr:rowOff>
    </xdr:from>
    <xdr:to>
      <xdr:col>85</xdr:col>
      <xdr:colOff>177800</xdr:colOff>
      <xdr:row>98</xdr:row>
      <xdr:rowOff>108204</xdr:rowOff>
    </xdr:to>
    <xdr:sp macro="" textlink="">
      <xdr:nvSpPr>
        <xdr:cNvPr id="707" name="楕円 706"/>
        <xdr:cNvSpPr/>
      </xdr:nvSpPr>
      <xdr:spPr>
        <a:xfrm>
          <a:off x="16268700" y="1680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156481</xdr:rowOff>
    </xdr:from>
    <xdr:ext cx="469744" cy="259045"/>
    <xdr:sp macro="" textlink="">
      <xdr:nvSpPr>
        <xdr:cNvPr id="708" name="積立金該当値テキスト"/>
        <xdr:cNvSpPr txBox="1"/>
      </xdr:nvSpPr>
      <xdr:spPr>
        <a:xfrm>
          <a:off x="16370300" y="1678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7556</xdr:rowOff>
    </xdr:from>
    <xdr:to>
      <xdr:col>81</xdr:col>
      <xdr:colOff>101600</xdr:colOff>
      <xdr:row>98</xdr:row>
      <xdr:rowOff>109156</xdr:rowOff>
    </xdr:to>
    <xdr:sp macro="" textlink="">
      <xdr:nvSpPr>
        <xdr:cNvPr id="709" name="楕円 708"/>
        <xdr:cNvSpPr/>
      </xdr:nvSpPr>
      <xdr:spPr>
        <a:xfrm>
          <a:off x="15430500" y="168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100283</xdr:rowOff>
    </xdr:from>
    <xdr:ext cx="469744" cy="259045"/>
    <xdr:sp macro="" textlink="">
      <xdr:nvSpPr>
        <xdr:cNvPr id="710" name="テキスト ボックス 709"/>
        <xdr:cNvSpPr txBox="1"/>
      </xdr:nvSpPr>
      <xdr:spPr>
        <a:xfrm>
          <a:off x="15246428" y="1690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19901</xdr:rowOff>
    </xdr:from>
    <xdr:to>
      <xdr:col>76</xdr:col>
      <xdr:colOff>165100</xdr:colOff>
      <xdr:row>92</xdr:row>
      <xdr:rowOff>121501</xdr:rowOff>
    </xdr:to>
    <xdr:sp macro="" textlink="">
      <xdr:nvSpPr>
        <xdr:cNvPr id="711" name="楕円 710"/>
        <xdr:cNvSpPr/>
      </xdr:nvSpPr>
      <xdr:spPr>
        <a:xfrm>
          <a:off x="14541500" y="157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138028</xdr:rowOff>
    </xdr:from>
    <xdr:ext cx="534377" cy="259045"/>
    <xdr:sp macro="" textlink="">
      <xdr:nvSpPr>
        <xdr:cNvPr id="712" name="テキスト ボックス 711"/>
        <xdr:cNvSpPr txBox="1"/>
      </xdr:nvSpPr>
      <xdr:spPr>
        <a:xfrm>
          <a:off x="14325111" y="1556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46647</xdr:rowOff>
    </xdr:from>
    <xdr:to>
      <xdr:col>72</xdr:col>
      <xdr:colOff>38100</xdr:colOff>
      <xdr:row>98</xdr:row>
      <xdr:rowOff>148247</xdr:rowOff>
    </xdr:to>
    <xdr:sp macro="" textlink="">
      <xdr:nvSpPr>
        <xdr:cNvPr id="713" name="楕円 712"/>
        <xdr:cNvSpPr/>
      </xdr:nvSpPr>
      <xdr:spPr>
        <a:xfrm>
          <a:off x="13652500" y="168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139374</xdr:rowOff>
    </xdr:from>
    <xdr:ext cx="469744" cy="259045"/>
    <xdr:sp macro="" textlink="">
      <xdr:nvSpPr>
        <xdr:cNvPr id="714" name="テキスト ボックス 713"/>
        <xdr:cNvSpPr txBox="1"/>
      </xdr:nvSpPr>
      <xdr:spPr>
        <a:xfrm>
          <a:off x="13468428" y="1694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30645</xdr:rowOff>
    </xdr:from>
    <xdr:to>
      <xdr:col>67</xdr:col>
      <xdr:colOff>101600</xdr:colOff>
      <xdr:row>91</xdr:row>
      <xdr:rowOff>132245</xdr:rowOff>
    </xdr:to>
    <xdr:sp macro="" textlink="">
      <xdr:nvSpPr>
        <xdr:cNvPr id="715" name="楕円 714"/>
        <xdr:cNvSpPr/>
      </xdr:nvSpPr>
      <xdr:spPr>
        <a:xfrm>
          <a:off x="12763500" y="1563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148772</xdr:rowOff>
    </xdr:from>
    <xdr:ext cx="534377" cy="259045"/>
    <xdr:sp macro="" textlink="">
      <xdr:nvSpPr>
        <xdr:cNvPr id="716" name="テキスト ボックス 715"/>
        <xdr:cNvSpPr txBox="1"/>
      </xdr:nvSpPr>
      <xdr:spPr>
        <a:xfrm>
          <a:off x="12547111" y="1540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40" name="直線コネクタ 739"/>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3"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4" name="直線コネクタ 743"/>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6"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7" name="フローチャート: 判断 746"/>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9" name="フローチャート: 判断 748"/>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50" name="テキスト ボックス 749"/>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2" name="フローチャート: 判断 751"/>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53" name="テキスト ボックス 752"/>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5" name="フローチャート: 判断 754"/>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6" name="テキスト ボックス 755"/>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7" name="フローチャート: 判断 756"/>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161117</xdr:rowOff>
    </xdr:from>
    <xdr:ext cx="378565" cy="259045"/>
    <xdr:sp macro="" textlink="">
      <xdr:nvSpPr>
        <xdr:cNvPr id="758" name="テキスト ボックス 757"/>
        <xdr:cNvSpPr txBox="1"/>
      </xdr:nvSpPr>
      <xdr:spPr>
        <a:xfrm>
          <a:off x="18467017" y="633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4" name="直線コネクタ 78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5" name="テキスト ボックス 78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8" name="直線コネクタ 78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9" name="テキスト ボックス 78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3" name="直線コネクタ 792"/>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4"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5" name="直線コネクタ 79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6"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7" name="直線コネクタ 796"/>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40030</xdr:rowOff>
    </xdr:from>
    <xdr:to>
      <xdr:col>116</xdr:col>
      <xdr:colOff>63500</xdr:colOff>
      <xdr:row>57</xdr:row>
      <xdr:rowOff>42659</xdr:rowOff>
    </xdr:to>
    <xdr:cxnSp macro="">
      <xdr:nvCxnSpPr>
        <xdr:cNvPr id="798" name="直線コネクタ 797"/>
        <xdr:cNvCxnSpPr/>
      </xdr:nvCxnSpPr>
      <xdr:spPr>
        <a:xfrm>
          <a:off x="21323300" y="9812680"/>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151509</xdr:rowOff>
    </xdr:from>
    <xdr:ext cx="469744" cy="259045"/>
    <xdr:sp macro="" textlink="">
      <xdr:nvSpPr>
        <xdr:cNvPr id="799" name="貸付金平均値テキスト"/>
        <xdr:cNvSpPr txBox="1"/>
      </xdr:nvSpPr>
      <xdr:spPr>
        <a:xfrm>
          <a:off x="22212300" y="9752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800" name="フローチャート: 判断 799"/>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37459</xdr:rowOff>
    </xdr:from>
    <xdr:to>
      <xdr:col>111</xdr:col>
      <xdr:colOff>177800</xdr:colOff>
      <xdr:row>57</xdr:row>
      <xdr:rowOff>40030</xdr:rowOff>
    </xdr:to>
    <xdr:cxnSp macro="">
      <xdr:nvCxnSpPr>
        <xdr:cNvPr id="801" name="直線コネクタ 800"/>
        <xdr:cNvCxnSpPr/>
      </xdr:nvCxnSpPr>
      <xdr:spPr>
        <a:xfrm>
          <a:off x="20434300" y="9810109"/>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2" name="フローチャート: 判断 801"/>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3" name="テキスト ボックス 802"/>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35516</xdr:rowOff>
    </xdr:from>
    <xdr:to>
      <xdr:col>107</xdr:col>
      <xdr:colOff>50800</xdr:colOff>
      <xdr:row>57</xdr:row>
      <xdr:rowOff>37459</xdr:rowOff>
    </xdr:to>
    <xdr:cxnSp macro="">
      <xdr:nvCxnSpPr>
        <xdr:cNvPr id="804" name="直線コネクタ 803"/>
        <xdr:cNvCxnSpPr/>
      </xdr:nvCxnSpPr>
      <xdr:spPr>
        <a:xfrm>
          <a:off x="19545300" y="9808166"/>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5" name="フローチャート: 判断 804"/>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6" name="テキスト ボックス 805"/>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35516</xdr:rowOff>
    </xdr:from>
    <xdr:to>
      <xdr:col>102</xdr:col>
      <xdr:colOff>114300</xdr:colOff>
      <xdr:row>57</xdr:row>
      <xdr:rowOff>35516</xdr:rowOff>
    </xdr:to>
    <xdr:cxnSp macro="">
      <xdr:nvCxnSpPr>
        <xdr:cNvPr id="807" name="直線コネクタ 806"/>
        <xdr:cNvCxnSpPr/>
      </xdr:nvCxnSpPr>
      <xdr:spPr>
        <a:xfrm>
          <a:off x="18656300" y="9808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8" name="フローチャート: 判断 807"/>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9" name="テキスト ボックス 808"/>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10" name="フローチャート: 判断 809"/>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19346</xdr:rowOff>
    </xdr:from>
    <xdr:ext cx="469744" cy="259045"/>
    <xdr:sp macro="" textlink="">
      <xdr:nvSpPr>
        <xdr:cNvPr id="811" name="テキスト ボックス 810"/>
        <xdr:cNvSpPr txBox="1"/>
      </xdr:nvSpPr>
      <xdr:spPr>
        <a:xfrm>
          <a:off x="18421428" y="9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163309</xdr:rowOff>
    </xdr:from>
    <xdr:to>
      <xdr:col>116</xdr:col>
      <xdr:colOff>114300</xdr:colOff>
      <xdr:row>57</xdr:row>
      <xdr:rowOff>93459</xdr:rowOff>
    </xdr:to>
    <xdr:sp macro="" textlink="">
      <xdr:nvSpPr>
        <xdr:cNvPr id="817" name="楕円 816"/>
        <xdr:cNvSpPr/>
      </xdr:nvSpPr>
      <xdr:spPr>
        <a:xfrm>
          <a:off x="22110700" y="976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14736</xdr:rowOff>
    </xdr:from>
    <xdr:ext cx="469744" cy="259045"/>
    <xdr:sp macro="" textlink="">
      <xdr:nvSpPr>
        <xdr:cNvPr id="818" name="貸付金該当値テキスト"/>
        <xdr:cNvSpPr txBox="1"/>
      </xdr:nvSpPr>
      <xdr:spPr>
        <a:xfrm>
          <a:off x="22212300" y="961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160680</xdr:rowOff>
    </xdr:from>
    <xdr:to>
      <xdr:col>112</xdr:col>
      <xdr:colOff>38100</xdr:colOff>
      <xdr:row>57</xdr:row>
      <xdr:rowOff>90830</xdr:rowOff>
    </xdr:to>
    <xdr:sp macro="" textlink="">
      <xdr:nvSpPr>
        <xdr:cNvPr id="819" name="楕円 818"/>
        <xdr:cNvSpPr/>
      </xdr:nvSpPr>
      <xdr:spPr>
        <a:xfrm>
          <a:off x="21272500" y="97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81957</xdr:rowOff>
    </xdr:from>
    <xdr:ext cx="469744" cy="259045"/>
    <xdr:sp macro="" textlink="">
      <xdr:nvSpPr>
        <xdr:cNvPr id="820" name="テキスト ボックス 819"/>
        <xdr:cNvSpPr txBox="1"/>
      </xdr:nvSpPr>
      <xdr:spPr>
        <a:xfrm>
          <a:off x="21088428" y="985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158109</xdr:rowOff>
    </xdr:from>
    <xdr:to>
      <xdr:col>107</xdr:col>
      <xdr:colOff>101600</xdr:colOff>
      <xdr:row>57</xdr:row>
      <xdr:rowOff>88259</xdr:rowOff>
    </xdr:to>
    <xdr:sp macro="" textlink="">
      <xdr:nvSpPr>
        <xdr:cNvPr id="821" name="楕円 820"/>
        <xdr:cNvSpPr/>
      </xdr:nvSpPr>
      <xdr:spPr>
        <a:xfrm>
          <a:off x="20383500" y="975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79386</xdr:rowOff>
    </xdr:from>
    <xdr:ext cx="469744" cy="259045"/>
    <xdr:sp macro="" textlink="">
      <xdr:nvSpPr>
        <xdr:cNvPr id="822" name="テキスト ボックス 821"/>
        <xdr:cNvSpPr txBox="1"/>
      </xdr:nvSpPr>
      <xdr:spPr>
        <a:xfrm>
          <a:off x="20199428" y="985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156166</xdr:rowOff>
    </xdr:from>
    <xdr:to>
      <xdr:col>102</xdr:col>
      <xdr:colOff>165100</xdr:colOff>
      <xdr:row>57</xdr:row>
      <xdr:rowOff>86316</xdr:rowOff>
    </xdr:to>
    <xdr:sp macro="" textlink="">
      <xdr:nvSpPr>
        <xdr:cNvPr id="823" name="楕円 822"/>
        <xdr:cNvSpPr/>
      </xdr:nvSpPr>
      <xdr:spPr>
        <a:xfrm>
          <a:off x="19494500" y="97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77443</xdr:rowOff>
    </xdr:from>
    <xdr:ext cx="469744" cy="259045"/>
    <xdr:sp macro="" textlink="">
      <xdr:nvSpPr>
        <xdr:cNvPr id="824" name="テキスト ボックス 823"/>
        <xdr:cNvSpPr txBox="1"/>
      </xdr:nvSpPr>
      <xdr:spPr>
        <a:xfrm>
          <a:off x="19310428" y="98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156166</xdr:rowOff>
    </xdr:from>
    <xdr:to>
      <xdr:col>98</xdr:col>
      <xdr:colOff>38100</xdr:colOff>
      <xdr:row>57</xdr:row>
      <xdr:rowOff>86316</xdr:rowOff>
    </xdr:to>
    <xdr:sp macro="" textlink="">
      <xdr:nvSpPr>
        <xdr:cNvPr id="825" name="楕円 824"/>
        <xdr:cNvSpPr/>
      </xdr:nvSpPr>
      <xdr:spPr>
        <a:xfrm>
          <a:off x="18605500" y="97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77443</xdr:rowOff>
    </xdr:from>
    <xdr:ext cx="469744" cy="259045"/>
    <xdr:sp macro="" textlink="">
      <xdr:nvSpPr>
        <xdr:cNvPr id="826" name="テキスト ボックス 825"/>
        <xdr:cNvSpPr txBox="1"/>
      </xdr:nvSpPr>
      <xdr:spPr>
        <a:xfrm>
          <a:off x="18421428" y="98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9" name="直線コネクタ 848"/>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50"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1" name="直線コネクタ 850"/>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2"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3" name="直線コネクタ 852"/>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50775</xdr:rowOff>
    </xdr:from>
    <xdr:to>
      <xdr:col>116</xdr:col>
      <xdr:colOff>63500</xdr:colOff>
      <xdr:row>77</xdr:row>
      <xdr:rowOff>19594</xdr:rowOff>
    </xdr:to>
    <xdr:cxnSp macro="">
      <xdr:nvCxnSpPr>
        <xdr:cNvPr id="854" name="直線コネクタ 853"/>
        <xdr:cNvCxnSpPr/>
      </xdr:nvCxnSpPr>
      <xdr:spPr>
        <a:xfrm>
          <a:off x="21323300" y="13080975"/>
          <a:ext cx="838200" cy="14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403</xdr:rowOff>
    </xdr:from>
    <xdr:ext cx="534377" cy="259045"/>
    <xdr:sp macro="" textlink="">
      <xdr:nvSpPr>
        <xdr:cNvPr id="855" name="繰出金平均値テキスト"/>
        <xdr:cNvSpPr txBox="1"/>
      </xdr:nvSpPr>
      <xdr:spPr>
        <a:xfrm>
          <a:off x="22212300" y="12687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6" name="フローチャート: 判断 855"/>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50775</xdr:rowOff>
    </xdr:from>
    <xdr:to>
      <xdr:col>111</xdr:col>
      <xdr:colOff>177800</xdr:colOff>
      <xdr:row>76</xdr:row>
      <xdr:rowOff>66822</xdr:rowOff>
    </xdr:to>
    <xdr:cxnSp macro="">
      <xdr:nvCxnSpPr>
        <xdr:cNvPr id="857" name="直線コネクタ 856"/>
        <xdr:cNvCxnSpPr/>
      </xdr:nvCxnSpPr>
      <xdr:spPr>
        <a:xfrm flipV="1">
          <a:off x="20434300" y="13080975"/>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8" name="フローチャート: 判断 857"/>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111701</xdr:rowOff>
    </xdr:from>
    <xdr:ext cx="534377" cy="259045"/>
    <xdr:sp macro="" textlink="">
      <xdr:nvSpPr>
        <xdr:cNvPr id="859" name="テキスト ボックス 858"/>
        <xdr:cNvSpPr txBox="1"/>
      </xdr:nvSpPr>
      <xdr:spPr>
        <a:xfrm>
          <a:off x="21056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66822</xdr:rowOff>
    </xdr:from>
    <xdr:to>
      <xdr:col>107</xdr:col>
      <xdr:colOff>50800</xdr:colOff>
      <xdr:row>76</xdr:row>
      <xdr:rowOff>103856</xdr:rowOff>
    </xdr:to>
    <xdr:cxnSp macro="">
      <xdr:nvCxnSpPr>
        <xdr:cNvPr id="860" name="直線コネクタ 859"/>
        <xdr:cNvCxnSpPr/>
      </xdr:nvCxnSpPr>
      <xdr:spPr>
        <a:xfrm flipV="1">
          <a:off x="19545300" y="13097022"/>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1" name="フローチャート: 判断 860"/>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93367</xdr:rowOff>
    </xdr:from>
    <xdr:ext cx="534377" cy="259045"/>
    <xdr:sp macro="" textlink="">
      <xdr:nvSpPr>
        <xdr:cNvPr id="862" name="テキスト ボックス 861"/>
        <xdr:cNvSpPr txBox="1"/>
      </xdr:nvSpPr>
      <xdr:spPr>
        <a:xfrm>
          <a:off x="20167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103856</xdr:rowOff>
    </xdr:from>
    <xdr:to>
      <xdr:col>102</xdr:col>
      <xdr:colOff>114300</xdr:colOff>
      <xdr:row>77</xdr:row>
      <xdr:rowOff>143083</xdr:rowOff>
    </xdr:to>
    <xdr:cxnSp macro="">
      <xdr:nvCxnSpPr>
        <xdr:cNvPr id="863" name="直線コネクタ 862"/>
        <xdr:cNvCxnSpPr/>
      </xdr:nvCxnSpPr>
      <xdr:spPr>
        <a:xfrm flipV="1">
          <a:off x="18656300" y="13134056"/>
          <a:ext cx="889000" cy="2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4" name="フローチャート: 判断 863"/>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85412</xdr:rowOff>
    </xdr:from>
    <xdr:ext cx="534377" cy="259045"/>
    <xdr:sp macro="" textlink="">
      <xdr:nvSpPr>
        <xdr:cNvPr id="865" name="テキスト ボックス 864"/>
        <xdr:cNvSpPr txBox="1"/>
      </xdr:nvSpPr>
      <xdr:spPr>
        <a:xfrm>
          <a:off x="19278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6" name="フローチャート: 判断 865"/>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83172</xdr:rowOff>
    </xdr:from>
    <xdr:ext cx="534377" cy="259045"/>
    <xdr:sp macro="" textlink="">
      <xdr:nvSpPr>
        <xdr:cNvPr id="867" name="テキスト ボックス 866"/>
        <xdr:cNvSpPr txBox="1"/>
      </xdr:nvSpPr>
      <xdr:spPr>
        <a:xfrm>
          <a:off x="18389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140244</xdr:rowOff>
    </xdr:from>
    <xdr:to>
      <xdr:col>116</xdr:col>
      <xdr:colOff>114300</xdr:colOff>
      <xdr:row>77</xdr:row>
      <xdr:rowOff>70394</xdr:rowOff>
    </xdr:to>
    <xdr:sp macro="" textlink="">
      <xdr:nvSpPr>
        <xdr:cNvPr id="873" name="楕円 872"/>
        <xdr:cNvSpPr/>
      </xdr:nvSpPr>
      <xdr:spPr>
        <a:xfrm>
          <a:off x="22110700" y="1317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118671</xdr:rowOff>
    </xdr:from>
    <xdr:ext cx="534377" cy="259045"/>
    <xdr:sp macro="" textlink="">
      <xdr:nvSpPr>
        <xdr:cNvPr id="874" name="繰出金該当値テキスト"/>
        <xdr:cNvSpPr txBox="1"/>
      </xdr:nvSpPr>
      <xdr:spPr>
        <a:xfrm>
          <a:off x="22212300" y="1314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171425</xdr:rowOff>
    </xdr:from>
    <xdr:to>
      <xdr:col>112</xdr:col>
      <xdr:colOff>38100</xdr:colOff>
      <xdr:row>76</xdr:row>
      <xdr:rowOff>101575</xdr:rowOff>
    </xdr:to>
    <xdr:sp macro="" textlink="">
      <xdr:nvSpPr>
        <xdr:cNvPr id="875" name="楕円 874"/>
        <xdr:cNvSpPr/>
      </xdr:nvSpPr>
      <xdr:spPr>
        <a:xfrm>
          <a:off x="21272500" y="130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92702</xdr:rowOff>
    </xdr:from>
    <xdr:ext cx="534377" cy="259045"/>
    <xdr:sp macro="" textlink="">
      <xdr:nvSpPr>
        <xdr:cNvPr id="876" name="テキスト ボックス 875"/>
        <xdr:cNvSpPr txBox="1"/>
      </xdr:nvSpPr>
      <xdr:spPr>
        <a:xfrm>
          <a:off x="21056111" y="131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16022</xdr:rowOff>
    </xdr:from>
    <xdr:to>
      <xdr:col>107</xdr:col>
      <xdr:colOff>101600</xdr:colOff>
      <xdr:row>76</xdr:row>
      <xdr:rowOff>117622</xdr:rowOff>
    </xdr:to>
    <xdr:sp macro="" textlink="">
      <xdr:nvSpPr>
        <xdr:cNvPr id="877" name="楕円 876"/>
        <xdr:cNvSpPr/>
      </xdr:nvSpPr>
      <xdr:spPr>
        <a:xfrm>
          <a:off x="20383500" y="1304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108749</xdr:rowOff>
    </xdr:from>
    <xdr:ext cx="534377" cy="259045"/>
    <xdr:sp macro="" textlink="">
      <xdr:nvSpPr>
        <xdr:cNvPr id="878" name="テキスト ボックス 877"/>
        <xdr:cNvSpPr txBox="1"/>
      </xdr:nvSpPr>
      <xdr:spPr>
        <a:xfrm>
          <a:off x="20167111" y="1313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53056</xdr:rowOff>
    </xdr:from>
    <xdr:to>
      <xdr:col>102</xdr:col>
      <xdr:colOff>165100</xdr:colOff>
      <xdr:row>76</xdr:row>
      <xdr:rowOff>154656</xdr:rowOff>
    </xdr:to>
    <xdr:sp macro="" textlink="">
      <xdr:nvSpPr>
        <xdr:cNvPr id="879" name="楕円 878"/>
        <xdr:cNvSpPr/>
      </xdr:nvSpPr>
      <xdr:spPr>
        <a:xfrm>
          <a:off x="19494500" y="130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145783</xdr:rowOff>
    </xdr:from>
    <xdr:ext cx="534377" cy="259045"/>
    <xdr:sp macro="" textlink="">
      <xdr:nvSpPr>
        <xdr:cNvPr id="880" name="テキスト ボックス 879"/>
        <xdr:cNvSpPr txBox="1"/>
      </xdr:nvSpPr>
      <xdr:spPr>
        <a:xfrm>
          <a:off x="19278111" y="1317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92283</xdr:rowOff>
    </xdr:from>
    <xdr:to>
      <xdr:col>98</xdr:col>
      <xdr:colOff>38100</xdr:colOff>
      <xdr:row>78</xdr:row>
      <xdr:rowOff>22433</xdr:rowOff>
    </xdr:to>
    <xdr:sp macro="" textlink="">
      <xdr:nvSpPr>
        <xdr:cNvPr id="881" name="楕円 880"/>
        <xdr:cNvSpPr/>
      </xdr:nvSpPr>
      <xdr:spPr>
        <a:xfrm>
          <a:off x="18605500" y="132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13560</xdr:rowOff>
    </xdr:from>
    <xdr:ext cx="534377" cy="259045"/>
    <xdr:sp macro="" textlink="">
      <xdr:nvSpPr>
        <xdr:cNvPr id="882" name="テキスト ボックス 881"/>
        <xdr:cNvSpPr txBox="1"/>
      </xdr:nvSpPr>
      <xdr:spPr>
        <a:xfrm>
          <a:off x="18389111" y="1338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本市の決算の主な特徴としては、補助費等、普通建設事業費、災害復旧事業費について、平成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年度と令和元年度で大きな変動がみられ、平成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年度は全国平均、千葉県平均を大きく上回っています。</a:t>
          </a:r>
        </a:p>
        <a:p>
          <a:r>
            <a:rPr kumimoji="1" lang="ja-JP" altLang="en-US" sz="1300">
              <a:latin typeface="ＭＳ Ｐゴシック" panose="020B0600070205080204" pitchFamily="50" charset="-128"/>
              <a:ea typeface="ＭＳ Ｐゴシック" panose="020B0600070205080204" pitchFamily="50" charset="-128"/>
            </a:rPr>
            <a:t>　補助費等が前年度に比べて大きく減額となっている要因は、平成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年度に東日本大震災復興交付金基金残余見込額返還金の約</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億円があったことによるものです。普通建設事業費（うち更新整備）が前年度に比べて減額となっている要因は、平成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浦安中学校大規模改修・増築事業、南小学校屋内運動場建替事業を実施したことによるものです。災害復旧事業費が前年度に比べて減額となっている要因は、市街地液状化対策事業が前年度と比べ、減額となったことによるもの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170,169
165,973
17.30
77,060,024
74,879,850
1,353,453
45,380,790
27,672,188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147320</xdr:rowOff>
    </xdr:from>
    <xdr:to>
      <xdr:col>24</xdr:col>
      <xdr:colOff>63500</xdr:colOff>
      <xdr:row>35</xdr:row>
      <xdr:rowOff>0</xdr:rowOff>
    </xdr:to>
    <xdr:cxnSp macro="">
      <xdr:nvCxnSpPr>
        <xdr:cNvPr id="61" name="直線コネクタ 60"/>
        <xdr:cNvCxnSpPr/>
      </xdr:nvCxnSpPr>
      <xdr:spPr>
        <a:xfrm>
          <a:off x="3797300" y="59766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109220</xdr:rowOff>
    </xdr:from>
    <xdr:to>
      <xdr:col>19</xdr:col>
      <xdr:colOff>177800</xdr:colOff>
      <xdr:row>34</xdr:row>
      <xdr:rowOff>147320</xdr:rowOff>
    </xdr:to>
    <xdr:cxnSp macro="">
      <xdr:nvCxnSpPr>
        <xdr:cNvPr id="64" name="直線コネクタ 63"/>
        <xdr:cNvCxnSpPr/>
      </xdr:nvCxnSpPr>
      <xdr:spPr>
        <a:xfrm>
          <a:off x="2908300" y="5938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66" name="テキスト ボックス 65"/>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49530</xdr:rowOff>
    </xdr:from>
    <xdr:to>
      <xdr:col>15</xdr:col>
      <xdr:colOff>50800</xdr:colOff>
      <xdr:row>34</xdr:row>
      <xdr:rowOff>109220</xdr:rowOff>
    </xdr:to>
    <xdr:cxnSp macro="">
      <xdr:nvCxnSpPr>
        <xdr:cNvPr id="67" name="直線コネクタ 66"/>
        <xdr:cNvCxnSpPr/>
      </xdr:nvCxnSpPr>
      <xdr:spPr>
        <a:xfrm>
          <a:off x="2019300" y="587883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46990</xdr:rowOff>
    </xdr:from>
    <xdr:to>
      <xdr:col>10</xdr:col>
      <xdr:colOff>114300</xdr:colOff>
      <xdr:row>34</xdr:row>
      <xdr:rowOff>49530</xdr:rowOff>
    </xdr:to>
    <xdr:cxnSp macro="">
      <xdr:nvCxnSpPr>
        <xdr:cNvPr id="70" name="直線コネクタ 69"/>
        <xdr:cNvCxnSpPr/>
      </xdr:nvCxnSpPr>
      <xdr:spPr>
        <a:xfrm>
          <a:off x="1130300" y="5704840"/>
          <a:ext cx="889000" cy="1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166387</xdr:rowOff>
    </xdr:from>
    <xdr:ext cx="469744" cy="259045"/>
    <xdr:sp macro="" textlink="">
      <xdr:nvSpPr>
        <xdr:cNvPr id="74" name="テキスト ボックス 73"/>
        <xdr:cNvSpPr txBox="1"/>
      </xdr:nvSpPr>
      <xdr:spPr>
        <a:xfrm>
          <a:off x="895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120650</xdr:rowOff>
    </xdr:from>
    <xdr:to>
      <xdr:col>24</xdr:col>
      <xdr:colOff>114300</xdr:colOff>
      <xdr:row>35</xdr:row>
      <xdr:rowOff>50800</xdr:rowOff>
    </xdr:to>
    <xdr:sp macro="" textlink="">
      <xdr:nvSpPr>
        <xdr:cNvPr id="80" name="楕円 79"/>
        <xdr:cNvSpPr/>
      </xdr:nvSpPr>
      <xdr:spPr>
        <a:xfrm>
          <a:off x="45847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143527</xdr:rowOff>
    </xdr:from>
    <xdr:ext cx="469744" cy="259045"/>
    <xdr:sp macro="" textlink="">
      <xdr:nvSpPr>
        <xdr:cNvPr id="81" name="議会費該当値テキスト"/>
        <xdr:cNvSpPr txBox="1"/>
      </xdr:nvSpPr>
      <xdr:spPr>
        <a:xfrm>
          <a:off x="4686300" y="58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96520</xdr:rowOff>
    </xdr:from>
    <xdr:to>
      <xdr:col>20</xdr:col>
      <xdr:colOff>38100</xdr:colOff>
      <xdr:row>35</xdr:row>
      <xdr:rowOff>26670</xdr:rowOff>
    </xdr:to>
    <xdr:sp macro="" textlink="">
      <xdr:nvSpPr>
        <xdr:cNvPr id="82" name="楕円 81"/>
        <xdr:cNvSpPr/>
      </xdr:nvSpPr>
      <xdr:spPr>
        <a:xfrm>
          <a:off x="3746500"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43197</xdr:rowOff>
    </xdr:from>
    <xdr:ext cx="469744" cy="259045"/>
    <xdr:sp macro="" textlink="">
      <xdr:nvSpPr>
        <xdr:cNvPr id="83" name="テキスト ボックス 82"/>
        <xdr:cNvSpPr txBox="1"/>
      </xdr:nvSpPr>
      <xdr:spPr>
        <a:xfrm>
          <a:off x="3562428" y="570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58420</xdr:rowOff>
    </xdr:from>
    <xdr:to>
      <xdr:col>15</xdr:col>
      <xdr:colOff>101600</xdr:colOff>
      <xdr:row>34</xdr:row>
      <xdr:rowOff>160020</xdr:rowOff>
    </xdr:to>
    <xdr:sp macro="" textlink="">
      <xdr:nvSpPr>
        <xdr:cNvPr id="84" name="楕円 83"/>
        <xdr:cNvSpPr/>
      </xdr:nvSpPr>
      <xdr:spPr>
        <a:xfrm>
          <a:off x="28575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85" name="テキスト ボックス 84"/>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170180</xdr:rowOff>
    </xdr:from>
    <xdr:to>
      <xdr:col>10</xdr:col>
      <xdr:colOff>165100</xdr:colOff>
      <xdr:row>34</xdr:row>
      <xdr:rowOff>100330</xdr:rowOff>
    </xdr:to>
    <xdr:sp macro="" textlink="">
      <xdr:nvSpPr>
        <xdr:cNvPr id="86" name="楕円 85"/>
        <xdr:cNvSpPr/>
      </xdr:nvSpPr>
      <xdr:spPr>
        <a:xfrm>
          <a:off x="19685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116857</xdr:rowOff>
    </xdr:from>
    <xdr:ext cx="469744" cy="259045"/>
    <xdr:sp macro="" textlink="">
      <xdr:nvSpPr>
        <xdr:cNvPr id="87" name="テキスト ボックス 86"/>
        <xdr:cNvSpPr txBox="1"/>
      </xdr:nvSpPr>
      <xdr:spPr>
        <a:xfrm>
          <a:off x="1784428" y="56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167640</xdr:rowOff>
    </xdr:from>
    <xdr:to>
      <xdr:col>6</xdr:col>
      <xdr:colOff>38100</xdr:colOff>
      <xdr:row>33</xdr:row>
      <xdr:rowOff>97790</xdr:rowOff>
    </xdr:to>
    <xdr:sp macro="" textlink="">
      <xdr:nvSpPr>
        <xdr:cNvPr id="88" name="楕円 87"/>
        <xdr:cNvSpPr/>
      </xdr:nvSpPr>
      <xdr:spPr>
        <a:xfrm>
          <a:off x="10795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114317</xdr:rowOff>
    </xdr:from>
    <xdr:ext cx="469744" cy="259045"/>
    <xdr:sp macro="" textlink="">
      <xdr:nvSpPr>
        <xdr:cNvPr id="89" name="テキスト ボックス 88"/>
        <xdr:cNvSpPr txBox="1"/>
      </xdr:nvSpPr>
      <xdr:spPr>
        <a:xfrm>
          <a:off x="895428"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50165</xdr:rowOff>
    </xdr:from>
    <xdr:to>
      <xdr:col>24</xdr:col>
      <xdr:colOff>62865</xdr:colOff>
      <xdr:row>59</xdr:row>
      <xdr:rowOff>2711</xdr:rowOff>
    </xdr:to>
    <xdr:cxnSp macro="">
      <xdr:nvCxnSpPr>
        <xdr:cNvPr id="114" name="直線コネクタ 113"/>
        <xdr:cNvCxnSpPr/>
      </xdr:nvCxnSpPr>
      <xdr:spPr>
        <a:xfrm flipV="1">
          <a:off x="4633595" y="9137015"/>
          <a:ext cx="1270" cy="981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6538</xdr:rowOff>
    </xdr:from>
    <xdr:ext cx="534377" cy="259045"/>
    <xdr:sp macro="" textlink="">
      <xdr:nvSpPr>
        <xdr:cNvPr id="115" name="総務費最小値テキスト"/>
        <xdr:cNvSpPr txBox="1"/>
      </xdr:nvSpPr>
      <xdr:spPr>
        <a:xfrm>
          <a:off x="4686300" y="1012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2711</xdr:rowOff>
    </xdr:from>
    <xdr:to>
      <xdr:col>24</xdr:col>
      <xdr:colOff>152400</xdr:colOff>
      <xdr:row>59</xdr:row>
      <xdr:rowOff>2711</xdr:rowOff>
    </xdr:to>
    <xdr:cxnSp macro="">
      <xdr:nvCxnSpPr>
        <xdr:cNvPr id="116" name="直線コネクタ 115"/>
        <xdr:cNvCxnSpPr/>
      </xdr:nvCxnSpPr>
      <xdr:spPr>
        <a:xfrm>
          <a:off x="4546600" y="101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168292</xdr:rowOff>
    </xdr:from>
    <xdr:ext cx="534377" cy="259045"/>
    <xdr:sp macro="" textlink="">
      <xdr:nvSpPr>
        <xdr:cNvPr id="117" name="総務費最大値テキスト"/>
        <xdr:cNvSpPr txBox="1"/>
      </xdr:nvSpPr>
      <xdr:spPr>
        <a:xfrm>
          <a:off x="4686300" y="89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50165</xdr:rowOff>
    </xdr:from>
    <xdr:to>
      <xdr:col>24</xdr:col>
      <xdr:colOff>152400</xdr:colOff>
      <xdr:row>53</xdr:row>
      <xdr:rowOff>50165</xdr:rowOff>
    </xdr:to>
    <xdr:cxnSp macro="">
      <xdr:nvCxnSpPr>
        <xdr:cNvPr id="118" name="直線コネクタ 117"/>
        <xdr:cNvCxnSpPr/>
      </xdr:nvCxnSpPr>
      <xdr:spPr>
        <a:xfrm>
          <a:off x="4546600" y="91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75559</xdr:rowOff>
    </xdr:from>
    <xdr:to>
      <xdr:col>24</xdr:col>
      <xdr:colOff>63500</xdr:colOff>
      <xdr:row>55</xdr:row>
      <xdr:rowOff>154330</xdr:rowOff>
    </xdr:to>
    <xdr:cxnSp macro="">
      <xdr:nvCxnSpPr>
        <xdr:cNvPr id="119" name="直線コネクタ 118"/>
        <xdr:cNvCxnSpPr/>
      </xdr:nvCxnSpPr>
      <xdr:spPr>
        <a:xfrm flipV="1">
          <a:off x="3797300" y="9333859"/>
          <a:ext cx="838200" cy="25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123639</xdr:rowOff>
    </xdr:from>
    <xdr:ext cx="534377" cy="259045"/>
    <xdr:sp macro="" textlink="">
      <xdr:nvSpPr>
        <xdr:cNvPr id="120" name="総務費平均値テキスト"/>
        <xdr:cNvSpPr txBox="1"/>
      </xdr:nvSpPr>
      <xdr:spPr>
        <a:xfrm>
          <a:off x="4686300" y="9724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145212</xdr:rowOff>
    </xdr:from>
    <xdr:to>
      <xdr:col>24</xdr:col>
      <xdr:colOff>114300</xdr:colOff>
      <xdr:row>57</xdr:row>
      <xdr:rowOff>75362</xdr:rowOff>
    </xdr:to>
    <xdr:sp macro="" textlink="">
      <xdr:nvSpPr>
        <xdr:cNvPr id="121" name="フローチャート: 判断 120"/>
        <xdr:cNvSpPr/>
      </xdr:nvSpPr>
      <xdr:spPr>
        <a:xfrm>
          <a:off x="4584700" y="974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121831</xdr:rowOff>
    </xdr:from>
    <xdr:to>
      <xdr:col>19</xdr:col>
      <xdr:colOff>177800</xdr:colOff>
      <xdr:row>55</xdr:row>
      <xdr:rowOff>154330</xdr:rowOff>
    </xdr:to>
    <xdr:cxnSp macro="">
      <xdr:nvCxnSpPr>
        <xdr:cNvPr id="122" name="直線コネクタ 121"/>
        <xdr:cNvCxnSpPr/>
      </xdr:nvCxnSpPr>
      <xdr:spPr>
        <a:xfrm>
          <a:off x="2908300" y="9551581"/>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19996</xdr:rowOff>
    </xdr:from>
    <xdr:to>
      <xdr:col>20</xdr:col>
      <xdr:colOff>38100</xdr:colOff>
      <xdr:row>57</xdr:row>
      <xdr:rowOff>121596</xdr:rowOff>
    </xdr:to>
    <xdr:sp macro="" textlink="">
      <xdr:nvSpPr>
        <xdr:cNvPr id="123" name="フローチャート: 判断 122"/>
        <xdr:cNvSpPr/>
      </xdr:nvSpPr>
      <xdr:spPr>
        <a:xfrm>
          <a:off x="3746500" y="97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112723</xdr:rowOff>
    </xdr:from>
    <xdr:ext cx="534377" cy="259045"/>
    <xdr:sp macro="" textlink="">
      <xdr:nvSpPr>
        <xdr:cNvPr id="124" name="テキスト ボックス 123"/>
        <xdr:cNvSpPr txBox="1"/>
      </xdr:nvSpPr>
      <xdr:spPr>
        <a:xfrm>
          <a:off x="3530111" y="988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33896</xdr:rowOff>
    </xdr:from>
    <xdr:to>
      <xdr:col>15</xdr:col>
      <xdr:colOff>50800</xdr:colOff>
      <xdr:row>55</xdr:row>
      <xdr:rowOff>121831</xdr:rowOff>
    </xdr:to>
    <xdr:cxnSp macro="">
      <xdr:nvCxnSpPr>
        <xdr:cNvPr id="125" name="直線コネクタ 124"/>
        <xdr:cNvCxnSpPr/>
      </xdr:nvCxnSpPr>
      <xdr:spPr>
        <a:xfrm>
          <a:off x="2019300" y="8606396"/>
          <a:ext cx="889000" cy="94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99854</xdr:rowOff>
    </xdr:from>
    <xdr:to>
      <xdr:col>15</xdr:col>
      <xdr:colOff>101600</xdr:colOff>
      <xdr:row>57</xdr:row>
      <xdr:rowOff>30004</xdr:rowOff>
    </xdr:to>
    <xdr:sp macro="" textlink="">
      <xdr:nvSpPr>
        <xdr:cNvPr id="126" name="フローチャート: 判断 125"/>
        <xdr:cNvSpPr/>
      </xdr:nvSpPr>
      <xdr:spPr>
        <a:xfrm>
          <a:off x="28575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21131</xdr:rowOff>
    </xdr:from>
    <xdr:ext cx="534377" cy="259045"/>
    <xdr:sp macro="" textlink="">
      <xdr:nvSpPr>
        <xdr:cNvPr id="127" name="テキスト ボックス 126"/>
        <xdr:cNvSpPr txBox="1"/>
      </xdr:nvSpPr>
      <xdr:spPr>
        <a:xfrm>
          <a:off x="2641111" y="979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33896</xdr:rowOff>
    </xdr:from>
    <xdr:to>
      <xdr:col>10</xdr:col>
      <xdr:colOff>114300</xdr:colOff>
      <xdr:row>54</xdr:row>
      <xdr:rowOff>131890</xdr:rowOff>
    </xdr:to>
    <xdr:cxnSp macro="">
      <xdr:nvCxnSpPr>
        <xdr:cNvPr id="128" name="直線コネクタ 127"/>
        <xdr:cNvCxnSpPr/>
      </xdr:nvCxnSpPr>
      <xdr:spPr>
        <a:xfrm flipV="1">
          <a:off x="1130300" y="8606396"/>
          <a:ext cx="889000" cy="7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151117</xdr:rowOff>
    </xdr:from>
    <xdr:to>
      <xdr:col>10</xdr:col>
      <xdr:colOff>165100</xdr:colOff>
      <xdr:row>57</xdr:row>
      <xdr:rowOff>81267</xdr:rowOff>
    </xdr:to>
    <xdr:sp macro="" textlink="">
      <xdr:nvSpPr>
        <xdr:cNvPr id="129" name="フローチャート: 判断 128"/>
        <xdr:cNvSpPr/>
      </xdr:nvSpPr>
      <xdr:spPr>
        <a:xfrm>
          <a:off x="1968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72394</xdr:rowOff>
    </xdr:from>
    <xdr:ext cx="534377" cy="259045"/>
    <xdr:sp macro="" textlink="">
      <xdr:nvSpPr>
        <xdr:cNvPr id="130" name="テキスト ボックス 129"/>
        <xdr:cNvSpPr txBox="1"/>
      </xdr:nvSpPr>
      <xdr:spPr>
        <a:xfrm>
          <a:off x="1752111" y="98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169291</xdr:rowOff>
    </xdr:from>
    <xdr:to>
      <xdr:col>6</xdr:col>
      <xdr:colOff>38100</xdr:colOff>
      <xdr:row>57</xdr:row>
      <xdr:rowOff>99441</xdr:rowOff>
    </xdr:to>
    <xdr:sp macro="" textlink="">
      <xdr:nvSpPr>
        <xdr:cNvPr id="131" name="フローチャート: 判断 130"/>
        <xdr:cNvSpPr/>
      </xdr:nvSpPr>
      <xdr:spPr>
        <a:xfrm>
          <a:off x="1079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90568</xdr:rowOff>
    </xdr:from>
    <xdr:ext cx="534377" cy="259045"/>
    <xdr:sp macro="" textlink="">
      <xdr:nvSpPr>
        <xdr:cNvPr id="132" name="テキスト ボックス 131"/>
        <xdr:cNvSpPr txBox="1"/>
      </xdr:nvSpPr>
      <xdr:spPr>
        <a:xfrm>
          <a:off x="863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24759</xdr:rowOff>
    </xdr:from>
    <xdr:to>
      <xdr:col>24</xdr:col>
      <xdr:colOff>114300</xdr:colOff>
      <xdr:row>54</xdr:row>
      <xdr:rowOff>126359</xdr:rowOff>
    </xdr:to>
    <xdr:sp macro="" textlink="">
      <xdr:nvSpPr>
        <xdr:cNvPr id="138" name="楕円 137"/>
        <xdr:cNvSpPr/>
      </xdr:nvSpPr>
      <xdr:spPr>
        <a:xfrm>
          <a:off x="4584700" y="928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47636</xdr:rowOff>
    </xdr:from>
    <xdr:ext cx="534377" cy="259045"/>
    <xdr:sp macro="" textlink="">
      <xdr:nvSpPr>
        <xdr:cNvPr id="139" name="総務費該当値テキスト"/>
        <xdr:cNvSpPr txBox="1"/>
      </xdr:nvSpPr>
      <xdr:spPr>
        <a:xfrm>
          <a:off x="4686300" y="913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103530</xdr:rowOff>
    </xdr:from>
    <xdr:to>
      <xdr:col>20</xdr:col>
      <xdr:colOff>38100</xdr:colOff>
      <xdr:row>56</xdr:row>
      <xdr:rowOff>33680</xdr:rowOff>
    </xdr:to>
    <xdr:sp macro="" textlink="">
      <xdr:nvSpPr>
        <xdr:cNvPr id="140" name="楕円 139"/>
        <xdr:cNvSpPr/>
      </xdr:nvSpPr>
      <xdr:spPr>
        <a:xfrm>
          <a:off x="3746500" y="95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50207</xdr:rowOff>
    </xdr:from>
    <xdr:ext cx="534377" cy="259045"/>
    <xdr:sp macro="" textlink="">
      <xdr:nvSpPr>
        <xdr:cNvPr id="141" name="テキスト ボックス 140"/>
        <xdr:cNvSpPr txBox="1"/>
      </xdr:nvSpPr>
      <xdr:spPr>
        <a:xfrm>
          <a:off x="3530111" y="93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71031</xdr:rowOff>
    </xdr:from>
    <xdr:to>
      <xdr:col>15</xdr:col>
      <xdr:colOff>101600</xdr:colOff>
      <xdr:row>56</xdr:row>
      <xdr:rowOff>1181</xdr:rowOff>
    </xdr:to>
    <xdr:sp macro="" textlink="">
      <xdr:nvSpPr>
        <xdr:cNvPr id="142" name="楕円 141"/>
        <xdr:cNvSpPr/>
      </xdr:nvSpPr>
      <xdr:spPr>
        <a:xfrm>
          <a:off x="2857500" y="95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17708</xdr:rowOff>
    </xdr:from>
    <xdr:ext cx="534377" cy="259045"/>
    <xdr:sp macro="" textlink="">
      <xdr:nvSpPr>
        <xdr:cNvPr id="143" name="テキスト ボックス 142"/>
        <xdr:cNvSpPr txBox="1"/>
      </xdr:nvSpPr>
      <xdr:spPr>
        <a:xfrm>
          <a:off x="2641111" y="927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154546</xdr:rowOff>
    </xdr:from>
    <xdr:to>
      <xdr:col>10</xdr:col>
      <xdr:colOff>165100</xdr:colOff>
      <xdr:row>50</xdr:row>
      <xdr:rowOff>84696</xdr:rowOff>
    </xdr:to>
    <xdr:sp macro="" textlink="">
      <xdr:nvSpPr>
        <xdr:cNvPr id="144" name="楕円 143"/>
        <xdr:cNvSpPr/>
      </xdr:nvSpPr>
      <xdr:spPr>
        <a:xfrm>
          <a:off x="1968500" y="855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101223</xdr:rowOff>
    </xdr:from>
    <xdr:ext cx="599010" cy="259045"/>
    <xdr:sp macro="" textlink="">
      <xdr:nvSpPr>
        <xdr:cNvPr id="145" name="テキスト ボックス 144"/>
        <xdr:cNvSpPr txBox="1"/>
      </xdr:nvSpPr>
      <xdr:spPr>
        <a:xfrm>
          <a:off x="1719795" y="833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81090</xdr:rowOff>
    </xdr:from>
    <xdr:to>
      <xdr:col>6</xdr:col>
      <xdr:colOff>38100</xdr:colOff>
      <xdr:row>55</xdr:row>
      <xdr:rowOff>11240</xdr:rowOff>
    </xdr:to>
    <xdr:sp macro="" textlink="">
      <xdr:nvSpPr>
        <xdr:cNvPr id="146" name="楕円 145"/>
        <xdr:cNvSpPr/>
      </xdr:nvSpPr>
      <xdr:spPr>
        <a:xfrm>
          <a:off x="1079500" y="93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27767</xdr:rowOff>
    </xdr:from>
    <xdr:ext cx="534377" cy="259045"/>
    <xdr:sp macro="" textlink="">
      <xdr:nvSpPr>
        <xdr:cNvPr id="147" name="テキスト ボックス 146"/>
        <xdr:cNvSpPr txBox="1"/>
      </xdr:nvSpPr>
      <xdr:spPr>
        <a:xfrm>
          <a:off x="863111" y="911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2" name="直線コネクタ 171"/>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3"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4" name="直線コネクタ 173"/>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5"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6" name="直線コネクタ 175"/>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53036</xdr:rowOff>
    </xdr:from>
    <xdr:to>
      <xdr:col>24</xdr:col>
      <xdr:colOff>63500</xdr:colOff>
      <xdr:row>76</xdr:row>
      <xdr:rowOff>167182</xdr:rowOff>
    </xdr:to>
    <xdr:cxnSp macro="">
      <xdr:nvCxnSpPr>
        <xdr:cNvPr id="177" name="直線コネクタ 176"/>
        <xdr:cNvCxnSpPr/>
      </xdr:nvCxnSpPr>
      <xdr:spPr>
        <a:xfrm flipV="1">
          <a:off x="3797300" y="13083236"/>
          <a:ext cx="838200" cy="1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157712</xdr:rowOff>
    </xdr:from>
    <xdr:ext cx="599010" cy="259045"/>
    <xdr:sp macro="" textlink="">
      <xdr:nvSpPr>
        <xdr:cNvPr id="178" name="民生費平均値テキスト"/>
        <xdr:cNvSpPr txBox="1"/>
      </xdr:nvSpPr>
      <xdr:spPr>
        <a:xfrm>
          <a:off x="4686300" y="13016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9" name="フローチャート: 判断 178"/>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167182</xdr:rowOff>
    </xdr:from>
    <xdr:to>
      <xdr:col>19</xdr:col>
      <xdr:colOff>177800</xdr:colOff>
      <xdr:row>77</xdr:row>
      <xdr:rowOff>40399</xdr:rowOff>
    </xdr:to>
    <xdr:cxnSp macro="">
      <xdr:nvCxnSpPr>
        <xdr:cNvPr id="180" name="直線コネクタ 179"/>
        <xdr:cNvCxnSpPr/>
      </xdr:nvCxnSpPr>
      <xdr:spPr>
        <a:xfrm flipV="1">
          <a:off x="2908300" y="13197382"/>
          <a:ext cx="889000" cy="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81" name="フローチャート: 判断 180"/>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35907</xdr:rowOff>
    </xdr:from>
    <xdr:ext cx="599010" cy="259045"/>
    <xdr:sp macro="" textlink="">
      <xdr:nvSpPr>
        <xdr:cNvPr id="182" name="テキスト ボックス 181"/>
        <xdr:cNvSpPr txBox="1"/>
      </xdr:nvSpPr>
      <xdr:spPr>
        <a:xfrm>
          <a:off x="3497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40399</xdr:rowOff>
    </xdr:from>
    <xdr:to>
      <xdr:col>15</xdr:col>
      <xdr:colOff>50800</xdr:colOff>
      <xdr:row>77</xdr:row>
      <xdr:rowOff>131877</xdr:rowOff>
    </xdr:to>
    <xdr:cxnSp macro="">
      <xdr:nvCxnSpPr>
        <xdr:cNvPr id="183" name="直線コネクタ 182"/>
        <xdr:cNvCxnSpPr/>
      </xdr:nvCxnSpPr>
      <xdr:spPr>
        <a:xfrm flipV="1">
          <a:off x="2019300" y="13242049"/>
          <a:ext cx="889000" cy="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4" name="フローチャート: 判断 183"/>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12298</xdr:rowOff>
    </xdr:from>
    <xdr:ext cx="599010" cy="259045"/>
    <xdr:sp macro="" textlink="">
      <xdr:nvSpPr>
        <xdr:cNvPr id="185" name="テキスト ボックス 184"/>
        <xdr:cNvSpPr txBox="1"/>
      </xdr:nvSpPr>
      <xdr:spPr>
        <a:xfrm>
          <a:off x="2608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131877</xdr:rowOff>
    </xdr:from>
    <xdr:to>
      <xdr:col>10</xdr:col>
      <xdr:colOff>114300</xdr:colOff>
      <xdr:row>78</xdr:row>
      <xdr:rowOff>56717</xdr:rowOff>
    </xdr:to>
    <xdr:cxnSp macro="">
      <xdr:nvCxnSpPr>
        <xdr:cNvPr id="186" name="直線コネクタ 185"/>
        <xdr:cNvCxnSpPr/>
      </xdr:nvCxnSpPr>
      <xdr:spPr>
        <a:xfrm flipV="1">
          <a:off x="1130300" y="13333527"/>
          <a:ext cx="889000" cy="9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7" name="フローチャート: 判断 186"/>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8" name="テキスト ボックス 187"/>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9" name="フローチャート: 判断 188"/>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67505</xdr:rowOff>
    </xdr:from>
    <xdr:ext cx="599010" cy="259045"/>
    <xdr:sp macro="" textlink="">
      <xdr:nvSpPr>
        <xdr:cNvPr id="190" name="テキスト ボックス 189"/>
        <xdr:cNvSpPr txBox="1"/>
      </xdr:nvSpPr>
      <xdr:spPr>
        <a:xfrm>
          <a:off x="830795" y="129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2236</xdr:rowOff>
    </xdr:from>
    <xdr:to>
      <xdr:col>24</xdr:col>
      <xdr:colOff>114300</xdr:colOff>
      <xdr:row>76</xdr:row>
      <xdr:rowOff>103836</xdr:rowOff>
    </xdr:to>
    <xdr:sp macro="" textlink="">
      <xdr:nvSpPr>
        <xdr:cNvPr id="196" name="楕円 195"/>
        <xdr:cNvSpPr/>
      </xdr:nvSpPr>
      <xdr:spPr>
        <a:xfrm>
          <a:off x="4584700" y="130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25113</xdr:rowOff>
    </xdr:from>
    <xdr:ext cx="599010" cy="259045"/>
    <xdr:sp macro="" textlink="">
      <xdr:nvSpPr>
        <xdr:cNvPr id="197" name="民生費該当値テキスト"/>
        <xdr:cNvSpPr txBox="1"/>
      </xdr:nvSpPr>
      <xdr:spPr>
        <a:xfrm>
          <a:off x="4686300" y="1288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116382</xdr:rowOff>
    </xdr:from>
    <xdr:to>
      <xdr:col>20</xdr:col>
      <xdr:colOff>38100</xdr:colOff>
      <xdr:row>77</xdr:row>
      <xdr:rowOff>46532</xdr:rowOff>
    </xdr:to>
    <xdr:sp macro="" textlink="">
      <xdr:nvSpPr>
        <xdr:cNvPr id="198" name="楕円 197"/>
        <xdr:cNvSpPr/>
      </xdr:nvSpPr>
      <xdr:spPr>
        <a:xfrm>
          <a:off x="3746500" y="131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37659</xdr:rowOff>
    </xdr:from>
    <xdr:ext cx="599010" cy="259045"/>
    <xdr:sp macro="" textlink="">
      <xdr:nvSpPr>
        <xdr:cNvPr id="199" name="テキスト ボックス 198"/>
        <xdr:cNvSpPr txBox="1"/>
      </xdr:nvSpPr>
      <xdr:spPr>
        <a:xfrm>
          <a:off x="3497795" y="1323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161049</xdr:rowOff>
    </xdr:from>
    <xdr:to>
      <xdr:col>15</xdr:col>
      <xdr:colOff>101600</xdr:colOff>
      <xdr:row>77</xdr:row>
      <xdr:rowOff>91199</xdr:rowOff>
    </xdr:to>
    <xdr:sp macro="" textlink="">
      <xdr:nvSpPr>
        <xdr:cNvPr id="200" name="楕円 199"/>
        <xdr:cNvSpPr/>
      </xdr:nvSpPr>
      <xdr:spPr>
        <a:xfrm>
          <a:off x="2857500" y="131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82326</xdr:rowOff>
    </xdr:from>
    <xdr:ext cx="599010" cy="259045"/>
    <xdr:sp macro="" textlink="">
      <xdr:nvSpPr>
        <xdr:cNvPr id="201" name="テキスト ボックス 200"/>
        <xdr:cNvSpPr txBox="1"/>
      </xdr:nvSpPr>
      <xdr:spPr>
        <a:xfrm>
          <a:off x="2608795" y="1328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81077</xdr:rowOff>
    </xdr:from>
    <xdr:to>
      <xdr:col>10</xdr:col>
      <xdr:colOff>165100</xdr:colOff>
      <xdr:row>78</xdr:row>
      <xdr:rowOff>11227</xdr:rowOff>
    </xdr:to>
    <xdr:sp macro="" textlink="">
      <xdr:nvSpPr>
        <xdr:cNvPr id="202" name="楕円 201"/>
        <xdr:cNvSpPr/>
      </xdr:nvSpPr>
      <xdr:spPr>
        <a:xfrm>
          <a:off x="1968500" y="132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2354</xdr:rowOff>
    </xdr:from>
    <xdr:ext cx="599010" cy="259045"/>
    <xdr:sp macro="" textlink="">
      <xdr:nvSpPr>
        <xdr:cNvPr id="203" name="テキスト ボックス 202"/>
        <xdr:cNvSpPr txBox="1"/>
      </xdr:nvSpPr>
      <xdr:spPr>
        <a:xfrm>
          <a:off x="1719795" y="133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5917</xdr:rowOff>
    </xdr:from>
    <xdr:to>
      <xdr:col>6</xdr:col>
      <xdr:colOff>38100</xdr:colOff>
      <xdr:row>78</xdr:row>
      <xdr:rowOff>107517</xdr:rowOff>
    </xdr:to>
    <xdr:sp macro="" textlink="">
      <xdr:nvSpPr>
        <xdr:cNvPr id="204" name="楕円 203"/>
        <xdr:cNvSpPr/>
      </xdr:nvSpPr>
      <xdr:spPr>
        <a:xfrm>
          <a:off x="1079500" y="1337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98644</xdr:rowOff>
    </xdr:from>
    <xdr:ext cx="599010" cy="259045"/>
    <xdr:sp macro="" textlink="">
      <xdr:nvSpPr>
        <xdr:cNvPr id="205" name="テキスト ボックス 204"/>
        <xdr:cNvSpPr txBox="1"/>
      </xdr:nvSpPr>
      <xdr:spPr>
        <a:xfrm>
          <a:off x="830795" y="1347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30" name="直線コネクタ 229"/>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31"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2" name="直線コネクタ 231"/>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3"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4" name="直線コネクタ 233"/>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144120</xdr:rowOff>
    </xdr:from>
    <xdr:to>
      <xdr:col>24</xdr:col>
      <xdr:colOff>63500</xdr:colOff>
      <xdr:row>93</xdr:row>
      <xdr:rowOff>159626</xdr:rowOff>
    </xdr:to>
    <xdr:cxnSp macro="">
      <xdr:nvCxnSpPr>
        <xdr:cNvPr id="235" name="直線コネクタ 234"/>
        <xdr:cNvCxnSpPr/>
      </xdr:nvCxnSpPr>
      <xdr:spPr>
        <a:xfrm>
          <a:off x="3797300" y="15917520"/>
          <a:ext cx="838200" cy="18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37876</xdr:rowOff>
    </xdr:from>
    <xdr:ext cx="534377" cy="259045"/>
    <xdr:sp macro="" textlink="">
      <xdr:nvSpPr>
        <xdr:cNvPr id="236" name="衛生費平均値テキスト"/>
        <xdr:cNvSpPr txBox="1"/>
      </xdr:nvSpPr>
      <xdr:spPr>
        <a:xfrm>
          <a:off x="4686300" y="16154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7" name="フローチャート: 判断 236"/>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144120</xdr:rowOff>
    </xdr:from>
    <xdr:to>
      <xdr:col>19</xdr:col>
      <xdr:colOff>177800</xdr:colOff>
      <xdr:row>93</xdr:row>
      <xdr:rowOff>132080</xdr:rowOff>
    </xdr:to>
    <xdr:cxnSp macro="">
      <xdr:nvCxnSpPr>
        <xdr:cNvPr id="238" name="直線コネクタ 237"/>
        <xdr:cNvCxnSpPr/>
      </xdr:nvCxnSpPr>
      <xdr:spPr>
        <a:xfrm flipV="1">
          <a:off x="2908300" y="15917520"/>
          <a:ext cx="889000" cy="15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9" name="フローチャート: 判断 238"/>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25683</xdr:rowOff>
    </xdr:from>
    <xdr:ext cx="534377" cy="259045"/>
    <xdr:sp macro="" textlink="">
      <xdr:nvSpPr>
        <xdr:cNvPr id="240" name="テキスト ボックス 239"/>
        <xdr:cNvSpPr txBox="1"/>
      </xdr:nvSpPr>
      <xdr:spPr>
        <a:xfrm>
          <a:off x="3530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132080</xdr:rowOff>
    </xdr:from>
    <xdr:to>
      <xdr:col>15</xdr:col>
      <xdr:colOff>50800</xdr:colOff>
      <xdr:row>93</xdr:row>
      <xdr:rowOff>147929</xdr:rowOff>
    </xdr:to>
    <xdr:cxnSp macro="">
      <xdr:nvCxnSpPr>
        <xdr:cNvPr id="241" name="直線コネクタ 240"/>
        <xdr:cNvCxnSpPr/>
      </xdr:nvCxnSpPr>
      <xdr:spPr>
        <a:xfrm flipV="1">
          <a:off x="2019300" y="16076930"/>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2" name="フローチャート: 判断 241"/>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16997</xdr:rowOff>
    </xdr:from>
    <xdr:ext cx="534377" cy="259045"/>
    <xdr:sp macro="" textlink="">
      <xdr:nvSpPr>
        <xdr:cNvPr id="243" name="テキスト ボックス 242"/>
        <xdr:cNvSpPr txBox="1"/>
      </xdr:nvSpPr>
      <xdr:spPr>
        <a:xfrm>
          <a:off x="2641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115773</xdr:rowOff>
    </xdr:from>
    <xdr:to>
      <xdr:col>10</xdr:col>
      <xdr:colOff>114300</xdr:colOff>
      <xdr:row>93</xdr:row>
      <xdr:rowOff>147929</xdr:rowOff>
    </xdr:to>
    <xdr:cxnSp macro="">
      <xdr:nvCxnSpPr>
        <xdr:cNvPr id="244" name="直線コネクタ 243"/>
        <xdr:cNvCxnSpPr/>
      </xdr:nvCxnSpPr>
      <xdr:spPr>
        <a:xfrm>
          <a:off x="1130300" y="16060623"/>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5" name="フローチャート: 判断 244"/>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28618</xdr:rowOff>
    </xdr:from>
    <xdr:ext cx="534377" cy="259045"/>
    <xdr:sp macro="" textlink="">
      <xdr:nvSpPr>
        <xdr:cNvPr id="246" name="テキスト ボックス 245"/>
        <xdr:cNvSpPr txBox="1"/>
      </xdr:nvSpPr>
      <xdr:spPr>
        <a:xfrm>
          <a:off x="1752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7" name="フローチャート: 判断 246"/>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3852</xdr:rowOff>
    </xdr:from>
    <xdr:ext cx="534377" cy="259045"/>
    <xdr:sp macro="" textlink="">
      <xdr:nvSpPr>
        <xdr:cNvPr id="248" name="テキスト ボックス 247"/>
        <xdr:cNvSpPr txBox="1"/>
      </xdr:nvSpPr>
      <xdr:spPr>
        <a:xfrm>
          <a:off x="863111" y="162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108826</xdr:rowOff>
    </xdr:from>
    <xdr:to>
      <xdr:col>24</xdr:col>
      <xdr:colOff>114300</xdr:colOff>
      <xdr:row>94</xdr:row>
      <xdr:rowOff>38976</xdr:rowOff>
    </xdr:to>
    <xdr:sp macro="" textlink="">
      <xdr:nvSpPr>
        <xdr:cNvPr id="254" name="楕円 253"/>
        <xdr:cNvSpPr/>
      </xdr:nvSpPr>
      <xdr:spPr>
        <a:xfrm>
          <a:off x="4584700" y="160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131703</xdr:rowOff>
    </xdr:from>
    <xdr:ext cx="534377" cy="259045"/>
    <xdr:sp macro="" textlink="">
      <xdr:nvSpPr>
        <xdr:cNvPr id="255" name="衛生費該当値テキスト"/>
        <xdr:cNvSpPr txBox="1"/>
      </xdr:nvSpPr>
      <xdr:spPr>
        <a:xfrm>
          <a:off x="4686300" y="159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93320</xdr:rowOff>
    </xdr:from>
    <xdr:to>
      <xdr:col>20</xdr:col>
      <xdr:colOff>38100</xdr:colOff>
      <xdr:row>93</xdr:row>
      <xdr:rowOff>23470</xdr:rowOff>
    </xdr:to>
    <xdr:sp macro="" textlink="">
      <xdr:nvSpPr>
        <xdr:cNvPr id="256" name="楕円 255"/>
        <xdr:cNvSpPr/>
      </xdr:nvSpPr>
      <xdr:spPr>
        <a:xfrm>
          <a:off x="3746500" y="1586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39997</xdr:rowOff>
    </xdr:from>
    <xdr:ext cx="534377" cy="259045"/>
    <xdr:sp macro="" textlink="">
      <xdr:nvSpPr>
        <xdr:cNvPr id="257" name="テキスト ボックス 256"/>
        <xdr:cNvSpPr txBox="1"/>
      </xdr:nvSpPr>
      <xdr:spPr>
        <a:xfrm>
          <a:off x="3530111" y="1564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81280</xdr:rowOff>
    </xdr:from>
    <xdr:to>
      <xdr:col>15</xdr:col>
      <xdr:colOff>101600</xdr:colOff>
      <xdr:row>94</xdr:row>
      <xdr:rowOff>11430</xdr:rowOff>
    </xdr:to>
    <xdr:sp macro="" textlink="">
      <xdr:nvSpPr>
        <xdr:cNvPr id="258" name="楕円 257"/>
        <xdr:cNvSpPr/>
      </xdr:nvSpPr>
      <xdr:spPr>
        <a:xfrm>
          <a:off x="2857500" y="1602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27957</xdr:rowOff>
    </xdr:from>
    <xdr:ext cx="534377" cy="259045"/>
    <xdr:sp macro="" textlink="">
      <xdr:nvSpPr>
        <xdr:cNvPr id="259" name="テキスト ボックス 258"/>
        <xdr:cNvSpPr txBox="1"/>
      </xdr:nvSpPr>
      <xdr:spPr>
        <a:xfrm>
          <a:off x="2641111" y="158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97129</xdr:rowOff>
    </xdr:from>
    <xdr:to>
      <xdr:col>10</xdr:col>
      <xdr:colOff>165100</xdr:colOff>
      <xdr:row>94</xdr:row>
      <xdr:rowOff>27279</xdr:rowOff>
    </xdr:to>
    <xdr:sp macro="" textlink="">
      <xdr:nvSpPr>
        <xdr:cNvPr id="260" name="楕円 259"/>
        <xdr:cNvSpPr/>
      </xdr:nvSpPr>
      <xdr:spPr>
        <a:xfrm>
          <a:off x="1968500" y="160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43806</xdr:rowOff>
    </xdr:from>
    <xdr:ext cx="534377" cy="259045"/>
    <xdr:sp macro="" textlink="">
      <xdr:nvSpPr>
        <xdr:cNvPr id="261" name="テキスト ボックス 260"/>
        <xdr:cNvSpPr txBox="1"/>
      </xdr:nvSpPr>
      <xdr:spPr>
        <a:xfrm>
          <a:off x="1752111" y="158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64973</xdr:rowOff>
    </xdr:from>
    <xdr:to>
      <xdr:col>6</xdr:col>
      <xdr:colOff>38100</xdr:colOff>
      <xdr:row>93</xdr:row>
      <xdr:rowOff>166573</xdr:rowOff>
    </xdr:to>
    <xdr:sp macro="" textlink="">
      <xdr:nvSpPr>
        <xdr:cNvPr id="262" name="楕円 261"/>
        <xdr:cNvSpPr/>
      </xdr:nvSpPr>
      <xdr:spPr>
        <a:xfrm>
          <a:off x="1079500" y="1600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11650</xdr:rowOff>
    </xdr:from>
    <xdr:ext cx="534377" cy="259045"/>
    <xdr:sp macro="" textlink="">
      <xdr:nvSpPr>
        <xdr:cNvPr id="263" name="テキスト ボックス 262"/>
        <xdr:cNvSpPr txBox="1"/>
      </xdr:nvSpPr>
      <xdr:spPr>
        <a:xfrm>
          <a:off x="863111" y="1578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5" name="直線コネクタ 284"/>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6"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7" name="直線コネクタ 286"/>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8"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9" name="直線コネクタ 288"/>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127356</xdr:rowOff>
    </xdr:from>
    <xdr:to>
      <xdr:col>55</xdr:col>
      <xdr:colOff>0</xdr:colOff>
      <xdr:row>38</xdr:row>
      <xdr:rowOff>127356</xdr:rowOff>
    </xdr:to>
    <xdr:cxnSp macro="">
      <xdr:nvCxnSpPr>
        <xdr:cNvPr id="290" name="直線コネクタ 289"/>
        <xdr:cNvCxnSpPr/>
      </xdr:nvCxnSpPr>
      <xdr:spPr>
        <a:xfrm>
          <a:off x="9639300" y="66424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91" name="労働費平均値テキスト"/>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2" name="フローチャート: 判断 291"/>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127356</xdr:rowOff>
    </xdr:from>
    <xdr:to>
      <xdr:col>50</xdr:col>
      <xdr:colOff>114300</xdr:colOff>
      <xdr:row>38</xdr:row>
      <xdr:rowOff>130784</xdr:rowOff>
    </xdr:to>
    <xdr:cxnSp macro="">
      <xdr:nvCxnSpPr>
        <xdr:cNvPr id="293" name="直線コネクタ 292"/>
        <xdr:cNvCxnSpPr/>
      </xdr:nvCxnSpPr>
      <xdr:spPr>
        <a:xfrm flipV="1">
          <a:off x="8750300" y="6642456"/>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4" name="フローチャート: 判断 293"/>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5" name="テキスト ボックス 294"/>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130556</xdr:rowOff>
    </xdr:from>
    <xdr:to>
      <xdr:col>45</xdr:col>
      <xdr:colOff>177800</xdr:colOff>
      <xdr:row>38</xdr:row>
      <xdr:rowOff>130784</xdr:rowOff>
    </xdr:to>
    <xdr:cxnSp macro="">
      <xdr:nvCxnSpPr>
        <xdr:cNvPr id="296" name="直線コネクタ 295"/>
        <xdr:cNvCxnSpPr/>
      </xdr:nvCxnSpPr>
      <xdr:spPr>
        <a:xfrm>
          <a:off x="7861300" y="664565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7" name="フローチャート: 判断 296"/>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8" name="テキスト ボックス 297"/>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127584</xdr:rowOff>
    </xdr:from>
    <xdr:to>
      <xdr:col>41</xdr:col>
      <xdr:colOff>50800</xdr:colOff>
      <xdr:row>38</xdr:row>
      <xdr:rowOff>130556</xdr:rowOff>
    </xdr:to>
    <xdr:cxnSp macro="">
      <xdr:nvCxnSpPr>
        <xdr:cNvPr id="299" name="直線コネクタ 298"/>
        <xdr:cNvCxnSpPr/>
      </xdr:nvCxnSpPr>
      <xdr:spPr>
        <a:xfrm>
          <a:off x="6972300" y="664268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300" name="フローチャート: 判断 299"/>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301" name="テキスト ボックス 300"/>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2" name="フローチャート: 判断 301"/>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58209</xdr:rowOff>
    </xdr:from>
    <xdr:ext cx="378565" cy="259045"/>
    <xdr:sp macro="" textlink="">
      <xdr:nvSpPr>
        <xdr:cNvPr id="303" name="テキスト ボックス 302"/>
        <xdr:cNvSpPr txBox="1"/>
      </xdr:nvSpPr>
      <xdr:spPr>
        <a:xfrm>
          <a:off x="6783017" y="623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76556</xdr:rowOff>
    </xdr:from>
    <xdr:to>
      <xdr:col>55</xdr:col>
      <xdr:colOff>50800</xdr:colOff>
      <xdr:row>39</xdr:row>
      <xdr:rowOff>6706</xdr:rowOff>
    </xdr:to>
    <xdr:sp macro="" textlink="">
      <xdr:nvSpPr>
        <xdr:cNvPr id="309" name="楕円 308"/>
        <xdr:cNvSpPr/>
      </xdr:nvSpPr>
      <xdr:spPr>
        <a:xfrm>
          <a:off x="104267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162933</xdr:rowOff>
    </xdr:from>
    <xdr:ext cx="313932" cy="259045"/>
    <xdr:sp macro="" textlink="">
      <xdr:nvSpPr>
        <xdr:cNvPr id="310" name="労働費該当値テキスト"/>
        <xdr:cNvSpPr txBox="1"/>
      </xdr:nvSpPr>
      <xdr:spPr>
        <a:xfrm>
          <a:off x="10528300" y="6506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76556</xdr:rowOff>
    </xdr:from>
    <xdr:to>
      <xdr:col>50</xdr:col>
      <xdr:colOff>165100</xdr:colOff>
      <xdr:row>39</xdr:row>
      <xdr:rowOff>6706</xdr:rowOff>
    </xdr:to>
    <xdr:sp macro="" textlink="">
      <xdr:nvSpPr>
        <xdr:cNvPr id="311" name="楕円 310"/>
        <xdr:cNvSpPr/>
      </xdr:nvSpPr>
      <xdr:spPr>
        <a:xfrm>
          <a:off x="95885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169283</xdr:rowOff>
    </xdr:from>
    <xdr:ext cx="313932" cy="259045"/>
    <xdr:sp macro="" textlink="">
      <xdr:nvSpPr>
        <xdr:cNvPr id="312" name="テキスト ボックス 311"/>
        <xdr:cNvSpPr txBox="1"/>
      </xdr:nvSpPr>
      <xdr:spPr>
        <a:xfrm>
          <a:off x="9482333" y="66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79984</xdr:rowOff>
    </xdr:from>
    <xdr:to>
      <xdr:col>46</xdr:col>
      <xdr:colOff>38100</xdr:colOff>
      <xdr:row>39</xdr:row>
      <xdr:rowOff>10134</xdr:rowOff>
    </xdr:to>
    <xdr:sp macro="" textlink="">
      <xdr:nvSpPr>
        <xdr:cNvPr id="313" name="楕円 312"/>
        <xdr:cNvSpPr/>
      </xdr:nvSpPr>
      <xdr:spPr>
        <a:xfrm>
          <a:off x="86995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1261</xdr:rowOff>
    </xdr:from>
    <xdr:ext cx="313932" cy="259045"/>
    <xdr:sp macro="" textlink="">
      <xdr:nvSpPr>
        <xdr:cNvPr id="314" name="テキスト ボックス 313"/>
        <xdr:cNvSpPr txBox="1"/>
      </xdr:nvSpPr>
      <xdr:spPr>
        <a:xfrm>
          <a:off x="8593333" y="6687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79756</xdr:rowOff>
    </xdr:from>
    <xdr:to>
      <xdr:col>41</xdr:col>
      <xdr:colOff>101600</xdr:colOff>
      <xdr:row>39</xdr:row>
      <xdr:rowOff>9906</xdr:rowOff>
    </xdr:to>
    <xdr:sp macro="" textlink="">
      <xdr:nvSpPr>
        <xdr:cNvPr id="315" name="楕円 314"/>
        <xdr:cNvSpPr/>
      </xdr:nvSpPr>
      <xdr:spPr>
        <a:xfrm>
          <a:off x="7810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1033</xdr:rowOff>
    </xdr:from>
    <xdr:ext cx="313932" cy="259045"/>
    <xdr:sp macro="" textlink="">
      <xdr:nvSpPr>
        <xdr:cNvPr id="316" name="テキスト ボックス 315"/>
        <xdr:cNvSpPr txBox="1"/>
      </xdr:nvSpPr>
      <xdr:spPr>
        <a:xfrm>
          <a:off x="7704333" y="6687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76784</xdr:rowOff>
    </xdr:from>
    <xdr:to>
      <xdr:col>36</xdr:col>
      <xdr:colOff>165100</xdr:colOff>
      <xdr:row>39</xdr:row>
      <xdr:rowOff>6934</xdr:rowOff>
    </xdr:to>
    <xdr:sp macro="" textlink="">
      <xdr:nvSpPr>
        <xdr:cNvPr id="317" name="楕円 316"/>
        <xdr:cNvSpPr/>
      </xdr:nvSpPr>
      <xdr:spPr>
        <a:xfrm>
          <a:off x="6921500" y="65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169511</xdr:rowOff>
    </xdr:from>
    <xdr:ext cx="313932" cy="259045"/>
    <xdr:sp macro="" textlink="">
      <xdr:nvSpPr>
        <xdr:cNvPr id="318" name="テキスト ボックス 317"/>
        <xdr:cNvSpPr txBox="1"/>
      </xdr:nvSpPr>
      <xdr:spPr>
        <a:xfrm>
          <a:off x="6815333" y="6684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2" name="直線コネクタ 341"/>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3"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4" name="直線コネクタ 343"/>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5"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6" name="直線コネクタ 345"/>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38354</xdr:rowOff>
    </xdr:from>
    <xdr:to>
      <xdr:col>55</xdr:col>
      <xdr:colOff>0</xdr:colOff>
      <xdr:row>59</xdr:row>
      <xdr:rowOff>38354</xdr:rowOff>
    </xdr:to>
    <xdr:cxnSp macro="">
      <xdr:nvCxnSpPr>
        <xdr:cNvPr id="347" name="直線コネクタ 346"/>
        <xdr:cNvCxnSpPr/>
      </xdr:nvCxnSpPr>
      <xdr:spPr>
        <a:xfrm>
          <a:off x="9639300" y="10153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8" name="農林水産業費平均値テキスト"/>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9" name="フローチャート: 判断 348"/>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21286</xdr:rowOff>
    </xdr:from>
    <xdr:to>
      <xdr:col>50</xdr:col>
      <xdr:colOff>114300</xdr:colOff>
      <xdr:row>59</xdr:row>
      <xdr:rowOff>38354</xdr:rowOff>
    </xdr:to>
    <xdr:cxnSp macro="">
      <xdr:nvCxnSpPr>
        <xdr:cNvPr id="350" name="直線コネクタ 349"/>
        <xdr:cNvCxnSpPr/>
      </xdr:nvCxnSpPr>
      <xdr:spPr>
        <a:xfrm>
          <a:off x="8750300" y="10136836"/>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51" name="フローチャート: 判断 350"/>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2" name="テキスト ボックス 351"/>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21286</xdr:rowOff>
    </xdr:from>
    <xdr:to>
      <xdr:col>45</xdr:col>
      <xdr:colOff>177800</xdr:colOff>
      <xdr:row>59</xdr:row>
      <xdr:rowOff>27229</xdr:rowOff>
    </xdr:to>
    <xdr:cxnSp macro="">
      <xdr:nvCxnSpPr>
        <xdr:cNvPr id="353" name="直線コネクタ 352"/>
        <xdr:cNvCxnSpPr/>
      </xdr:nvCxnSpPr>
      <xdr:spPr>
        <a:xfrm flipV="1">
          <a:off x="7861300" y="10136836"/>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4" name="フローチャート: 判断 353"/>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5" name="テキスト ボックス 354"/>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27229</xdr:rowOff>
    </xdr:from>
    <xdr:to>
      <xdr:col>41</xdr:col>
      <xdr:colOff>50800</xdr:colOff>
      <xdr:row>59</xdr:row>
      <xdr:rowOff>40107</xdr:rowOff>
    </xdr:to>
    <xdr:cxnSp macro="">
      <xdr:nvCxnSpPr>
        <xdr:cNvPr id="356" name="直線コネクタ 355"/>
        <xdr:cNvCxnSpPr/>
      </xdr:nvCxnSpPr>
      <xdr:spPr>
        <a:xfrm flipV="1">
          <a:off x="6972300" y="10142779"/>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7" name="フローチャート: 判断 356"/>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8" name="テキスト ボックス 357"/>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9" name="フローチャート: 判断 358"/>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35424</xdr:rowOff>
    </xdr:from>
    <xdr:ext cx="469744" cy="259045"/>
    <xdr:sp macro="" textlink="">
      <xdr:nvSpPr>
        <xdr:cNvPr id="360" name="テキスト ボックス 359"/>
        <xdr:cNvSpPr txBox="1"/>
      </xdr:nvSpPr>
      <xdr:spPr>
        <a:xfrm>
          <a:off x="6737428"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159004</xdr:rowOff>
    </xdr:from>
    <xdr:to>
      <xdr:col>55</xdr:col>
      <xdr:colOff>50800</xdr:colOff>
      <xdr:row>59</xdr:row>
      <xdr:rowOff>89154</xdr:rowOff>
    </xdr:to>
    <xdr:sp macro="" textlink="">
      <xdr:nvSpPr>
        <xdr:cNvPr id="366" name="楕円 365"/>
        <xdr:cNvSpPr/>
      </xdr:nvSpPr>
      <xdr:spPr>
        <a:xfrm>
          <a:off x="10426700" y="101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73931</xdr:rowOff>
    </xdr:from>
    <xdr:ext cx="313932" cy="259045"/>
    <xdr:sp macro="" textlink="">
      <xdr:nvSpPr>
        <xdr:cNvPr id="367" name="農林水産業費該当値テキスト"/>
        <xdr:cNvSpPr txBox="1"/>
      </xdr:nvSpPr>
      <xdr:spPr>
        <a:xfrm>
          <a:off x="10528300" y="10018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159004</xdr:rowOff>
    </xdr:from>
    <xdr:to>
      <xdr:col>50</xdr:col>
      <xdr:colOff>165100</xdr:colOff>
      <xdr:row>59</xdr:row>
      <xdr:rowOff>89154</xdr:rowOff>
    </xdr:to>
    <xdr:sp macro="" textlink="">
      <xdr:nvSpPr>
        <xdr:cNvPr id="368" name="楕円 367"/>
        <xdr:cNvSpPr/>
      </xdr:nvSpPr>
      <xdr:spPr>
        <a:xfrm>
          <a:off x="9588500" y="101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80281</xdr:rowOff>
    </xdr:from>
    <xdr:ext cx="313932" cy="259045"/>
    <xdr:sp macro="" textlink="">
      <xdr:nvSpPr>
        <xdr:cNvPr id="369" name="テキスト ボックス 368"/>
        <xdr:cNvSpPr txBox="1"/>
      </xdr:nvSpPr>
      <xdr:spPr>
        <a:xfrm>
          <a:off x="9482333" y="10195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141936</xdr:rowOff>
    </xdr:from>
    <xdr:to>
      <xdr:col>46</xdr:col>
      <xdr:colOff>38100</xdr:colOff>
      <xdr:row>59</xdr:row>
      <xdr:rowOff>72086</xdr:rowOff>
    </xdr:to>
    <xdr:sp macro="" textlink="">
      <xdr:nvSpPr>
        <xdr:cNvPr id="370" name="楕円 369"/>
        <xdr:cNvSpPr/>
      </xdr:nvSpPr>
      <xdr:spPr>
        <a:xfrm>
          <a:off x="8699500" y="100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63213</xdr:rowOff>
    </xdr:from>
    <xdr:ext cx="378565" cy="259045"/>
    <xdr:sp macro="" textlink="">
      <xdr:nvSpPr>
        <xdr:cNvPr id="371" name="テキスト ボックス 370"/>
        <xdr:cNvSpPr txBox="1"/>
      </xdr:nvSpPr>
      <xdr:spPr>
        <a:xfrm>
          <a:off x="8561017" y="10178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147879</xdr:rowOff>
    </xdr:from>
    <xdr:to>
      <xdr:col>41</xdr:col>
      <xdr:colOff>101600</xdr:colOff>
      <xdr:row>59</xdr:row>
      <xdr:rowOff>78029</xdr:rowOff>
    </xdr:to>
    <xdr:sp macro="" textlink="">
      <xdr:nvSpPr>
        <xdr:cNvPr id="372" name="楕円 371"/>
        <xdr:cNvSpPr/>
      </xdr:nvSpPr>
      <xdr:spPr>
        <a:xfrm>
          <a:off x="7810500" y="100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69156</xdr:rowOff>
    </xdr:from>
    <xdr:ext cx="378565" cy="259045"/>
    <xdr:sp macro="" textlink="">
      <xdr:nvSpPr>
        <xdr:cNvPr id="373" name="テキスト ボックス 372"/>
        <xdr:cNvSpPr txBox="1"/>
      </xdr:nvSpPr>
      <xdr:spPr>
        <a:xfrm>
          <a:off x="7672017" y="10184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160757</xdr:rowOff>
    </xdr:from>
    <xdr:to>
      <xdr:col>36</xdr:col>
      <xdr:colOff>165100</xdr:colOff>
      <xdr:row>59</xdr:row>
      <xdr:rowOff>90907</xdr:rowOff>
    </xdr:to>
    <xdr:sp macro="" textlink="">
      <xdr:nvSpPr>
        <xdr:cNvPr id="374" name="楕円 373"/>
        <xdr:cNvSpPr/>
      </xdr:nvSpPr>
      <xdr:spPr>
        <a:xfrm>
          <a:off x="6921500" y="101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82034</xdr:rowOff>
    </xdr:from>
    <xdr:ext cx="313932" cy="259045"/>
    <xdr:sp macro="" textlink="">
      <xdr:nvSpPr>
        <xdr:cNvPr id="375" name="テキスト ボックス 374"/>
        <xdr:cNvSpPr txBox="1"/>
      </xdr:nvSpPr>
      <xdr:spPr>
        <a:xfrm>
          <a:off x="6815333" y="101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9" name="直線コネクタ 398"/>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400"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401" name="直線コネクタ 400"/>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2"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3" name="直線コネクタ 402"/>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28753</xdr:rowOff>
    </xdr:from>
    <xdr:to>
      <xdr:col>55</xdr:col>
      <xdr:colOff>0</xdr:colOff>
      <xdr:row>78</xdr:row>
      <xdr:rowOff>47422</xdr:rowOff>
    </xdr:to>
    <xdr:cxnSp macro="">
      <xdr:nvCxnSpPr>
        <xdr:cNvPr id="404" name="直線コネクタ 403"/>
        <xdr:cNvCxnSpPr/>
      </xdr:nvCxnSpPr>
      <xdr:spPr>
        <a:xfrm flipV="1">
          <a:off x="9639300" y="13401853"/>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5"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6" name="フローチャート: 判断 405"/>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43726</xdr:rowOff>
    </xdr:from>
    <xdr:to>
      <xdr:col>50</xdr:col>
      <xdr:colOff>114300</xdr:colOff>
      <xdr:row>78</xdr:row>
      <xdr:rowOff>47422</xdr:rowOff>
    </xdr:to>
    <xdr:cxnSp macro="">
      <xdr:nvCxnSpPr>
        <xdr:cNvPr id="407" name="直線コネクタ 406"/>
        <xdr:cNvCxnSpPr/>
      </xdr:nvCxnSpPr>
      <xdr:spPr>
        <a:xfrm>
          <a:off x="8750300" y="13416826"/>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8" name="フローチャート: 判断 407"/>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9" name="テキスト ボックス 408"/>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37706</xdr:rowOff>
    </xdr:from>
    <xdr:to>
      <xdr:col>45</xdr:col>
      <xdr:colOff>177800</xdr:colOff>
      <xdr:row>78</xdr:row>
      <xdr:rowOff>43726</xdr:rowOff>
    </xdr:to>
    <xdr:cxnSp macro="">
      <xdr:nvCxnSpPr>
        <xdr:cNvPr id="410" name="直線コネクタ 409"/>
        <xdr:cNvCxnSpPr/>
      </xdr:nvCxnSpPr>
      <xdr:spPr>
        <a:xfrm>
          <a:off x="7861300" y="13410806"/>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11" name="フローチャート: 判断 410"/>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2" name="テキスト ボックス 411"/>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162827</xdr:rowOff>
    </xdr:from>
    <xdr:to>
      <xdr:col>41</xdr:col>
      <xdr:colOff>50800</xdr:colOff>
      <xdr:row>78</xdr:row>
      <xdr:rowOff>37706</xdr:rowOff>
    </xdr:to>
    <xdr:cxnSp macro="">
      <xdr:nvCxnSpPr>
        <xdr:cNvPr id="413" name="直線コネクタ 412"/>
        <xdr:cNvCxnSpPr/>
      </xdr:nvCxnSpPr>
      <xdr:spPr>
        <a:xfrm>
          <a:off x="6972300" y="13364477"/>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4" name="フローチャート: 判断 413"/>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5" name="テキスト ボックス 414"/>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6" name="フローチャート: 判断 415"/>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7" name="テキスト ボックス 416"/>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149403</xdr:rowOff>
    </xdr:from>
    <xdr:to>
      <xdr:col>55</xdr:col>
      <xdr:colOff>50800</xdr:colOff>
      <xdr:row>78</xdr:row>
      <xdr:rowOff>79553</xdr:rowOff>
    </xdr:to>
    <xdr:sp macro="" textlink="">
      <xdr:nvSpPr>
        <xdr:cNvPr id="423" name="楕円 422"/>
        <xdr:cNvSpPr/>
      </xdr:nvSpPr>
      <xdr:spPr>
        <a:xfrm>
          <a:off x="10426700" y="133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127830</xdr:rowOff>
    </xdr:from>
    <xdr:ext cx="469744" cy="259045"/>
    <xdr:sp macro="" textlink="">
      <xdr:nvSpPr>
        <xdr:cNvPr id="424" name="商工費該当値テキスト"/>
        <xdr:cNvSpPr txBox="1"/>
      </xdr:nvSpPr>
      <xdr:spPr>
        <a:xfrm>
          <a:off x="10528300" y="1332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168072</xdr:rowOff>
    </xdr:from>
    <xdr:to>
      <xdr:col>50</xdr:col>
      <xdr:colOff>165100</xdr:colOff>
      <xdr:row>78</xdr:row>
      <xdr:rowOff>98222</xdr:rowOff>
    </xdr:to>
    <xdr:sp macro="" textlink="">
      <xdr:nvSpPr>
        <xdr:cNvPr id="425" name="楕円 424"/>
        <xdr:cNvSpPr/>
      </xdr:nvSpPr>
      <xdr:spPr>
        <a:xfrm>
          <a:off x="9588500" y="1336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89349</xdr:rowOff>
    </xdr:from>
    <xdr:ext cx="469744" cy="259045"/>
    <xdr:sp macro="" textlink="">
      <xdr:nvSpPr>
        <xdr:cNvPr id="426" name="テキスト ボックス 425"/>
        <xdr:cNvSpPr txBox="1"/>
      </xdr:nvSpPr>
      <xdr:spPr>
        <a:xfrm>
          <a:off x="9404428" y="134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164376</xdr:rowOff>
    </xdr:from>
    <xdr:to>
      <xdr:col>46</xdr:col>
      <xdr:colOff>38100</xdr:colOff>
      <xdr:row>78</xdr:row>
      <xdr:rowOff>94526</xdr:rowOff>
    </xdr:to>
    <xdr:sp macro="" textlink="">
      <xdr:nvSpPr>
        <xdr:cNvPr id="427" name="楕円 426"/>
        <xdr:cNvSpPr/>
      </xdr:nvSpPr>
      <xdr:spPr>
        <a:xfrm>
          <a:off x="8699500" y="133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85653</xdr:rowOff>
    </xdr:from>
    <xdr:ext cx="469744" cy="259045"/>
    <xdr:sp macro="" textlink="">
      <xdr:nvSpPr>
        <xdr:cNvPr id="428" name="テキスト ボックス 427"/>
        <xdr:cNvSpPr txBox="1"/>
      </xdr:nvSpPr>
      <xdr:spPr>
        <a:xfrm>
          <a:off x="8515428" y="1345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158356</xdr:rowOff>
    </xdr:from>
    <xdr:to>
      <xdr:col>41</xdr:col>
      <xdr:colOff>101600</xdr:colOff>
      <xdr:row>78</xdr:row>
      <xdr:rowOff>88506</xdr:rowOff>
    </xdr:to>
    <xdr:sp macro="" textlink="">
      <xdr:nvSpPr>
        <xdr:cNvPr id="429" name="楕円 428"/>
        <xdr:cNvSpPr/>
      </xdr:nvSpPr>
      <xdr:spPr>
        <a:xfrm>
          <a:off x="7810500" y="133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79633</xdr:rowOff>
    </xdr:from>
    <xdr:ext cx="469744" cy="259045"/>
    <xdr:sp macro="" textlink="">
      <xdr:nvSpPr>
        <xdr:cNvPr id="430" name="テキスト ボックス 429"/>
        <xdr:cNvSpPr txBox="1"/>
      </xdr:nvSpPr>
      <xdr:spPr>
        <a:xfrm>
          <a:off x="7626428" y="1345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112027</xdr:rowOff>
    </xdr:from>
    <xdr:to>
      <xdr:col>36</xdr:col>
      <xdr:colOff>165100</xdr:colOff>
      <xdr:row>78</xdr:row>
      <xdr:rowOff>42177</xdr:rowOff>
    </xdr:to>
    <xdr:sp macro="" textlink="">
      <xdr:nvSpPr>
        <xdr:cNvPr id="431" name="楕円 430"/>
        <xdr:cNvSpPr/>
      </xdr:nvSpPr>
      <xdr:spPr>
        <a:xfrm>
          <a:off x="6921500" y="133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33304</xdr:rowOff>
    </xdr:from>
    <xdr:ext cx="469744" cy="259045"/>
    <xdr:sp macro="" textlink="">
      <xdr:nvSpPr>
        <xdr:cNvPr id="432" name="テキスト ボックス 431"/>
        <xdr:cNvSpPr txBox="1"/>
      </xdr:nvSpPr>
      <xdr:spPr>
        <a:xfrm>
          <a:off x="6737428" y="1340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142780</xdr:rowOff>
    </xdr:from>
    <xdr:to>
      <xdr:col>54</xdr:col>
      <xdr:colOff>189865</xdr:colOff>
      <xdr:row>98</xdr:row>
      <xdr:rowOff>117515</xdr:rowOff>
    </xdr:to>
    <xdr:cxnSp macro="">
      <xdr:nvCxnSpPr>
        <xdr:cNvPr id="458" name="直線コネクタ 457"/>
        <xdr:cNvCxnSpPr/>
      </xdr:nvCxnSpPr>
      <xdr:spPr>
        <a:xfrm flipV="1">
          <a:off x="10475595" y="16430530"/>
          <a:ext cx="1270" cy="48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121342</xdr:rowOff>
    </xdr:from>
    <xdr:ext cx="534377" cy="259045"/>
    <xdr:sp macro="" textlink="">
      <xdr:nvSpPr>
        <xdr:cNvPr id="459" name="土木費最小値テキスト"/>
        <xdr:cNvSpPr txBox="1"/>
      </xdr:nvSpPr>
      <xdr:spPr>
        <a:xfrm>
          <a:off x="10528300" y="1692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117515</xdr:rowOff>
    </xdr:from>
    <xdr:to>
      <xdr:col>55</xdr:col>
      <xdr:colOff>88900</xdr:colOff>
      <xdr:row>98</xdr:row>
      <xdr:rowOff>117515</xdr:rowOff>
    </xdr:to>
    <xdr:cxnSp macro="">
      <xdr:nvCxnSpPr>
        <xdr:cNvPr id="460" name="直線コネクタ 459"/>
        <xdr:cNvCxnSpPr/>
      </xdr:nvCxnSpPr>
      <xdr:spPr>
        <a:xfrm>
          <a:off x="10388600" y="1691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89457</xdr:rowOff>
    </xdr:from>
    <xdr:ext cx="534377" cy="259045"/>
    <xdr:sp macro="" textlink="">
      <xdr:nvSpPr>
        <xdr:cNvPr id="461" name="土木費最大値テキスト"/>
        <xdr:cNvSpPr txBox="1"/>
      </xdr:nvSpPr>
      <xdr:spPr>
        <a:xfrm>
          <a:off x="10528300" y="1620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142780</xdr:rowOff>
    </xdr:from>
    <xdr:to>
      <xdr:col>55</xdr:col>
      <xdr:colOff>88900</xdr:colOff>
      <xdr:row>95</xdr:row>
      <xdr:rowOff>142780</xdr:rowOff>
    </xdr:to>
    <xdr:cxnSp macro="">
      <xdr:nvCxnSpPr>
        <xdr:cNvPr id="462" name="直線コネクタ 461"/>
        <xdr:cNvCxnSpPr/>
      </xdr:nvCxnSpPr>
      <xdr:spPr>
        <a:xfrm>
          <a:off x="10388600" y="16430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131742</xdr:rowOff>
    </xdr:from>
    <xdr:to>
      <xdr:col>55</xdr:col>
      <xdr:colOff>0</xdr:colOff>
      <xdr:row>96</xdr:row>
      <xdr:rowOff>58720</xdr:rowOff>
    </xdr:to>
    <xdr:cxnSp macro="">
      <xdr:nvCxnSpPr>
        <xdr:cNvPr id="463" name="直線コネクタ 462"/>
        <xdr:cNvCxnSpPr/>
      </xdr:nvCxnSpPr>
      <xdr:spPr>
        <a:xfrm>
          <a:off x="9639300" y="15390792"/>
          <a:ext cx="838200" cy="112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10667</xdr:rowOff>
    </xdr:from>
    <xdr:ext cx="534377" cy="259045"/>
    <xdr:sp macro="" textlink="">
      <xdr:nvSpPr>
        <xdr:cNvPr id="464" name="土木費平均値テキスト"/>
        <xdr:cNvSpPr txBox="1"/>
      </xdr:nvSpPr>
      <xdr:spPr>
        <a:xfrm>
          <a:off x="10528300" y="16641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32240</xdr:rowOff>
    </xdr:from>
    <xdr:to>
      <xdr:col>55</xdr:col>
      <xdr:colOff>50800</xdr:colOff>
      <xdr:row>97</xdr:row>
      <xdr:rowOff>133840</xdr:rowOff>
    </xdr:to>
    <xdr:sp macro="" textlink="">
      <xdr:nvSpPr>
        <xdr:cNvPr id="465" name="フローチャート: 判断 464"/>
        <xdr:cNvSpPr/>
      </xdr:nvSpPr>
      <xdr:spPr>
        <a:xfrm>
          <a:off x="10426700" y="166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89</xdr:row>
      <xdr:rowOff>131742</xdr:rowOff>
    </xdr:from>
    <xdr:to>
      <xdr:col>50</xdr:col>
      <xdr:colOff>114300</xdr:colOff>
      <xdr:row>95</xdr:row>
      <xdr:rowOff>112540</xdr:rowOff>
    </xdr:to>
    <xdr:cxnSp macro="">
      <xdr:nvCxnSpPr>
        <xdr:cNvPr id="466" name="直線コネクタ 465"/>
        <xdr:cNvCxnSpPr/>
      </xdr:nvCxnSpPr>
      <xdr:spPr>
        <a:xfrm flipV="1">
          <a:off x="8750300" y="15390792"/>
          <a:ext cx="889000" cy="100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29910</xdr:rowOff>
    </xdr:from>
    <xdr:to>
      <xdr:col>50</xdr:col>
      <xdr:colOff>165100</xdr:colOff>
      <xdr:row>97</xdr:row>
      <xdr:rowOff>131510</xdr:rowOff>
    </xdr:to>
    <xdr:sp macro="" textlink="">
      <xdr:nvSpPr>
        <xdr:cNvPr id="467" name="フローチャート: 判断 466"/>
        <xdr:cNvSpPr/>
      </xdr:nvSpPr>
      <xdr:spPr>
        <a:xfrm>
          <a:off x="95885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122637</xdr:rowOff>
    </xdr:from>
    <xdr:ext cx="534377" cy="259045"/>
    <xdr:sp macro="" textlink="">
      <xdr:nvSpPr>
        <xdr:cNvPr id="468" name="テキスト ボックス 467"/>
        <xdr:cNvSpPr txBox="1"/>
      </xdr:nvSpPr>
      <xdr:spPr>
        <a:xfrm>
          <a:off x="9372111" y="1675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112540</xdr:rowOff>
    </xdr:from>
    <xdr:to>
      <xdr:col>45</xdr:col>
      <xdr:colOff>177800</xdr:colOff>
      <xdr:row>97</xdr:row>
      <xdr:rowOff>71338</xdr:rowOff>
    </xdr:to>
    <xdr:cxnSp macro="">
      <xdr:nvCxnSpPr>
        <xdr:cNvPr id="469" name="直線コネクタ 468"/>
        <xdr:cNvCxnSpPr/>
      </xdr:nvCxnSpPr>
      <xdr:spPr>
        <a:xfrm flipV="1">
          <a:off x="7861300" y="16400290"/>
          <a:ext cx="889000" cy="30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2054</xdr:rowOff>
    </xdr:from>
    <xdr:to>
      <xdr:col>46</xdr:col>
      <xdr:colOff>38100</xdr:colOff>
      <xdr:row>97</xdr:row>
      <xdr:rowOff>103654</xdr:rowOff>
    </xdr:to>
    <xdr:sp macro="" textlink="">
      <xdr:nvSpPr>
        <xdr:cNvPr id="470" name="フローチャート: 判断 469"/>
        <xdr:cNvSpPr/>
      </xdr:nvSpPr>
      <xdr:spPr>
        <a:xfrm>
          <a:off x="8699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94781</xdr:rowOff>
    </xdr:from>
    <xdr:ext cx="534377" cy="259045"/>
    <xdr:sp macro="" textlink="">
      <xdr:nvSpPr>
        <xdr:cNvPr id="471" name="テキスト ボックス 470"/>
        <xdr:cNvSpPr txBox="1"/>
      </xdr:nvSpPr>
      <xdr:spPr>
        <a:xfrm>
          <a:off x="8483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110657</xdr:rowOff>
    </xdr:from>
    <xdr:to>
      <xdr:col>41</xdr:col>
      <xdr:colOff>50800</xdr:colOff>
      <xdr:row>97</xdr:row>
      <xdr:rowOff>71338</xdr:rowOff>
    </xdr:to>
    <xdr:cxnSp macro="">
      <xdr:nvCxnSpPr>
        <xdr:cNvPr id="472" name="直線コネクタ 471"/>
        <xdr:cNvCxnSpPr/>
      </xdr:nvCxnSpPr>
      <xdr:spPr>
        <a:xfrm>
          <a:off x="6972300" y="16398407"/>
          <a:ext cx="889000" cy="30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168115</xdr:rowOff>
    </xdr:from>
    <xdr:to>
      <xdr:col>41</xdr:col>
      <xdr:colOff>101600</xdr:colOff>
      <xdr:row>97</xdr:row>
      <xdr:rowOff>98265</xdr:rowOff>
    </xdr:to>
    <xdr:sp macro="" textlink="">
      <xdr:nvSpPr>
        <xdr:cNvPr id="473" name="フローチャート: 判断 472"/>
        <xdr:cNvSpPr/>
      </xdr:nvSpPr>
      <xdr:spPr>
        <a:xfrm>
          <a:off x="7810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114792</xdr:rowOff>
    </xdr:from>
    <xdr:ext cx="534377" cy="259045"/>
    <xdr:sp macro="" textlink="">
      <xdr:nvSpPr>
        <xdr:cNvPr id="474" name="テキスト ボックス 473"/>
        <xdr:cNvSpPr txBox="1"/>
      </xdr:nvSpPr>
      <xdr:spPr>
        <a:xfrm>
          <a:off x="7594111" y="164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152908</xdr:rowOff>
    </xdr:from>
    <xdr:to>
      <xdr:col>36</xdr:col>
      <xdr:colOff>165100</xdr:colOff>
      <xdr:row>97</xdr:row>
      <xdr:rowOff>83058</xdr:rowOff>
    </xdr:to>
    <xdr:sp macro="" textlink="">
      <xdr:nvSpPr>
        <xdr:cNvPr id="475" name="フローチャート: 判断 474"/>
        <xdr:cNvSpPr/>
      </xdr:nvSpPr>
      <xdr:spPr>
        <a:xfrm>
          <a:off x="6921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74185</xdr:rowOff>
    </xdr:from>
    <xdr:ext cx="534377" cy="259045"/>
    <xdr:sp macro="" textlink="">
      <xdr:nvSpPr>
        <xdr:cNvPr id="476" name="テキスト ボックス 475"/>
        <xdr:cNvSpPr txBox="1"/>
      </xdr:nvSpPr>
      <xdr:spPr>
        <a:xfrm>
          <a:off x="6705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7920</xdr:rowOff>
    </xdr:from>
    <xdr:to>
      <xdr:col>55</xdr:col>
      <xdr:colOff>50800</xdr:colOff>
      <xdr:row>96</xdr:row>
      <xdr:rowOff>109520</xdr:rowOff>
    </xdr:to>
    <xdr:sp macro="" textlink="">
      <xdr:nvSpPr>
        <xdr:cNvPr id="482" name="楕円 481"/>
        <xdr:cNvSpPr/>
      </xdr:nvSpPr>
      <xdr:spPr>
        <a:xfrm>
          <a:off x="10426700" y="164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94297</xdr:rowOff>
    </xdr:from>
    <xdr:ext cx="534377" cy="259045"/>
    <xdr:sp macro="" textlink="">
      <xdr:nvSpPr>
        <xdr:cNvPr id="483" name="土木費該当値テキスト"/>
        <xdr:cNvSpPr txBox="1"/>
      </xdr:nvSpPr>
      <xdr:spPr>
        <a:xfrm>
          <a:off x="10528300" y="163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80942</xdr:rowOff>
    </xdr:from>
    <xdr:to>
      <xdr:col>50</xdr:col>
      <xdr:colOff>165100</xdr:colOff>
      <xdr:row>90</xdr:row>
      <xdr:rowOff>11092</xdr:rowOff>
    </xdr:to>
    <xdr:sp macro="" textlink="">
      <xdr:nvSpPr>
        <xdr:cNvPr id="484" name="楕円 483"/>
        <xdr:cNvSpPr/>
      </xdr:nvSpPr>
      <xdr:spPr>
        <a:xfrm>
          <a:off x="9588500" y="153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27619</xdr:rowOff>
    </xdr:from>
    <xdr:ext cx="599010" cy="259045"/>
    <xdr:sp macro="" textlink="">
      <xdr:nvSpPr>
        <xdr:cNvPr id="485" name="テキスト ボックス 484"/>
        <xdr:cNvSpPr txBox="1"/>
      </xdr:nvSpPr>
      <xdr:spPr>
        <a:xfrm>
          <a:off x="9339795" y="1511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61740</xdr:rowOff>
    </xdr:from>
    <xdr:to>
      <xdr:col>46</xdr:col>
      <xdr:colOff>38100</xdr:colOff>
      <xdr:row>95</xdr:row>
      <xdr:rowOff>163340</xdr:rowOff>
    </xdr:to>
    <xdr:sp macro="" textlink="">
      <xdr:nvSpPr>
        <xdr:cNvPr id="486" name="楕円 485"/>
        <xdr:cNvSpPr/>
      </xdr:nvSpPr>
      <xdr:spPr>
        <a:xfrm>
          <a:off x="8699500" y="16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8417</xdr:rowOff>
    </xdr:from>
    <xdr:ext cx="534377" cy="259045"/>
    <xdr:sp macro="" textlink="">
      <xdr:nvSpPr>
        <xdr:cNvPr id="487" name="テキスト ボックス 486"/>
        <xdr:cNvSpPr txBox="1"/>
      </xdr:nvSpPr>
      <xdr:spPr>
        <a:xfrm>
          <a:off x="8483111" y="1612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20538</xdr:rowOff>
    </xdr:from>
    <xdr:to>
      <xdr:col>41</xdr:col>
      <xdr:colOff>101600</xdr:colOff>
      <xdr:row>97</xdr:row>
      <xdr:rowOff>122138</xdr:rowOff>
    </xdr:to>
    <xdr:sp macro="" textlink="">
      <xdr:nvSpPr>
        <xdr:cNvPr id="488" name="楕円 487"/>
        <xdr:cNvSpPr/>
      </xdr:nvSpPr>
      <xdr:spPr>
        <a:xfrm>
          <a:off x="7810500" y="166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113265</xdr:rowOff>
    </xdr:from>
    <xdr:ext cx="534377" cy="259045"/>
    <xdr:sp macro="" textlink="">
      <xdr:nvSpPr>
        <xdr:cNvPr id="489" name="テキスト ボックス 488"/>
        <xdr:cNvSpPr txBox="1"/>
      </xdr:nvSpPr>
      <xdr:spPr>
        <a:xfrm>
          <a:off x="7594111" y="1674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59857</xdr:rowOff>
    </xdr:from>
    <xdr:to>
      <xdr:col>36</xdr:col>
      <xdr:colOff>165100</xdr:colOff>
      <xdr:row>95</xdr:row>
      <xdr:rowOff>161457</xdr:rowOff>
    </xdr:to>
    <xdr:sp macro="" textlink="">
      <xdr:nvSpPr>
        <xdr:cNvPr id="490" name="楕円 489"/>
        <xdr:cNvSpPr/>
      </xdr:nvSpPr>
      <xdr:spPr>
        <a:xfrm>
          <a:off x="6921500" y="1634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6534</xdr:rowOff>
    </xdr:from>
    <xdr:ext cx="534377" cy="259045"/>
    <xdr:sp macro="" textlink="">
      <xdr:nvSpPr>
        <xdr:cNvPr id="491" name="テキスト ボックス 490"/>
        <xdr:cNvSpPr txBox="1"/>
      </xdr:nvSpPr>
      <xdr:spPr>
        <a:xfrm>
          <a:off x="6705111" y="1612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6" name="直線コネクタ 515"/>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7"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8" name="直線コネクタ 517"/>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9"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20" name="直線コネクタ 519"/>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145161</xdr:rowOff>
    </xdr:from>
    <xdr:to>
      <xdr:col>85</xdr:col>
      <xdr:colOff>127000</xdr:colOff>
      <xdr:row>36</xdr:row>
      <xdr:rowOff>59817</xdr:rowOff>
    </xdr:to>
    <xdr:cxnSp macro="">
      <xdr:nvCxnSpPr>
        <xdr:cNvPr id="521" name="直線コネクタ 520"/>
        <xdr:cNvCxnSpPr/>
      </xdr:nvCxnSpPr>
      <xdr:spPr>
        <a:xfrm>
          <a:off x="15481300" y="6145911"/>
          <a:ext cx="8382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2" name="消防費平均値テキスト"/>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3" name="フローチャート: 判断 522"/>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145161</xdr:rowOff>
    </xdr:from>
    <xdr:to>
      <xdr:col>81</xdr:col>
      <xdr:colOff>50800</xdr:colOff>
      <xdr:row>36</xdr:row>
      <xdr:rowOff>97282</xdr:rowOff>
    </xdr:to>
    <xdr:cxnSp macro="">
      <xdr:nvCxnSpPr>
        <xdr:cNvPr id="524" name="直線コネクタ 523"/>
        <xdr:cNvCxnSpPr/>
      </xdr:nvCxnSpPr>
      <xdr:spPr>
        <a:xfrm flipV="1">
          <a:off x="14592300" y="6145911"/>
          <a:ext cx="889000" cy="1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5" name="フローチャート: 判断 524"/>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133113</xdr:rowOff>
    </xdr:from>
    <xdr:ext cx="534377" cy="259045"/>
    <xdr:sp macro="" textlink="">
      <xdr:nvSpPr>
        <xdr:cNvPr id="526" name="テキスト ボックス 525"/>
        <xdr:cNvSpPr txBox="1"/>
      </xdr:nvSpPr>
      <xdr:spPr>
        <a:xfrm>
          <a:off x="15214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96139</xdr:rowOff>
    </xdr:from>
    <xdr:to>
      <xdr:col>76</xdr:col>
      <xdr:colOff>114300</xdr:colOff>
      <xdr:row>36</xdr:row>
      <xdr:rowOff>97282</xdr:rowOff>
    </xdr:to>
    <xdr:cxnSp macro="">
      <xdr:nvCxnSpPr>
        <xdr:cNvPr id="527" name="直線コネクタ 526"/>
        <xdr:cNvCxnSpPr/>
      </xdr:nvCxnSpPr>
      <xdr:spPr>
        <a:xfrm>
          <a:off x="13703300" y="626833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8" name="フローチャート: 判断 527"/>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167530</xdr:rowOff>
    </xdr:from>
    <xdr:ext cx="534377" cy="259045"/>
    <xdr:sp macro="" textlink="">
      <xdr:nvSpPr>
        <xdr:cNvPr id="529" name="テキスト ボックス 528"/>
        <xdr:cNvSpPr txBox="1"/>
      </xdr:nvSpPr>
      <xdr:spPr>
        <a:xfrm>
          <a:off x="14325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96139</xdr:rowOff>
    </xdr:from>
    <xdr:to>
      <xdr:col>71</xdr:col>
      <xdr:colOff>177800</xdr:colOff>
      <xdr:row>36</xdr:row>
      <xdr:rowOff>118618</xdr:rowOff>
    </xdr:to>
    <xdr:cxnSp macro="">
      <xdr:nvCxnSpPr>
        <xdr:cNvPr id="530" name="直線コネクタ 529"/>
        <xdr:cNvCxnSpPr/>
      </xdr:nvCxnSpPr>
      <xdr:spPr>
        <a:xfrm flipV="1">
          <a:off x="12814300" y="6268339"/>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1" name="フローチャート: 判断 530"/>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153306</xdr:rowOff>
    </xdr:from>
    <xdr:ext cx="534377" cy="259045"/>
    <xdr:sp macro="" textlink="">
      <xdr:nvSpPr>
        <xdr:cNvPr id="532" name="テキスト ボックス 531"/>
        <xdr:cNvSpPr txBox="1"/>
      </xdr:nvSpPr>
      <xdr:spPr>
        <a:xfrm>
          <a:off x="13436111" y="63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3" name="フローチャート: 判断 532"/>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5605</xdr:rowOff>
    </xdr:from>
    <xdr:ext cx="534377" cy="259045"/>
    <xdr:sp macro="" textlink="">
      <xdr:nvSpPr>
        <xdr:cNvPr id="534" name="テキスト ボックス 533"/>
        <xdr:cNvSpPr txBox="1"/>
      </xdr:nvSpPr>
      <xdr:spPr>
        <a:xfrm>
          <a:off x="12547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xdr:rowOff>
    </xdr:from>
    <xdr:to>
      <xdr:col>85</xdr:col>
      <xdr:colOff>177800</xdr:colOff>
      <xdr:row>36</xdr:row>
      <xdr:rowOff>110617</xdr:rowOff>
    </xdr:to>
    <xdr:sp macro="" textlink="">
      <xdr:nvSpPr>
        <xdr:cNvPr id="540" name="楕円 539"/>
        <xdr:cNvSpPr/>
      </xdr:nvSpPr>
      <xdr:spPr>
        <a:xfrm>
          <a:off x="16268700" y="61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158894</xdr:rowOff>
    </xdr:from>
    <xdr:ext cx="534377" cy="259045"/>
    <xdr:sp macro="" textlink="">
      <xdr:nvSpPr>
        <xdr:cNvPr id="541" name="消防費該当値テキスト"/>
        <xdr:cNvSpPr txBox="1"/>
      </xdr:nvSpPr>
      <xdr:spPr>
        <a:xfrm>
          <a:off x="16370300" y="615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94361</xdr:rowOff>
    </xdr:from>
    <xdr:to>
      <xdr:col>81</xdr:col>
      <xdr:colOff>101600</xdr:colOff>
      <xdr:row>36</xdr:row>
      <xdr:rowOff>24511</xdr:rowOff>
    </xdr:to>
    <xdr:sp macro="" textlink="">
      <xdr:nvSpPr>
        <xdr:cNvPr id="542" name="楕円 541"/>
        <xdr:cNvSpPr/>
      </xdr:nvSpPr>
      <xdr:spPr>
        <a:xfrm>
          <a:off x="15430500" y="60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41038</xdr:rowOff>
    </xdr:from>
    <xdr:ext cx="534377" cy="259045"/>
    <xdr:sp macro="" textlink="">
      <xdr:nvSpPr>
        <xdr:cNvPr id="543" name="テキスト ボックス 542"/>
        <xdr:cNvSpPr txBox="1"/>
      </xdr:nvSpPr>
      <xdr:spPr>
        <a:xfrm>
          <a:off x="15214111" y="58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46482</xdr:rowOff>
    </xdr:from>
    <xdr:to>
      <xdr:col>76</xdr:col>
      <xdr:colOff>165100</xdr:colOff>
      <xdr:row>36</xdr:row>
      <xdr:rowOff>148082</xdr:rowOff>
    </xdr:to>
    <xdr:sp macro="" textlink="">
      <xdr:nvSpPr>
        <xdr:cNvPr id="544" name="楕円 543"/>
        <xdr:cNvSpPr/>
      </xdr:nvSpPr>
      <xdr:spPr>
        <a:xfrm>
          <a:off x="14541500" y="62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164609</xdr:rowOff>
    </xdr:from>
    <xdr:ext cx="534377" cy="259045"/>
    <xdr:sp macro="" textlink="">
      <xdr:nvSpPr>
        <xdr:cNvPr id="545" name="テキスト ボックス 544"/>
        <xdr:cNvSpPr txBox="1"/>
      </xdr:nvSpPr>
      <xdr:spPr>
        <a:xfrm>
          <a:off x="14325111" y="599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45339</xdr:rowOff>
    </xdr:from>
    <xdr:to>
      <xdr:col>72</xdr:col>
      <xdr:colOff>38100</xdr:colOff>
      <xdr:row>36</xdr:row>
      <xdr:rowOff>146939</xdr:rowOff>
    </xdr:to>
    <xdr:sp macro="" textlink="">
      <xdr:nvSpPr>
        <xdr:cNvPr id="546" name="楕円 545"/>
        <xdr:cNvSpPr/>
      </xdr:nvSpPr>
      <xdr:spPr>
        <a:xfrm>
          <a:off x="13652500" y="62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163466</xdr:rowOff>
    </xdr:from>
    <xdr:ext cx="534377" cy="259045"/>
    <xdr:sp macro="" textlink="">
      <xdr:nvSpPr>
        <xdr:cNvPr id="547" name="テキスト ボックス 546"/>
        <xdr:cNvSpPr txBox="1"/>
      </xdr:nvSpPr>
      <xdr:spPr>
        <a:xfrm>
          <a:off x="13436111" y="599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67818</xdr:rowOff>
    </xdr:from>
    <xdr:to>
      <xdr:col>67</xdr:col>
      <xdr:colOff>101600</xdr:colOff>
      <xdr:row>36</xdr:row>
      <xdr:rowOff>169418</xdr:rowOff>
    </xdr:to>
    <xdr:sp macro="" textlink="">
      <xdr:nvSpPr>
        <xdr:cNvPr id="548" name="楕円 547"/>
        <xdr:cNvSpPr/>
      </xdr:nvSpPr>
      <xdr:spPr>
        <a:xfrm>
          <a:off x="12763500" y="62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160545</xdr:rowOff>
    </xdr:from>
    <xdr:ext cx="534377" cy="259045"/>
    <xdr:sp macro="" textlink="">
      <xdr:nvSpPr>
        <xdr:cNvPr id="549" name="テキスト ボックス 548"/>
        <xdr:cNvSpPr txBox="1"/>
      </xdr:nvSpPr>
      <xdr:spPr>
        <a:xfrm>
          <a:off x="12547111" y="63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74225</xdr:rowOff>
    </xdr:from>
    <xdr:to>
      <xdr:col>85</xdr:col>
      <xdr:colOff>126364</xdr:colOff>
      <xdr:row>58</xdr:row>
      <xdr:rowOff>146158</xdr:rowOff>
    </xdr:to>
    <xdr:cxnSp macro="">
      <xdr:nvCxnSpPr>
        <xdr:cNvPr id="574" name="直線コネクタ 573"/>
        <xdr:cNvCxnSpPr/>
      </xdr:nvCxnSpPr>
      <xdr:spPr>
        <a:xfrm flipV="1">
          <a:off x="16317595" y="8989625"/>
          <a:ext cx="1269" cy="110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149985</xdr:rowOff>
    </xdr:from>
    <xdr:ext cx="534377" cy="259045"/>
    <xdr:sp macro="" textlink="">
      <xdr:nvSpPr>
        <xdr:cNvPr id="575" name="教育費最小値テキスト"/>
        <xdr:cNvSpPr txBox="1"/>
      </xdr:nvSpPr>
      <xdr:spPr>
        <a:xfrm>
          <a:off x="16370300" y="1009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146158</xdr:rowOff>
    </xdr:from>
    <xdr:to>
      <xdr:col>86</xdr:col>
      <xdr:colOff>25400</xdr:colOff>
      <xdr:row>58</xdr:row>
      <xdr:rowOff>146158</xdr:rowOff>
    </xdr:to>
    <xdr:cxnSp macro="">
      <xdr:nvCxnSpPr>
        <xdr:cNvPr id="576" name="直線コネクタ 575"/>
        <xdr:cNvCxnSpPr/>
      </xdr:nvCxnSpPr>
      <xdr:spPr>
        <a:xfrm>
          <a:off x="16230600" y="1009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20902</xdr:rowOff>
    </xdr:from>
    <xdr:ext cx="534377" cy="259045"/>
    <xdr:sp macro="" textlink="">
      <xdr:nvSpPr>
        <xdr:cNvPr id="577" name="教育費最大値テキスト"/>
        <xdr:cNvSpPr txBox="1"/>
      </xdr:nvSpPr>
      <xdr:spPr>
        <a:xfrm>
          <a:off x="16370300" y="876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74225</xdr:rowOff>
    </xdr:from>
    <xdr:to>
      <xdr:col>86</xdr:col>
      <xdr:colOff>25400</xdr:colOff>
      <xdr:row>52</xdr:row>
      <xdr:rowOff>74225</xdr:rowOff>
    </xdr:to>
    <xdr:cxnSp macro="">
      <xdr:nvCxnSpPr>
        <xdr:cNvPr id="578" name="直線コネクタ 577"/>
        <xdr:cNvCxnSpPr/>
      </xdr:nvCxnSpPr>
      <xdr:spPr>
        <a:xfrm>
          <a:off x="16230600" y="8989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156502</xdr:rowOff>
    </xdr:from>
    <xdr:to>
      <xdr:col>85</xdr:col>
      <xdr:colOff>127000</xdr:colOff>
      <xdr:row>52</xdr:row>
      <xdr:rowOff>74225</xdr:rowOff>
    </xdr:to>
    <xdr:cxnSp macro="">
      <xdr:nvCxnSpPr>
        <xdr:cNvPr id="579" name="直線コネクタ 578"/>
        <xdr:cNvCxnSpPr/>
      </xdr:nvCxnSpPr>
      <xdr:spPr>
        <a:xfrm>
          <a:off x="15481300" y="8900452"/>
          <a:ext cx="838200" cy="8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98379</xdr:rowOff>
    </xdr:from>
    <xdr:ext cx="534377" cy="259045"/>
    <xdr:sp macro="" textlink="">
      <xdr:nvSpPr>
        <xdr:cNvPr id="580" name="教育費平均値テキスト"/>
        <xdr:cNvSpPr txBox="1"/>
      </xdr:nvSpPr>
      <xdr:spPr>
        <a:xfrm>
          <a:off x="16370300" y="9699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119952</xdr:rowOff>
    </xdr:from>
    <xdr:to>
      <xdr:col>85</xdr:col>
      <xdr:colOff>177800</xdr:colOff>
      <xdr:row>57</xdr:row>
      <xdr:rowOff>50102</xdr:rowOff>
    </xdr:to>
    <xdr:sp macro="" textlink="">
      <xdr:nvSpPr>
        <xdr:cNvPr id="581" name="フローチャート: 判断 580"/>
        <xdr:cNvSpPr/>
      </xdr:nvSpPr>
      <xdr:spPr>
        <a:xfrm>
          <a:off x="162687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156502</xdr:rowOff>
    </xdr:from>
    <xdr:to>
      <xdr:col>81</xdr:col>
      <xdr:colOff>50800</xdr:colOff>
      <xdr:row>53</xdr:row>
      <xdr:rowOff>93294</xdr:rowOff>
    </xdr:to>
    <xdr:cxnSp macro="">
      <xdr:nvCxnSpPr>
        <xdr:cNvPr id="582" name="直線コネクタ 581"/>
        <xdr:cNvCxnSpPr/>
      </xdr:nvCxnSpPr>
      <xdr:spPr>
        <a:xfrm flipV="1">
          <a:off x="14592300" y="8900452"/>
          <a:ext cx="889000" cy="27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3784</xdr:rowOff>
    </xdr:from>
    <xdr:to>
      <xdr:col>81</xdr:col>
      <xdr:colOff>101600</xdr:colOff>
      <xdr:row>57</xdr:row>
      <xdr:rowOff>105384</xdr:rowOff>
    </xdr:to>
    <xdr:sp macro="" textlink="">
      <xdr:nvSpPr>
        <xdr:cNvPr id="583" name="フローチャート: 判断 582"/>
        <xdr:cNvSpPr/>
      </xdr:nvSpPr>
      <xdr:spPr>
        <a:xfrm>
          <a:off x="15430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96511</xdr:rowOff>
    </xdr:from>
    <xdr:ext cx="534377" cy="259045"/>
    <xdr:sp macro="" textlink="">
      <xdr:nvSpPr>
        <xdr:cNvPr id="584" name="テキスト ボックス 583"/>
        <xdr:cNvSpPr txBox="1"/>
      </xdr:nvSpPr>
      <xdr:spPr>
        <a:xfrm>
          <a:off x="15214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156216</xdr:rowOff>
    </xdr:from>
    <xdr:to>
      <xdr:col>76</xdr:col>
      <xdr:colOff>114300</xdr:colOff>
      <xdr:row>53</xdr:row>
      <xdr:rowOff>93294</xdr:rowOff>
    </xdr:to>
    <xdr:cxnSp macro="">
      <xdr:nvCxnSpPr>
        <xdr:cNvPr id="585" name="直線コネクタ 584"/>
        <xdr:cNvCxnSpPr/>
      </xdr:nvCxnSpPr>
      <xdr:spPr>
        <a:xfrm>
          <a:off x="13703300" y="8900166"/>
          <a:ext cx="889000" cy="27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148489</xdr:rowOff>
    </xdr:from>
    <xdr:to>
      <xdr:col>76</xdr:col>
      <xdr:colOff>165100</xdr:colOff>
      <xdr:row>57</xdr:row>
      <xdr:rowOff>78639</xdr:rowOff>
    </xdr:to>
    <xdr:sp macro="" textlink="">
      <xdr:nvSpPr>
        <xdr:cNvPr id="586" name="フローチャート: 判断 585"/>
        <xdr:cNvSpPr/>
      </xdr:nvSpPr>
      <xdr:spPr>
        <a:xfrm>
          <a:off x="14541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69766</xdr:rowOff>
    </xdr:from>
    <xdr:ext cx="534377" cy="259045"/>
    <xdr:sp macro="" textlink="">
      <xdr:nvSpPr>
        <xdr:cNvPr id="587" name="テキスト ボックス 586"/>
        <xdr:cNvSpPr txBox="1"/>
      </xdr:nvSpPr>
      <xdr:spPr>
        <a:xfrm>
          <a:off x="14325111" y="98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156216</xdr:rowOff>
    </xdr:from>
    <xdr:to>
      <xdr:col>71</xdr:col>
      <xdr:colOff>177800</xdr:colOff>
      <xdr:row>52</xdr:row>
      <xdr:rowOff>25781</xdr:rowOff>
    </xdr:to>
    <xdr:cxnSp macro="">
      <xdr:nvCxnSpPr>
        <xdr:cNvPr id="588" name="直線コネクタ 587"/>
        <xdr:cNvCxnSpPr/>
      </xdr:nvCxnSpPr>
      <xdr:spPr>
        <a:xfrm flipV="1">
          <a:off x="12814300" y="8900166"/>
          <a:ext cx="889000" cy="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160280</xdr:rowOff>
    </xdr:from>
    <xdr:to>
      <xdr:col>72</xdr:col>
      <xdr:colOff>38100</xdr:colOff>
      <xdr:row>57</xdr:row>
      <xdr:rowOff>90430</xdr:rowOff>
    </xdr:to>
    <xdr:sp macro="" textlink="">
      <xdr:nvSpPr>
        <xdr:cNvPr id="589" name="フローチャート: 判断 588"/>
        <xdr:cNvSpPr/>
      </xdr:nvSpPr>
      <xdr:spPr>
        <a:xfrm>
          <a:off x="13652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81557</xdr:rowOff>
    </xdr:from>
    <xdr:ext cx="534377" cy="259045"/>
    <xdr:sp macro="" textlink="">
      <xdr:nvSpPr>
        <xdr:cNvPr id="590" name="テキスト ボックス 589"/>
        <xdr:cNvSpPr txBox="1"/>
      </xdr:nvSpPr>
      <xdr:spPr>
        <a:xfrm>
          <a:off x="13436111" y="98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160013</xdr:rowOff>
    </xdr:from>
    <xdr:to>
      <xdr:col>67</xdr:col>
      <xdr:colOff>101600</xdr:colOff>
      <xdr:row>57</xdr:row>
      <xdr:rowOff>90163</xdr:rowOff>
    </xdr:to>
    <xdr:sp macro="" textlink="">
      <xdr:nvSpPr>
        <xdr:cNvPr id="591" name="フローチャート: 判断 590"/>
        <xdr:cNvSpPr/>
      </xdr:nvSpPr>
      <xdr:spPr>
        <a:xfrm>
          <a:off x="12763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81290</xdr:rowOff>
    </xdr:from>
    <xdr:ext cx="534377" cy="259045"/>
    <xdr:sp macro="" textlink="">
      <xdr:nvSpPr>
        <xdr:cNvPr id="592" name="テキスト ボックス 591"/>
        <xdr:cNvSpPr txBox="1"/>
      </xdr:nvSpPr>
      <xdr:spPr>
        <a:xfrm>
          <a:off x="12547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23425</xdr:rowOff>
    </xdr:from>
    <xdr:to>
      <xdr:col>85</xdr:col>
      <xdr:colOff>177800</xdr:colOff>
      <xdr:row>52</xdr:row>
      <xdr:rowOff>125025</xdr:rowOff>
    </xdr:to>
    <xdr:sp macro="" textlink="">
      <xdr:nvSpPr>
        <xdr:cNvPr id="598" name="楕円 597"/>
        <xdr:cNvSpPr/>
      </xdr:nvSpPr>
      <xdr:spPr>
        <a:xfrm>
          <a:off x="16268700" y="89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147902</xdr:rowOff>
    </xdr:from>
    <xdr:ext cx="534377" cy="259045"/>
    <xdr:sp macro="" textlink="">
      <xdr:nvSpPr>
        <xdr:cNvPr id="599" name="教育費該当値テキスト"/>
        <xdr:cNvSpPr txBox="1"/>
      </xdr:nvSpPr>
      <xdr:spPr>
        <a:xfrm>
          <a:off x="16370300" y="889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105702</xdr:rowOff>
    </xdr:from>
    <xdr:to>
      <xdr:col>81</xdr:col>
      <xdr:colOff>101600</xdr:colOff>
      <xdr:row>52</xdr:row>
      <xdr:rowOff>35852</xdr:rowOff>
    </xdr:to>
    <xdr:sp macro="" textlink="">
      <xdr:nvSpPr>
        <xdr:cNvPr id="600" name="楕円 599"/>
        <xdr:cNvSpPr/>
      </xdr:nvSpPr>
      <xdr:spPr>
        <a:xfrm>
          <a:off x="15430500" y="88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52379</xdr:rowOff>
    </xdr:from>
    <xdr:ext cx="534377" cy="259045"/>
    <xdr:sp macro="" textlink="">
      <xdr:nvSpPr>
        <xdr:cNvPr id="601" name="テキスト ボックス 600"/>
        <xdr:cNvSpPr txBox="1"/>
      </xdr:nvSpPr>
      <xdr:spPr>
        <a:xfrm>
          <a:off x="15214111" y="86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42494</xdr:rowOff>
    </xdr:from>
    <xdr:to>
      <xdr:col>76</xdr:col>
      <xdr:colOff>165100</xdr:colOff>
      <xdr:row>53</xdr:row>
      <xdr:rowOff>144094</xdr:rowOff>
    </xdr:to>
    <xdr:sp macro="" textlink="">
      <xdr:nvSpPr>
        <xdr:cNvPr id="602" name="楕円 601"/>
        <xdr:cNvSpPr/>
      </xdr:nvSpPr>
      <xdr:spPr>
        <a:xfrm>
          <a:off x="14541500" y="91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160621</xdr:rowOff>
    </xdr:from>
    <xdr:ext cx="534377" cy="259045"/>
    <xdr:sp macro="" textlink="">
      <xdr:nvSpPr>
        <xdr:cNvPr id="603" name="テキスト ボックス 602"/>
        <xdr:cNvSpPr txBox="1"/>
      </xdr:nvSpPr>
      <xdr:spPr>
        <a:xfrm>
          <a:off x="14325111" y="890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105416</xdr:rowOff>
    </xdr:from>
    <xdr:to>
      <xdr:col>72</xdr:col>
      <xdr:colOff>38100</xdr:colOff>
      <xdr:row>52</xdr:row>
      <xdr:rowOff>35566</xdr:rowOff>
    </xdr:to>
    <xdr:sp macro="" textlink="">
      <xdr:nvSpPr>
        <xdr:cNvPr id="604" name="楕円 603"/>
        <xdr:cNvSpPr/>
      </xdr:nvSpPr>
      <xdr:spPr>
        <a:xfrm>
          <a:off x="13652500" y="88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52093</xdr:rowOff>
    </xdr:from>
    <xdr:ext cx="534377" cy="259045"/>
    <xdr:sp macro="" textlink="">
      <xdr:nvSpPr>
        <xdr:cNvPr id="605" name="テキスト ボックス 604"/>
        <xdr:cNvSpPr txBox="1"/>
      </xdr:nvSpPr>
      <xdr:spPr>
        <a:xfrm>
          <a:off x="13436111" y="86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146431</xdr:rowOff>
    </xdr:from>
    <xdr:to>
      <xdr:col>67</xdr:col>
      <xdr:colOff>101600</xdr:colOff>
      <xdr:row>52</xdr:row>
      <xdr:rowOff>76581</xdr:rowOff>
    </xdr:to>
    <xdr:sp macro="" textlink="">
      <xdr:nvSpPr>
        <xdr:cNvPr id="606" name="楕円 605"/>
        <xdr:cNvSpPr/>
      </xdr:nvSpPr>
      <xdr:spPr>
        <a:xfrm>
          <a:off x="12763500" y="889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93108</xdr:rowOff>
    </xdr:from>
    <xdr:ext cx="534377" cy="259045"/>
    <xdr:sp macro="" textlink="">
      <xdr:nvSpPr>
        <xdr:cNvPr id="607" name="テキスト ボックス 606"/>
        <xdr:cNvSpPr txBox="1"/>
      </xdr:nvSpPr>
      <xdr:spPr>
        <a:xfrm>
          <a:off x="12547111" y="866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153612</xdr:rowOff>
    </xdr:from>
    <xdr:to>
      <xdr:col>85</xdr:col>
      <xdr:colOff>126364</xdr:colOff>
      <xdr:row>79</xdr:row>
      <xdr:rowOff>98879</xdr:rowOff>
    </xdr:to>
    <xdr:cxnSp macro="">
      <xdr:nvCxnSpPr>
        <xdr:cNvPr id="633" name="直線コネクタ 632"/>
        <xdr:cNvCxnSpPr/>
      </xdr:nvCxnSpPr>
      <xdr:spPr>
        <a:xfrm flipV="1">
          <a:off x="16317595" y="13355262"/>
          <a:ext cx="1269" cy="288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144787</xdr:rowOff>
    </xdr:from>
    <xdr:ext cx="249299" cy="259045"/>
    <xdr:sp macro="" textlink="">
      <xdr:nvSpPr>
        <xdr:cNvPr id="634" name="災害復旧費最小値テキスト"/>
        <xdr:cNvSpPr txBox="1"/>
      </xdr:nvSpPr>
      <xdr:spPr>
        <a:xfrm>
          <a:off x="16370300" y="13689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100289</xdr:rowOff>
    </xdr:from>
    <xdr:ext cx="469744" cy="259045"/>
    <xdr:sp macro="" textlink="">
      <xdr:nvSpPr>
        <xdr:cNvPr id="636" name="災害復旧費最大値テキスト"/>
        <xdr:cNvSpPr txBox="1"/>
      </xdr:nvSpPr>
      <xdr:spPr>
        <a:xfrm>
          <a:off x="16370300" y="1313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77</xdr:row>
      <xdr:rowOff>153612</xdr:rowOff>
    </xdr:from>
    <xdr:to>
      <xdr:col>86</xdr:col>
      <xdr:colOff>25400</xdr:colOff>
      <xdr:row>77</xdr:row>
      <xdr:rowOff>153612</xdr:rowOff>
    </xdr:to>
    <xdr:cxnSp macro="">
      <xdr:nvCxnSpPr>
        <xdr:cNvPr id="637" name="直線コネクタ 636"/>
        <xdr:cNvCxnSpPr/>
      </xdr:nvCxnSpPr>
      <xdr:spPr>
        <a:xfrm>
          <a:off x="16230600" y="1335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138492</xdr:rowOff>
    </xdr:from>
    <xdr:to>
      <xdr:col>85</xdr:col>
      <xdr:colOff>127000</xdr:colOff>
      <xdr:row>77</xdr:row>
      <xdr:rowOff>153612</xdr:rowOff>
    </xdr:to>
    <xdr:cxnSp macro="">
      <xdr:nvCxnSpPr>
        <xdr:cNvPr id="638" name="直線コネクタ 637"/>
        <xdr:cNvCxnSpPr/>
      </xdr:nvCxnSpPr>
      <xdr:spPr>
        <a:xfrm>
          <a:off x="15481300" y="12654342"/>
          <a:ext cx="838200" cy="70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17786</xdr:rowOff>
    </xdr:from>
    <xdr:ext cx="378565" cy="259045"/>
    <xdr:sp macro="" textlink="">
      <xdr:nvSpPr>
        <xdr:cNvPr id="639" name="災害復旧費平均値テキスト"/>
        <xdr:cNvSpPr txBox="1"/>
      </xdr:nvSpPr>
      <xdr:spPr>
        <a:xfrm>
          <a:off x="16370300" y="135623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39359</xdr:rowOff>
    </xdr:from>
    <xdr:to>
      <xdr:col>85</xdr:col>
      <xdr:colOff>177800</xdr:colOff>
      <xdr:row>79</xdr:row>
      <xdr:rowOff>140959</xdr:rowOff>
    </xdr:to>
    <xdr:sp macro="" textlink="">
      <xdr:nvSpPr>
        <xdr:cNvPr id="640" name="フローチャート: 判断 639"/>
        <xdr:cNvSpPr/>
      </xdr:nvSpPr>
      <xdr:spPr>
        <a:xfrm>
          <a:off x="16268700" y="1358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138492</xdr:rowOff>
    </xdr:from>
    <xdr:to>
      <xdr:col>81</xdr:col>
      <xdr:colOff>50800</xdr:colOff>
      <xdr:row>76</xdr:row>
      <xdr:rowOff>52995</xdr:rowOff>
    </xdr:to>
    <xdr:cxnSp macro="">
      <xdr:nvCxnSpPr>
        <xdr:cNvPr id="641" name="直線コネクタ 640"/>
        <xdr:cNvCxnSpPr/>
      </xdr:nvCxnSpPr>
      <xdr:spPr>
        <a:xfrm flipV="1">
          <a:off x="14592300" y="12654342"/>
          <a:ext cx="889000" cy="4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41156</xdr:rowOff>
    </xdr:from>
    <xdr:to>
      <xdr:col>81</xdr:col>
      <xdr:colOff>101600</xdr:colOff>
      <xdr:row>79</xdr:row>
      <xdr:rowOff>142756</xdr:rowOff>
    </xdr:to>
    <xdr:sp macro="" textlink="">
      <xdr:nvSpPr>
        <xdr:cNvPr id="642" name="フローチャート: 判断 641"/>
        <xdr:cNvSpPr/>
      </xdr:nvSpPr>
      <xdr:spPr>
        <a:xfrm>
          <a:off x="15430500" y="1358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133883</xdr:rowOff>
    </xdr:from>
    <xdr:ext cx="378565" cy="259045"/>
    <xdr:sp macro="" textlink="">
      <xdr:nvSpPr>
        <xdr:cNvPr id="643" name="テキスト ボックス 642"/>
        <xdr:cNvSpPr txBox="1"/>
      </xdr:nvSpPr>
      <xdr:spPr>
        <a:xfrm>
          <a:off x="15292017" y="13678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2213</xdr:rowOff>
    </xdr:from>
    <xdr:to>
      <xdr:col>76</xdr:col>
      <xdr:colOff>114300</xdr:colOff>
      <xdr:row>76</xdr:row>
      <xdr:rowOff>52995</xdr:rowOff>
    </xdr:to>
    <xdr:cxnSp macro="">
      <xdr:nvCxnSpPr>
        <xdr:cNvPr id="644" name="直線コネクタ 643"/>
        <xdr:cNvCxnSpPr/>
      </xdr:nvCxnSpPr>
      <xdr:spPr>
        <a:xfrm>
          <a:off x="13703300" y="12175163"/>
          <a:ext cx="889000" cy="90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163130</xdr:rowOff>
    </xdr:from>
    <xdr:to>
      <xdr:col>76</xdr:col>
      <xdr:colOff>165100</xdr:colOff>
      <xdr:row>79</xdr:row>
      <xdr:rowOff>93280</xdr:rowOff>
    </xdr:to>
    <xdr:sp macro="" textlink="">
      <xdr:nvSpPr>
        <xdr:cNvPr id="645" name="フローチャート: 判断 644"/>
        <xdr:cNvSpPr/>
      </xdr:nvSpPr>
      <xdr:spPr>
        <a:xfrm>
          <a:off x="14541500" y="1353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84407</xdr:rowOff>
    </xdr:from>
    <xdr:ext cx="469744" cy="259045"/>
    <xdr:sp macro="" textlink="">
      <xdr:nvSpPr>
        <xdr:cNvPr id="646" name="テキスト ボックス 645"/>
        <xdr:cNvSpPr txBox="1"/>
      </xdr:nvSpPr>
      <xdr:spPr>
        <a:xfrm>
          <a:off x="14357428" y="1362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2213</xdr:rowOff>
    </xdr:from>
    <xdr:to>
      <xdr:col>71</xdr:col>
      <xdr:colOff>177800</xdr:colOff>
      <xdr:row>72</xdr:row>
      <xdr:rowOff>11978</xdr:rowOff>
    </xdr:to>
    <xdr:cxnSp macro="">
      <xdr:nvCxnSpPr>
        <xdr:cNvPr id="647" name="直線コネクタ 646"/>
        <xdr:cNvCxnSpPr/>
      </xdr:nvCxnSpPr>
      <xdr:spPr>
        <a:xfrm flipV="1">
          <a:off x="12814300" y="12175163"/>
          <a:ext cx="889000" cy="18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125084</xdr:rowOff>
    </xdr:from>
    <xdr:to>
      <xdr:col>72</xdr:col>
      <xdr:colOff>38100</xdr:colOff>
      <xdr:row>79</xdr:row>
      <xdr:rowOff>55234</xdr:rowOff>
    </xdr:to>
    <xdr:sp macro="" textlink="">
      <xdr:nvSpPr>
        <xdr:cNvPr id="648" name="フローチャート: 判断 647"/>
        <xdr:cNvSpPr/>
      </xdr:nvSpPr>
      <xdr:spPr>
        <a:xfrm>
          <a:off x="136525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46361</xdr:rowOff>
    </xdr:from>
    <xdr:ext cx="469744" cy="259045"/>
    <xdr:sp macro="" textlink="">
      <xdr:nvSpPr>
        <xdr:cNvPr id="649" name="テキスト ボックス 648"/>
        <xdr:cNvSpPr txBox="1"/>
      </xdr:nvSpPr>
      <xdr:spPr>
        <a:xfrm>
          <a:off x="13468428" y="1359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107612</xdr:rowOff>
    </xdr:from>
    <xdr:to>
      <xdr:col>67</xdr:col>
      <xdr:colOff>101600</xdr:colOff>
      <xdr:row>79</xdr:row>
      <xdr:rowOff>37762</xdr:rowOff>
    </xdr:to>
    <xdr:sp macro="" textlink="">
      <xdr:nvSpPr>
        <xdr:cNvPr id="650" name="フローチャート: 判断 649"/>
        <xdr:cNvSpPr/>
      </xdr:nvSpPr>
      <xdr:spPr>
        <a:xfrm>
          <a:off x="12763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28889</xdr:rowOff>
    </xdr:from>
    <xdr:ext cx="469744" cy="259045"/>
    <xdr:sp macro="" textlink="">
      <xdr:nvSpPr>
        <xdr:cNvPr id="651" name="テキスト ボックス 650"/>
        <xdr:cNvSpPr txBox="1"/>
      </xdr:nvSpPr>
      <xdr:spPr>
        <a:xfrm>
          <a:off x="12579428" y="135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102812</xdr:rowOff>
    </xdr:from>
    <xdr:to>
      <xdr:col>85</xdr:col>
      <xdr:colOff>177800</xdr:colOff>
      <xdr:row>78</xdr:row>
      <xdr:rowOff>32962</xdr:rowOff>
    </xdr:to>
    <xdr:sp macro="" textlink="">
      <xdr:nvSpPr>
        <xdr:cNvPr id="657" name="楕円 656"/>
        <xdr:cNvSpPr/>
      </xdr:nvSpPr>
      <xdr:spPr>
        <a:xfrm>
          <a:off x="16268700" y="1330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55839</xdr:rowOff>
    </xdr:from>
    <xdr:ext cx="469744" cy="259045"/>
    <xdr:sp macro="" textlink="">
      <xdr:nvSpPr>
        <xdr:cNvPr id="658" name="災害復旧費該当値テキスト"/>
        <xdr:cNvSpPr txBox="1"/>
      </xdr:nvSpPr>
      <xdr:spPr>
        <a:xfrm>
          <a:off x="16370300" y="1325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87692</xdr:rowOff>
    </xdr:from>
    <xdr:to>
      <xdr:col>81</xdr:col>
      <xdr:colOff>101600</xdr:colOff>
      <xdr:row>74</xdr:row>
      <xdr:rowOff>17842</xdr:rowOff>
    </xdr:to>
    <xdr:sp macro="" textlink="">
      <xdr:nvSpPr>
        <xdr:cNvPr id="659" name="楕円 658"/>
        <xdr:cNvSpPr/>
      </xdr:nvSpPr>
      <xdr:spPr>
        <a:xfrm>
          <a:off x="15430500" y="1260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34369</xdr:rowOff>
    </xdr:from>
    <xdr:ext cx="534377" cy="259045"/>
    <xdr:sp macro="" textlink="">
      <xdr:nvSpPr>
        <xdr:cNvPr id="660" name="テキスト ボックス 659"/>
        <xdr:cNvSpPr txBox="1"/>
      </xdr:nvSpPr>
      <xdr:spPr>
        <a:xfrm>
          <a:off x="15214111" y="1237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2195</xdr:rowOff>
    </xdr:from>
    <xdr:to>
      <xdr:col>76</xdr:col>
      <xdr:colOff>165100</xdr:colOff>
      <xdr:row>76</xdr:row>
      <xdr:rowOff>103795</xdr:rowOff>
    </xdr:to>
    <xdr:sp macro="" textlink="">
      <xdr:nvSpPr>
        <xdr:cNvPr id="661" name="楕円 660"/>
        <xdr:cNvSpPr/>
      </xdr:nvSpPr>
      <xdr:spPr>
        <a:xfrm>
          <a:off x="14541500" y="130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120322</xdr:rowOff>
    </xdr:from>
    <xdr:ext cx="534377" cy="259045"/>
    <xdr:sp macro="" textlink="">
      <xdr:nvSpPr>
        <xdr:cNvPr id="662" name="テキスト ボックス 661"/>
        <xdr:cNvSpPr txBox="1"/>
      </xdr:nvSpPr>
      <xdr:spPr>
        <a:xfrm>
          <a:off x="14325111" y="128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122863</xdr:rowOff>
    </xdr:from>
    <xdr:to>
      <xdr:col>72</xdr:col>
      <xdr:colOff>38100</xdr:colOff>
      <xdr:row>71</xdr:row>
      <xdr:rowOff>53013</xdr:rowOff>
    </xdr:to>
    <xdr:sp macro="" textlink="">
      <xdr:nvSpPr>
        <xdr:cNvPr id="663" name="楕円 662"/>
        <xdr:cNvSpPr/>
      </xdr:nvSpPr>
      <xdr:spPr>
        <a:xfrm>
          <a:off x="13652500" y="121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69540</xdr:rowOff>
    </xdr:from>
    <xdr:ext cx="534377" cy="259045"/>
    <xdr:sp macro="" textlink="">
      <xdr:nvSpPr>
        <xdr:cNvPr id="664" name="テキスト ボックス 663"/>
        <xdr:cNvSpPr txBox="1"/>
      </xdr:nvSpPr>
      <xdr:spPr>
        <a:xfrm>
          <a:off x="13436111" y="1189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132628</xdr:rowOff>
    </xdr:from>
    <xdr:to>
      <xdr:col>67</xdr:col>
      <xdr:colOff>101600</xdr:colOff>
      <xdr:row>72</xdr:row>
      <xdr:rowOff>62778</xdr:rowOff>
    </xdr:to>
    <xdr:sp macro="" textlink="">
      <xdr:nvSpPr>
        <xdr:cNvPr id="665" name="楕円 664"/>
        <xdr:cNvSpPr/>
      </xdr:nvSpPr>
      <xdr:spPr>
        <a:xfrm>
          <a:off x="12763500" y="1230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79305</xdr:rowOff>
    </xdr:from>
    <xdr:ext cx="534377" cy="259045"/>
    <xdr:sp macro="" textlink="">
      <xdr:nvSpPr>
        <xdr:cNvPr id="666" name="テキスト ボックス 665"/>
        <xdr:cNvSpPr txBox="1"/>
      </xdr:nvSpPr>
      <xdr:spPr>
        <a:xfrm>
          <a:off x="12547111" y="1208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9" name="テキスト ボックス 678"/>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9" name="直線コネクタ 688"/>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90"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91" name="直線コネクタ 690"/>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92"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3" name="直線コネクタ 692"/>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102781</xdr:rowOff>
    </xdr:from>
    <xdr:to>
      <xdr:col>85</xdr:col>
      <xdr:colOff>127000</xdr:colOff>
      <xdr:row>98</xdr:row>
      <xdr:rowOff>122647</xdr:rowOff>
    </xdr:to>
    <xdr:cxnSp macro="">
      <xdr:nvCxnSpPr>
        <xdr:cNvPr id="694" name="直線コネクタ 693"/>
        <xdr:cNvCxnSpPr/>
      </xdr:nvCxnSpPr>
      <xdr:spPr>
        <a:xfrm flipV="1">
          <a:off x="15481300" y="16904881"/>
          <a:ext cx="8382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116853</xdr:rowOff>
    </xdr:from>
    <xdr:ext cx="534377" cy="259045"/>
    <xdr:sp macro="" textlink="">
      <xdr:nvSpPr>
        <xdr:cNvPr id="695" name="公債費平均値テキスト"/>
        <xdr:cNvSpPr txBox="1"/>
      </xdr:nvSpPr>
      <xdr:spPr>
        <a:xfrm>
          <a:off x="16370300" y="165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6" name="フローチャート: 判断 695"/>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112748</xdr:rowOff>
    </xdr:from>
    <xdr:to>
      <xdr:col>81</xdr:col>
      <xdr:colOff>50800</xdr:colOff>
      <xdr:row>98</xdr:row>
      <xdr:rowOff>122647</xdr:rowOff>
    </xdr:to>
    <xdr:cxnSp macro="">
      <xdr:nvCxnSpPr>
        <xdr:cNvPr id="697" name="直線コネクタ 696"/>
        <xdr:cNvCxnSpPr/>
      </xdr:nvCxnSpPr>
      <xdr:spPr>
        <a:xfrm>
          <a:off x="14592300" y="16914848"/>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8" name="フローチャート: 判断 697"/>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47373</xdr:rowOff>
    </xdr:from>
    <xdr:ext cx="534377" cy="259045"/>
    <xdr:sp macro="" textlink="">
      <xdr:nvSpPr>
        <xdr:cNvPr id="699" name="テキスト ボックス 698"/>
        <xdr:cNvSpPr txBox="1"/>
      </xdr:nvSpPr>
      <xdr:spPr>
        <a:xfrm>
          <a:off x="15214111" y="165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112748</xdr:rowOff>
    </xdr:from>
    <xdr:to>
      <xdr:col>76</xdr:col>
      <xdr:colOff>114300</xdr:colOff>
      <xdr:row>99</xdr:row>
      <xdr:rowOff>10906</xdr:rowOff>
    </xdr:to>
    <xdr:cxnSp macro="">
      <xdr:nvCxnSpPr>
        <xdr:cNvPr id="700" name="直線コネクタ 699"/>
        <xdr:cNvCxnSpPr/>
      </xdr:nvCxnSpPr>
      <xdr:spPr>
        <a:xfrm flipV="1">
          <a:off x="13703300" y="16914848"/>
          <a:ext cx="8890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701" name="フローチャート: 判断 700"/>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47282</xdr:rowOff>
    </xdr:from>
    <xdr:ext cx="534377" cy="259045"/>
    <xdr:sp macro="" textlink="">
      <xdr:nvSpPr>
        <xdr:cNvPr id="702" name="テキスト ボックス 701"/>
        <xdr:cNvSpPr txBox="1"/>
      </xdr:nvSpPr>
      <xdr:spPr>
        <a:xfrm>
          <a:off x="14325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8987</xdr:rowOff>
    </xdr:from>
    <xdr:to>
      <xdr:col>71</xdr:col>
      <xdr:colOff>177800</xdr:colOff>
      <xdr:row>99</xdr:row>
      <xdr:rowOff>10906</xdr:rowOff>
    </xdr:to>
    <xdr:cxnSp macro="">
      <xdr:nvCxnSpPr>
        <xdr:cNvPr id="703" name="直線コネクタ 702"/>
        <xdr:cNvCxnSpPr/>
      </xdr:nvCxnSpPr>
      <xdr:spPr>
        <a:xfrm>
          <a:off x="12814300" y="16982537"/>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4" name="フローチャート: 判断 703"/>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48218</xdr:rowOff>
    </xdr:from>
    <xdr:ext cx="534377" cy="259045"/>
    <xdr:sp macro="" textlink="">
      <xdr:nvSpPr>
        <xdr:cNvPr id="705" name="テキスト ボックス 704"/>
        <xdr:cNvSpPr txBox="1"/>
      </xdr:nvSpPr>
      <xdr:spPr>
        <a:xfrm>
          <a:off x="13436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6" name="フローチャート: 判断 705"/>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11506</xdr:rowOff>
    </xdr:from>
    <xdr:ext cx="534377" cy="259045"/>
    <xdr:sp macro="" textlink="">
      <xdr:nvSpPr>
        <xdr:cNvPr id="707" name="テキスト ボックス 706"/>
        <xdr:cNvSpPr txBox="1"/>
      </xdr:nvSpPr>
      <xdr:spPr>
        <a:xfrm>
          <a:off x="12547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51981</xdr:rowOff>
    </xdr:from>
    <xdr:to>
      <xdr:col>85</xdr:col>
      <xdr:colOff>177800</xdr:colOff>
      <xdr:row>98</xdr:row>
      <xdr:rowOff>153581</xdr:rowOff>
    </xdr:to>
    <xdr:sp macro="" textlink="">
      <xdr:nvSpPr>
        <xdr:cNvPr id="713" name="楕円 712"/>
        <xdr:cNvSpPr/>
      </xdr:nvSpPr>
      <xdr:spPr>
        <a:xfrm>
          <a:off x="16268700" y="168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30408</xdr:rowOff>
    </xdr:from>
    <xdr:ext cx="534377" cy="259045"/>
    <xdr:sp macro="" textlink="">
      <xdr:nvSpPr>
        <xdr:cNvPr id="714" name="公債費該当値テキスト"/>
        <xdr:cNvSpPr txBox="1"/>
      </xdr:nvSpPr>
      <xdr:spPr>
        <a:xfrm>
          <a:off x="16370300" y="168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71847</xdr:rowOff>
    </xdr:from>
    <xdr:to>
      <xdr:col>81</xdr:col>
      <xdr:colOff>101600</xdr:colOff>
      <xdr:row>99</xdr:row>
      <xdr:rowOff>1997</xdr:rowOff>
    </xdr:to>
    <xdr:sp macro="" textlink="">
      <xdr:nvSpPr>
        <xdr:cNvPr id="715" name="楕円 714"/>
        <xdr:cNvSpPr/>
      </xdr:nvSpPr>
      <xdr:spPr>
        <a:xfrm>
          <a:off x="15430500" y="1687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164574</xdr:rowOff>
    </xdr:from>
    <xdr:ext cx="534377" cy="259045"/>
    <xdr:sp macro="" textlink="">
      <xdr:nvSpPr>
        <xdr:cNvPr id="716" name="テキスト ボックス 715"/>
        <xdr:cNvSpPr txBox="1"/>
      </xdr:nvSpPr>
      <xdr:spPr>
        <a:xfrm>
          <a:off x="15214111" y="1696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61948</xdr:rowOff>
    </xdr:from>
    <xdr:to>
      <xdr:col>76</xdr:col>
      <xdr:colOff>165100</xdr:colOff>
      <xdr:row>98</xdr:row>
      <xdr:rowOff>163548</xdr:rowOff>
    </xdr:to>
    <xdr:sp macro="" textlink="">
      <xdr:nvSpPr>
        <xdr:cNvPr id="717" name="楕円 716"/>
        <xdr:cNvSpPr/>
      </xdr:nvSpPr>
      <xdr:spPr>
        <a:xfrm>
          <a:off x="14541500" y="168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154675</xdr:rowOff>
    </xdr:from>
    <xdr:ext cx="534377" cy="259045"/>
    <xdr:sp macro="" textlink="">
      <xdr:nvSpPr>
        <xdr:cNvPr id="718" name="テキスト ボックス 717"/>
        <xdr:cNvSpPr txBox="1"/>
      </xdr:nvSpPr>
      <xdr:spPr>
        <a:xfrm>
          <a:off x="14325111" y="1695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131556</xdr:rowOff>
    </xdr:from>
    <xdr:to>
      <xdr:col>72</xdr:col>
      <xdr:colOff>38100</xdr:colOff>
      <xdr:row>99</xdr:row>
      <xdr:rowOff>61706</xdr:rowOff>
    </xdr:to>
    <xdr:sp macro="" textlink="">
      <xdr:nvSpPr>
        <xdr:cNvPr id="719" name="楕円 718"/>
        <xdr:cNvSpPr/>
      </xdr:nvSpPr>
      <xdr:spPr>
        <a:xfrm>
          <a:off x="13652500" y="1693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52833</xdr:rowOff>
    </xdr:from>
    <xdr:ext cx="534377" cy="259045"/>
    <xdr:sp macro="" textlink="">
      <xdr:nvSpPr>
        <xdr:cNvPr id="720" name="テキスト ボックス 719"/>
        <xdr:cNvSpPr txBox="1"/>
      </xdr:nvSpPr>
      <xdr:spPr>
        <a:xfrm>
          <a:off x="13436111" y="170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129637</xdr:rowOff>
    </xdr:from>
    <xdr:to>
      <xdr:col>67</xdr:col>
      <xdr:colOff>101600</xdr:colOff>
      <xdr:row>99</xdr:row>
      <xdr:rowOff>59787</xdr:rowOff>
    </xdr:to>
    <xdr:sp macro="" textlink="">
      <xdr:nvSpPr>
        <xdr:cNvPr id="721" name="楕円 720"/>
        <xdr:cNvSpPr/>
      </xdr:nvSpPr>
      <xdr:spPr>
        <a:xfrm>
          <a:off x="12763500" y="169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50914</xdr:rowOff>
    </xdr:from>
    <xdr:ext cx="534377" cy="259045"/>
    <xdr:sp macro="" textlink="">
      <xdr:nvSpPr>
        <xdr:cNvPr id="722" name="テキスト ボックス 721"/>
        <xdr:cNvSpPr txBox="1"/>
      </xdr:nvSpPr>
      <xdr:spPr>
        <a:xfrm>
          <a:off x="12547111" y="170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6" name="直線コネクタ 745"/>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9"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0" name="直線コネクタ 749"/>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52"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3" name="フローチャート: 判断 752"/>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5" name="フローチャート: 判断 754"/>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6" name="テキスト ボックス 755"/>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8" name="フローチャート: 判断 757"/>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9" name="テキスト ボックス 758"/>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61" name="フローチャート: 判断 760"/>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62" name="テキスト ボックス 761"/>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3" name="フローチャート: 判断 762"/>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64" name="テキスト ボックス 763"/>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特徴として、土木費では、東日本大震災復興交付金残余見込額返還金や浦安駅周辺整備事業などの減により前年度と比べ大きく減少しております。また、災害復旧費では、市街地液状化対策事業の減により、前年度に比べて減額となっています。</a:t>
          </a:r>
        </a:p>
        <a:p>
          <a:r>
            <a:rPr kumimoji="1" lang="ja-JP" altLang="en-US" sz="1300">
              <a:latin typeface="ＭＳ Ｐゴシック" panose="020B0600070205080204" pitchFamily="50" charset="-128"/>
              <a:ea typeface="ＭＳ Ｐゴシック" panose="020B0600070205080204" pitchFamily="50" charset="-128"/>
            </a:rPr>
            <a:t>　教育費においては、ソフト面だけでなく、小中学校の改修事業のハード面においても、これまでも重点的に実施してきています。さらに、ここ数年、施設の老朽化などにより、小中学校施設や公民館などの改修事業などを計画的に実施しており、全国平均、千葉県平均、類似団体平均を上回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令和元年度に震災復興特別交付税返還金のための繰入を行ったことにより減少しました。今後も、社会保障経費の増大など、予想される財政需要に備え、引き続き堅実な財政運営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令和元年度においても各会計とも黒字となったため、連結赤字比率の構成もすべて黒字となっています。</a:t>
          </a:r>
        </a:p>
        <a:p>
          <a:r>
            <a:rPr kumimoji="1" lang="ja-JP" altLang="en-US" sz="1400">
              <a:latin typeface="ＭＳ ゴシック" pitchFamily="49" charset="-128"/>
              <a:ea typeface="ＭＳ ゴシック" pitchFamily="49" charset="-128"/>
            </a:rPr>
            <a:t>　今後とも各会計が健全な財政運営を図ることにより、赤字を生じさせないよう努めていきます。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77060024</v>
      </c>
      <c r="BO4" s="431"/>
      <c r="BP4" s="431"/>
      <c r="BQ4" s="431"/>
      <c r="BR4" s="431"/>
      <c r="BS4" s="431"/>
      <c r="BT4" s="431"/>
      <c r="BU4" s="432"/>
      <c r="BV4" s="430">
        <v>95327929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v>
      </c>
      <c r="CU4" s="437"/>
      <c r="CV4" s="437"/>
      <c r="CW4" s="437"/>
      <c r="CX4" s="437"/>
      <c r="CY4" s="437"/>
      <c r="CZ4" s="437"/>
      <c r="DA4" s="438"/>
      <c r="DB4" s="436">
        <v>1.4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74879850</v>
      </c>
      <c r="BO5" s="468"/>
      <c r="BP5" s="468"/>
      <c r="BQ5" s="468"/>
      <c r="BR5" s="468"/>
      <c r="BS5" s="468"/>
      <c r="BT5" s="468"/>
      <c r="BU5" s="469"/>
      <c r="BV5" s="467">
        <v>93505755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86.9</v>
      </c>
      <c r="CU5" s="465"/>
      <c r="CV5" s="465"/>
      <c r="CW5" s="465"/>
      <c r="CX5" s="465"/>
      <c r="CY5" s="465"/>
      <c r="CZ5" s="465"/>
      <c r="DA5" s="466"/>
      <c r="DB5" s="464">
        <v>86.4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2180174</v>
      </c>
      <c r="BO6" s="468"/>
      <c r="BP6" s="468"/>
      <c r="BQ6" s="468"/>
      <c r="BR6" s="468"/>
      <c r="BS6" s="468"/>
      <c r="BT6" s="468"/>
      <c r="BU6" s="469"/>
      <c r="BV6" s="467">
        <v>1822174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86.9</v>
      </c>
      <c r="CU6" s="505"/>
      <c r="CV6" s="505"/>
      <c r="CW6" s="505"/>
      <c r="CX6" s="505"/>
      <c r="CY6" s="505"/>
      <c r="CZ6" s="505"/>
      <c r="DA6" s="506"/>
      <c r="DB6" s="504">
        <v>86.4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826721</v>
      </c>
      <c r="BO7" s="468"/>
      <c r="BP7" s="468"/>
      <c r="BQ7" s="468"/>
      <c r="BR7" s="468"/>
      <c r="BS7" s="468"/>
      <c r="BT7" s="468"/>
      <c r="BU7" s="469"/>
      <c r="BV7" s="467">
        <v>1183655</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45380790</v>
      </c>
      <c r="CU7" s="468"/>
      <c r="CV7" s="468"/>
      <c r="CW7" s="468"/>
      <c r="CX7" s="468"/>
      <c r="CY7" s="468"/>
      <c r="CZ7" s="468"/>
      <c r="DA7" s="469"/>
      <c r="DB7" s="467">
        <v>44858853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94</v>
      </c>
      <c r="AV8" s="500"/>
      <c r="AW8" s="500"/>
      <c r="AX8" s="500"/>
      <c r="AY8" s="501" t="s">
        <v>110</v>
      </c>
      <c r="AZ8" s="502"/>
      <c r="BA8" s="502"/>
      <c r="BB8" s="502"/>
      <c r="BC8" s="502"/>
      <c r="BD8" s="502"/>
      <c r="BE8" s="502"/>
      <c r="BF8" s="502"/>
      <c r="BG8" s="502"/>
      <c r="BH8" s="502"/>
      <c r="BI8" s="502"/>
      <c r="BJ8" s="502"/>
      <c r="BK8" s="502"/>
      <c r="BL8" s="502"/>
      <c r="BM8" s="503"/>
      <c r="BN8" s="467">
        <v>1353453</v>
      </c>
      <c r="BO8" s="468"/>
      <c r="BP8" s="468"/>
      <c r="BQ8" s="468"/>
      <c r="BR8" s="468"/>
      <c r="BS8" s="468"/>
      <c r="BT8" s="468"/>
      <c r="BU8" s="469"/>
      <c r="BV8" s="467">
        <v>638519</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1.52</v>
      </c>
      <c r="CU8" s="508"/>
      <c r="CV8" s="508"/>
      <c r="CW8" s="508"/>
      <c r="CX8" s="508"/>
      <c r="CY8" s="508"/>
      <c r="CZ8" s="508"/>
      <c r="DA8" s="509"/>
      <c r="DB8" s="507">
        <v>1.52</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164024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714934</v>
      </c>
      <c r="BO9" s="468"/>
      <c r="BP9" s="468"/>
      <c r="BQ9" s="468"/>
      <c r="BR9" s="468"/>
      <c r="BS9" s="468"/>
      <c r="BT9" s="468"/>
      <c r="BU9" s="469"/>
      <c r="BV9" s="467">
        <v>-2406895</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6.8</v>
      </c>
      <c r="CU9" s="465"/>
      <c r="CV9" s="465"/>
      <c r="CW9" s="465"/>
      <c r="CX9" s="465"/>
      <c r="CY9" s="465"/>
      <c r="CZ9" s="465"/>
      <c r="DA9" s="466"/>
      <c r="DB9" s="464">
        <v>6.9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164877</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116</v>
      </c>
      <c r="AV10" s="500"/>
      <c r="AW10" s="500"/>
      <c r="AX10" s="500"/>
      <c r="AY10" s="501" t="s">
        <v>121</v>
      </c>
      <c r="AZ10" s="502"/>
      <c r="BA10" s="502"/>
      <c r="BB10" s="502"/>
      <c r="BC10" s="502"/>
      <c r="BD10" s="502"/>
      <c r="BE10" s="502"/>
      <c r="BF10" s="502"/>
      <c r="BG10" s="502"/>
      <c r="BH10" s="502"/>
      <c r="BI10" s="502"/>
      <c r="BJ10" s="502"/>
      <c r="BK10" s="502"/>
      <c r="BL10" s="502"/>
      <c r="BM10" s="503"/>
      <c r="BN10" s="467">
        <v>15492</v>
      </c>
      <c r="BO10" s="468"/>
      <c r="BP10" s="468"/>
      <c r="BQ10" s="468"/>
      <c r="BR10" s="468"/>
      <c r="BS10" s="468"/>
      <c r="BT10" s="468"/>
      <c r="BU10" s="469"/>
      <c r="BV10" s="467">
        <v>16866</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170169</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126</v>
      </c>
      <c r="AV12" s="500"/>
      <c r="AW12" s="500"/>
      <c r="AX12" s="500"/>
      <c r="AY12" s="501" t="s">
        <v>135</v>
      </c>
      <c r="AZ12" s="502"/>
      <c r="BA12" s="502"/>
      <c r="BB12" s="502"/>
      <c r="BC12" s="502"/>
      <c r="BD12" s="502"/>
      <c r="BE12" s="502"/>
      <c r="BF12" s="502"/>
      <c r="BG12" s="502"/>
      <c r="BH12" s="502"/>
      <c r="BI12" s="502"/>
      <c r="BJ12" s="502"/>
      <c r="BK12" s="502"/>
      <c r="BL12" s="502"/>
      <c r="BM12" s="503"/>
      <c r="BN12" s="467">
        <v>5472079</v>
      </c>
      <c r="BO12" s="468"/>
      <c r="BP12" s="468"/>
      <c r="BQ12" s="468"/>
      <c r="BR12" s="468"/>
      <c r="BS12" s="468"/>
      <c r="BT12" s="468"/>
      <c r="BU12" s="469"/>
      <c r="BV12" s="467">
        <v>2300000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165973</v>
      </c>
      <c r="S13" s="552"/>
      <c r="T13" s="552"/>
      <c r="U13" s="552"/>
      <c r="V13" s="553"/>
      <c r="W13" s="483" t="s">
        <v>139</v>
      </c>
      <c r="X13" s="484"/>
      <c r="Y13" s="484"/>
      <c r="Z13" s="484"/>
      <c r="AA13" s="484"/>
      <c r="AB13" s="474"/>
      <c r="AC13" s="518">
        <v>117</v>
      </c>
      <c r="AD13" s="519"/>
      <c r="AE13" s="519"/>
      <c r="AF13" s="519"/>
      <c r="AG13" s="561"/>
      <c r="AH13" s="518">
        <v>81</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-4741653</v>
      </c>
      <c r="BO13" s="468"/>
      <c r="BP13" s="468"/>
      <c r="BQ13" s="468"/>
      <c r="BR13" s="468"/>
      <c r="BS13" s="468"/>
      <c r="BT13" s="468"/>
      <c r="BU13" s="469"/>
      <c r="BV13" s="467">
        <v>-4690029</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8.3000000000000007</v>
      </c>
      <c r="CU13" s="465"/>
      <c r="CV13" s="465"/>
      <c r="CW13" s="465"/>
      <c r="CX13" s="465"/>
      <c r="CY13" s="465"/>
      <c r="CZ13" s="465"/>
      <c r="DA13" s="466"/>
      <c r="DB13" s="464">
        <v>7.4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169443</v>
      </c>
      <c r="S14" s="552"/>
      <c r="T14" s="552"/>
      <c r="U14" s="552"/>
      <c r="V14" s="553"/>
      <c r="W14" s="457"/>
      <c r="X14" s="458"/>
      <c r="Y14" s="458"/>
      <c r="Z14" s="458"/>
      <c r="AA14" s="458"/>
      <c r="AB14" s="447"/>
      <c r="AC14" s="554">
        <v>0.2</v>
      </c>
      <c r="AD14" s="555"/>
      <c r="AE14" s="555"/>
      <c r="AF14" s="555"/>
      <c r="AG14" s="556"/>
      <c r="AH14" s="554">
        <v>0.1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33.4</v>
      </c>
      <c r="CU14" s="566"/>
      <c r="CV14" s="566"/>
      <c r="CW14" s="566"/>
      <c r="CX14" s="566"/>
      <c r="CY14" s="566"/>
      <c r="CZ14" s="566"/>
      <c r="DA14" s="567"/>
      <c r="DB14" s="565">
        <v>15.9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165490</v>
      </c>
      <c r="S15" s="552"/>
      <c r="T15" s="552"/>
      <c r="U15" s="552"/>
      <c r="V15" s="553"/>
      <c r="W15" s="483" t="s">
        <v>147</v>
      </c>
      <c r="X15" s="484"/>
      <c r="Y15" s="484"/>
      <c r="Z15" s="484"/>
      <c r="AA15" s="484"/>
      <c r="AB15" s="474"/>
      <c r="AC15" s="518">
        <v>10283</v>
      </c>
      <c r="AD15" s="519"/>
      <c r="AE15" s="519"/>
      <c r="AF15" s="519"/>
      <c r="AG15" s="561"/>
      <c r="AH15" s="518">
        <v>9681</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34377065</v>
      </c>
      <c r="BO15" s="431"/>
      <c r="BP15" s="431"/>
      <c r="BQ15" s="431"/>
      <c r="BR15" s="431"/>
      <c r="BS15" s="431"/>
      <c r="BT15" s="431"/>
      <c r="BU15" s="432"/>
      <c r="BV15" s="430">
        <v>34043989</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14</v>
      </c>
      <c r="AD16" s="555"/>
      <c r="AE16" s="555"/>
      <c r="AF16" s="555"/>
      <c r="AG16" s="556"/>
      <c r="AH16" s="554">
        <v>13.2</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22421499</v>
      </c>
      <c r="BO16" s="468"/>
      <c r="BP16" s="468"/>
      <c r="BQ16" s="468"/>
      <c r="BR16" s="468"/>
      <c r="BS16" s="468"/>
      <c r="BT16" s="468"/>
      <c r="BU16" s="469"/>
      <c r="BV16" s="467">
        <v>22386267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63259</v>
      </c>
      <c r="AD17" s="519"/>
      <c r="AE17" s="519"/>
      <c r="AF17" s="519"/>
      <c r="AG17" s="561"/>
      <c r="AH17" s="518">
        <v>63844</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45380790</v>
      </c>
      <c r="BO17" s="468"/>
      <c r="BP17" s="468"/>
      <c r="BQ17" s="468"/>
      <c r="BR17" s="468"/>
      <c r="BS17" s="468"/>
      <c r="BT17" s="468"/>
      <c r="BU17" s="469"/>
      <c r="BV17" s="467">
        <v>44858853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17.3</v>
      </c>
      <c r="M18" s="583"/>
      <c r="N18" s="583"/>
      <c r="O18" s="583"/>
      <c r="P18" s="583"/>
      <c r="Q18" s="583"/>
      <c r="R18" s="584"/>
      <c r="S18" s="584"/>
      <c r="T18" s="584"/>
      <c r="U18" s="584"/>
      <c r="V18" s="585"/>
      <c r="W18" s="485"/>
      <c r="X18" s="486"/>
      <c r="Y18" s="486"/>
      <c r="Z18" s="486"/>
      <c r="AA18" s="486"/>
      <c r="AB18" s="477"/>
      <c r="AC18" s="586">
        <v>85.9</v>
      </c>
      <c r="AD18" s="587"/>
      <c r="AE18" s="587"/>
      <c r="AF18" s="587"/>
      <c r="AG18" s="588"/>
      <c r="AH18" s="586">
        <v>86.7</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41433049</v>
      </c>
      <c r="BO18" s="468"/>
      <c r="BP18" s="468"/>
      <c r="BQ18" s="468"/>
      <c r="BR18" s="468"/>
      <c r="BS18" s="468"/>
      <c r="BT18" s="468"/>
      <c r="BU18" s="469"/>
      <c r="BV18" s="467">
        <v>40038619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9481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53860693</v>
      </c>
      <c r="BO19" s="468"/>
      <c r="BP19" s="468"/>
      <c r="BQ19" s="468"/>
      <c r="BR19" s="468"/>
      <c r="BS19" s="468"/>
      <c r="BT19" s="468"/>
      <c r="BU19" s="469"/>
      <c r="BV19" s="467">
        <v>51162938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74229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27672188</v>
      </c>
      <c r="BO23" s="468"/>
      <c r="BP23" s="468"/>
      <c r="BQ23" s="468"/>
      <c r="BR23" s="468"/>
      <c r="BS23" s="468"/>
      <c r="BT23" s="468"/>
      <c r="BU23" s="469"/>
      <c r="BV23" s="467">
        <v>26388304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10000</v>
      </c>
      <c r="R24" s="519"/>
      <c r="S24" s="519"/>
      <c r="T24" s="519"/>
      <c r="U24" s="519"/>
      <c r="V24" s="561"/>
      <c r="W24" s="620"/>
      <c r="X24" s="608"/>
      <c r="Y24" s="609"/>
      <c r="Z24" s="517" t="s">
        <v>171</v>
      </c>
      <c r="AA24" s="497"/>
      <c r="AB24" s="497"/>
      <c r="AC24" s="497"/>
      <c r="AD24" s="497"/>
      <c r="AE24" s="497"/>
      <c r="AF24" s="497"/>
      <c r="AG24" s="498"/>
      <c r="AH24" s="518">
        <v>1250</v>
      </c>
      <c r="AI24" s="519"/>
      <c r="AJ24" s="519"/>
      <c r="AK24" s="519"/>
      <c r="AL24" s="561"/>
      <c r="AM24" s="518">
        <v>3957500</v>
      </c>
      <c r="AN24" s="519"/>
      <c r="AO24" s="519"/>
      <c r="AP24" s="519"/>
      <c r="AQ24" s="519"/>
      <c r="AR24" s="561"/>
      <c r="AS24" s="518">
        <v>3166</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6357655</v>
      </c>
      <c r="BO24" s="468"/>
      <c r="BP24" s="468"/>
      <c r="BQ24" s="468"/>
      <c r="BR24" s="468"/>
      <c r="BS24" s="468"/>
      <c r="BT24" s="468"/>
      <c r="BU24" s="469"/>
      <c r="BV24" s="467">
        <v>6519598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2</v>
      </c>
      <c r="M25" s="519"/>
      <c r="N25" s="519"/>
      <c r="O25" s="519"/>
      <c r="P25" s="561"/>
      <c r="Q25" s="518">
        <v>8300</v>
      </c>
      <c r="R25" s="519"/>
      <c r="S25" s="519"/>
      <c r="T25" s="519"/>
      <c r="U25" s="519"/>
      <c r="V25" s="561"/>
      <c r="W25" s="620"/>
      <c r="X25" s="608"/>
      <c r="Y25" s="609"/>
      <c r="Z25" s="517" t="s">
        <v>174</v>
      </c>
      <c r="AA25" s="497"/>
      <c r="AB25" s="497"/>
      <c r="AC25" s="497"/>
      <c r="AD25" s="497"/>
      <c r="AE25" s="497"/>
      <c r="AF25" s="497"/>
      <c r="AG25" s="498"/>
      <c r="AH25" s="518">
        <v>192</v>
      </c>
      <c r="AI25" s="519"/>
      <c r="AJ25" s="519"/>
      <c r="AK25" s="519"/>
      <c r="AL25" s="561"/>
      <c r="AM25" s="518">
        <v>593472</v>
      </c>
      <c r="AN25" s="519"/>
      <c r="AO25" s="519"/>
      <c r="AP25" s="519"/>
      <c r="AQ25" s="519"/>
      <c r="AR25" s="561"/>
      <c r="AS25" s="518">
        <v>3091</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39314955</v>
      </c>
      <c r="BO25" s="431"/>
      <c r="BP25" s="431"/>
      <c r="BQ25" s="431"/>
      <c r="BR25" s="431"/>
      <c r="BS25" s="431"/>
      <c r="BT25" s="431"/>
      <c r="BU25" s="432"/>
      <c r="BV25" s="430">
        <v>45647263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7500</v>
      </c>
      <c r="R26" s="519"/>
      <c r="S26" s="519"/>
      <c r="T26" s="519"/>
      <c r="U26" s="519"/>
      <c r="V26" s="561"/>
      <c r="W26" s="620"/>
      <c r="X26" s="608"/>
      <c r="Y26" s="609"/>
      <c r="Z26" s="517" t="s">
        <v>177</v>
      </c>
      <c r="AA26" s="630"/>
      <c r="AB26" s="630"/>
      <c r="AC26" s="630"/>
      <c r="AD26" s="630"/>
      <c r="AE26" s="630"/>
      <c r="AF26" s="630"/>
      <c r="AG26" s="631"/>
      <c r="AH26" s="518">
        <v>40</v>
      </c>
      <c r="AI26" s="519"/>
      <c r="AJ26" s="519"/>
      <c r="AK26" s="519"/>
      <c r="AL26" s="561"/>
      <c r="AM26" s="518">
        <v>133920</v>
      </c>
      <c r="AN26" s="519"/>
      <c r="AO26" s="519"/>
      <c r="AP26" s="519"/>
      <c r="AQ26" s="519"/>
      <c r="AR26" s="561"/>
      <c r="AS26" s="518">
        <v>3348</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6300</v>
      </c>
      <c r="R27" s="519"/>
      <c r="S27" s="519"/>
      <c r="T27" s="519"/>
      <c r="U27" s="519"/>
      <c r="V27" s="561"/>
      <c r="W27" s="620"/>
      <c r="X27" s="608"/>
      <c r="Y27" s="609"/>
      <c r="Z27" s="517" t="s">
        <v>180</v>
      </c>
      <c r="AA27" s="497"/>
      <c r="AB27" s="497"/>
      <c r="AC27" s="497"/>
      <c r="AD27" s="497"/>
      <c r="AE27" s="497"/>
      <c r="AF27" s="497"/>
      <c r="AG27" s="498"/>
      <c r="AH27" s="518">
        <v>88</v>
      </c>
      <c r="AI27" s="519"/>
      <c r="AJ27" s="519"/>
      <c r="AK27" s="519"/>
      <c r="AL27" s="561"/>
      <c r="AM27" s="518">
        <v>295073</v>
      </c>
      <c r="AN27" s="519"/>
      <c r="AO27" s="519"/>
      <c r="AP27" s="519"/>
      <c r="AQ27" s="519"/>
      <c r="AR27" s="561"/>
      <c r="AS27" s="518">
        <v>3353</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5500430</v>
      </c>
      <c r="BO27" s="644"/>
      <c r="BP27" s="644"/>
      <c r="BQ27" s="644"/>
      <c r="BR27" s="644"/>
      <c r="BS27" s="644"/>
      <c r="BT27" s="644"/>
      <c r="BU27" s="645"/>
      <c r="BV27" s="643">
        <v>5777962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5600</v>
      </c>
      <c r="R28" s="519"/>
      <c r="S28" s="519"/>
      <c r="T28" s="519"/>
      <c r="U28" s="519"/>
      <c r="V28" s="561"/>
      <c r="W28" s="620"/>
      <c r="X28" s="608"/>
      <c r="Y28" s="609"/>
      <c r="Z28" s="517" t="s">
        <v>183</v>
      </c>
      <c r="AA28" s="497"/>
      <c r="AB28" s="497"/>
      <c r="AC28" s="497"/>
      <c r="AD28" s="497"/>
      <c r="AE28" s="497"/>
      <c r="AF28" s="497"/>
      <c r="AG28" s="498"/>
      <c r="AH28" s="518" t="s">
        <v>184</v>
      </c>
      <c r="AI28" s="519"/>
      <c r="AJ28" s="519"/>
      <c r="AK28" s="519"/>
      <c r="AL28" s="561"/>
      <c r="AM28" s="518" t="s">
        <v>184</v>
      </c>
      <c r="AN28" s="519"/>
      <c r="AO28" s="519"/>
      <c r="AP28" s="519"/>
      <c r="AQ28" s="519"/>
      <c r="AR28" s="561"/>
      <c r="AS28" s="518" t="s">
        <v>185</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8238287</v>
      </c>
      <c r="BO28" s="431"/>
      <c r="BP28" s="431"/>
      <c r="BQ28" s="431"/>
      <c r="BR28" s="431"/>
      <c r="BS28" s="431"/>
      <c r="BT28" s="431"/>
      <c r="BU28" s="432"/>
      <c r="BV28" s="430">
        <v>13374874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19</v>
      </c>
      <c r="M29" s="519"/>
      <c r="N29" s="519"/>
      <c r="O29" s="519"/>
      <c r="P29" s="561"/>
      <c r="Q29" s="518">
        <v>5200</v>
      </c>
      <c r="R29" s="519"/>
      <c r="S29" s="519"/>
      <c r="T29" s="519"/>
      <c r="U29" s="519"/>
      <c r="V29" s="561"/>
      <c r="W29" s="621"/>
      <c r="X29" s="622"/>
      <c r="Y29" s="623"/>
      <c r="Z29" s="517" t="s">
        <v>188</v>
      </c>
      <c r="AA29" s="497"/>
      <c r="AB29" s="497"/>
      <c r="AC29" s="497"/>
      <c r="AD29" s="497"/>
      <c r="AE29" s="497"/>
      <c r="AF29" s="497"/>
      <c r="AG29" s="498"/>
      <c r="AH29" s="518">
        <v>1338</v>
      </c>
      <c r="AI29" s="519"/>
      <c r="AJ29" s="519"/>
      <c r="AK29" s="519"/>
      <c r="AL29" s="561"/>
      <c r="AM29" s="518">
        <v>4252573</v>
      </c>
      <c r="AN29" s="519"/>
      <c r="AO29" s="519"/>
      <c r="AP29" s="519"/>
      <c r="AQ29" s="519"/>
      <c r="AR29" s="561"/>
      <c r="AS29" s="518">
        <v>3178</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5083</v>
      </c>
      <c r="BO29" s="468"/>
      <c r="BP29" s="468"/>
      <c r="BQ29" s="468"/>
      <c r="BR29" s="468"/>
      <c r="BS29" s="468"/>
      <c r="BT29" s="468"/>
      <c r="BU29" s="469"/>
      <c r="BV29" s="467">
        <v>5083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101.3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2791137</v>
      </c>
      <c r="BO30" s="644"/>
      <c r="BP30" s="644"/>
      <c r="BQ30" s="644"/>
      <c r="BR30" s="644"/>
      <c r="BS30" s="644"/>
      <c r="BT30" s="644"/>
      <c r="BU30" s="645"/>
      <c r="BV30" s="643">
        <v>4146500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199</v>
      </c>
      <c r="AN33" s="491"/>
      <c r="AO33" s="456" t="s">
        <v>198</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204</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浦安市国民健康保険特別会計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浦安市公共下水道事業特別会計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千葉県市町村総合事務組合（一般会計）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うらやす財団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浦安市墓地公園事業特別会計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浦安市介護保険特別会計（保険事業勘定）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千葉県市町村総合事務組合（千葉県自治会館管理運営特別会計）</v>
      </c>
      <c r="BZ35" s="657"/>
      <c r="CA35" s="657"/>
      <c r="CB35" s="657"/>
      <c r="CC35" s="657"/>
      <c r="CD35" s="657"/>
      <c r="CE35" s="657"/>
      <c r="CF35" s="657"/>
      <c r="CG35" s="657"/>
      <c r="CH35" s="657"/>
      <c r="CI35" s="657"/>
      <c r="CJ35" s="657"/>
      <c r="CK35" s="657"/>
      <c r="CL35" s="657"/>
      <c r="CM35" s="657"/>
      <c r="CN35" s="214"/>
      <c r="CO35" s="656">
        <f t="shared" ref="CO35:CO43" si="3">IF(CQ35="","",CO34+1)</f>
        <v>15</v>
      </c>
      <c r="CP35" s="656"/>
      <c r="CQ35" s="657" t="str">
        <f>IF('各会計、関係団体の財政状況及び健全化判断比率'!BS8="","",'各会計、関係団体の財政状況及び健全化判断比率'!BS8)</f>
        <v>ジェイコム千葉</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浦安市介護保険特別会計（介護サービス事業勘定）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千葉県市町村総合事務組合（千葉県自治研修センター特別会計）</v>
      </c>
      <c r="BZ36" s="657"/>
      <c r="CA36" s="657"/>
      <c r="CB36" s="657"/>
      <c r="CC36" s="657"/>
      <c r="CD36" s="657"/>
      <c r="CE36" s="657"/>
      <c r="CF36" s="657"/>
      <c r="CG36" s="657"/>
      <c r="CH36" s="657"/>
      <c r="CI36" s="657"/>
      <c r="CJ36" s="657"/>
      <c r="CK36" s="657"/>
      <c r="CL36" s="657"/>
      <c r="CM36" s="657"/>
      <c r="CN36" s="214"/>
      <c r="CO36" s="656">
        <f t="shared" si="3"/>
        <v>16</v>
      </c>
      <c r="CP36" s="656"/>
      <c r="CQ36" s="657" t="str">
        <f>IF('各会計、関係団体の財政状況及び健全化判断比率'!BS9="","",'各会計、関係団体の財政状況及び健全化判断比率'!BS9)</f>
        <v>浦安市土地開発公社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浦安市後期高齢者医療特別会計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千葉県市町村総合事務組合（千葉県市町村交通災害共済特別会計）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千葉県後期高齢者医療広域連合（一般会計）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千葉県後期高齢者医療広域連合（後期高齢者医療特別会計）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W3bCgC/nr3dPU5FFmyNwUtklXe1YbpwcfQWGCWL+OUGTpCFEqoj2DJr69IRZAaO8VSljYkXf7IDZlYYq+6R8Yw==" saltValue="jmYkM88vr5nokNtFTYTG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50" t="s">
        <v>558</v>
      </c>
      <c r="D34" s="1250"/>
      <c r="E34" s="1251"/>
      <c r="F34" s="32">
        <v>5.46</v>
      </c>
      <c r="G34" s="33">
        <v>14.33</v>
      </c>
      <c r="H34" s="33">
        <v>6.95</v>
      </c>
      <c r="I34" s="33">
        <v>1.4</v>
      </c>
      <c r="J34" s="34">
        <v>2.95</v>
      </c>
      <c r="K34" s="22"/>
      <c r="L34" s="22"/>
      <c r="M34" s="22"/>
      <c r="N34" s="22"/>
      <c r="O34" s="22"/>
      <c r="P34" s="22"/>
    </row>
    <row r="35" spans="1:16" ht="39" customHeight="1" x14ac:dyDescent="0.15">
      <c r="A35" s="22"/>
      <c r="B35" s="35"/>
      <c r="C35" s="1244" t="s">
        <v>559</v>
      </c>
      <c r="D35" s="1245"/>
      <c r="E35" s="1246"/>
      <c r="F35" s="36">
        <v>0.52</v>
      </c>
      <c r="G35" s="37">
        <v>0.35</v>
      </c>
      <c r="H35" s="37">
        <v>0.56000000000000005</v>
      </c>
      <c r="I35" s="37">
        <v>0.52</v>
      </c>
      <c r="J35" s="38">
        <v>0.28999999999999998</v>
      </c>
      <c r="K35" s="22"/>
      <c r="L35" s="22"/>
      <c r="M35" s="22"/>
      <c r="N35" s="22"/>
      <c r="O35" s="22"/>
      <c r="P35" s="22"/>
    </row>
    <row r="36" spans="1:16" ht="39" customHeight="1" x14ac:dyDescent="0.15">
      <c r="A36" s="22"/>
      <c r="B36" s="35"/>
      <c r="C36" s="1244" t="s">
        <v>560</v>
      </c>
      <c r="D36" s="1245"/>
      <c r="E36" s="1246"/>
      <c r="F36" s="36">
        <v>0.32</v>
      </c>
      <c r="G36" s="37">
        <v>0.12</v>
      </c>
      <c r="H36" s="37">
        <v>0.13</v>
      </c>
      <c r="I36" s="37">
        <v>0.31</v>
      </c>
      <c r="J36" s="38">
        <v>0.25</v>
      </c>
      <c r="K36" s="22"/>
      <c r="L36" s="22"/>
      <c r="M36" s="22"/>
      <c r="N36" s="22"/>
      <c r="O36" s="22"/>
      <c r="P36" s="22"/>
    </row>
    <row r="37" spans="1:16" ht="39" customHeight="1" x14ac:dyDescent="0.15">
      <c r="A37" s="22"/>
      <c r="B37" s="35"/>
      <c r="C37" s="1244" t="s">
        <v>561</v>
      </c>
      <c r="D37" s="1245"/>
      <c r="E37" s="1246"/>
      <c r="F37" s="36">
        <v>0.16</v>
      </c>
      <c r="G37" s="37">
        <v>0.17</v>
      </c>
      <c r="H37" s="37">
        <v>0.21</v>
      </c>
      <c r="I37" s="37">
        <v>0.17</v>
      </c>
      <c r="J37" s="38">
        <v>0.2</v>
      </c>
      <c r="K37" s="22"/>
      <c r="L37" s="22"/>
      <c r="M37" s="22"/>
      <c r="N37" s="22"/>
      <c r="O37" s="22"/>
      <c r="P37" s="22"/>
    </row>
    <row r="38" spans="1:16" ht="39" customHeight="1" x14ac:dyDescent="0.15">
      <c r="A38" s="22"/>
      <c r="B38" s="35"/>
      <c r="C38" s="1244" t="s">
        <v>562</v>
      </c>
      <c r="D38" s="1245"/>
      <c r="E38" s="1246"/>
      <c r="F38" s="36">
        <v>0.98</v>
      </c>
      <c r="G38" s="37">
        <v>0.42</v>
      </c>
      <c r="H38" s="37">
        <v>1.04</v>
      </c>
      <c r="I38" s="37">
        <v>0.02</v>
      </c>
      <c r="J38" s="38">
        <v>0.19</v>
      </c>
      <c r="K38" s="22"/>
      <c r="L38" s="22"/>
      <c r="M38" s="22"/>
      <c r="N38" s="22"/>
      <c r="O38" s="22"/>
      <c r="P38" s="22"/>
    </row>
    <row r="39" spans="1:16" ht="39" customHeight="1" x14ac:dyDescent="0.15">
      <c r="A39" s="22"/>
      <c r="B39" s="35"/>
      <c r="C39" s="1244" t="s">
        <v>563</v>
      </c>
      <c r="D39" s="1245"/>
      <c r="E39" s="1246"/>
      <c r="F39" s="36">
        <v>0.01</v>
      </c>
      <c r="G39" s="37">
        <v>0.01</v>
      </c>
      <c r="H39" s="37">
        <v>0.01</v>
      </c>
      <c r="I39" s="37">
        <v>0.02</v>
      </c>
      <c r="J39" s="38">
        <v>0.02</v>
      </c>
      <c r="K39" s="22"/>
      <c r="L39" s="22"/>
      <c r="M39" s="22"/>
      <c r="N39" s="22"/>
      <c r="O39" s="22"/>
      <c r="P39" s="22"/>
    </row>
    <row r="40" spans="1:16" ht="39" customHeight="1" x14ac:dyDescent="0.15">
      <c r="A40" s="22"/>
      <c r="B40" s="35"/>
      <c r="C40" s="1244" t="s">
        <v>564</v>
      </c>
      <c r="D40" s="1245"/>
      <c r="E40" s="1246"/>
      <c r="F40" s="36">
        <v>0.01</v>
      </c>
      <c r="G40" s="37">
        <v>0.01</v>
      </c>
      <c r="H40" s="37">
        <v>0.01</v>
      </c>
      <c r="I40" s="37">
        <v>0.02</v>
      </c>
      <c r="J40" s="38">
        <v>0.02</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565</v>
      </c>
      <c r="D42" s="1245"/>
      <c r="E42" s="1246"/>
      <c r="F42" s="36" t="s">
        <v>507</v>
      </c>
      <c r="G42" s="37" t="s">
        <v>507</v>
      </c>
      <c r="H42" s="37" t="s">
        <v>507</v>
      </c>
      <c r="I42" s="37" t="s">
        <v>507</v>
      </c>
      <c r="J42" s="38" t="s">
        <v>507</v>
      </c>
      <c r="K42" s="22"/>
      <c r="L42" s="22"/>
      <c r="M42" s="22"/>
      <c r="N42" s="22"/>
      <c r="O42" s="22"/>
      <c r="P42" s="22"/>
    </row>
    <row r="43" spans="1:16" ht="39" customHeight="1" thickBot="1" x14ac:dyDescent="0.2">
      <c r="A43" s="22"/>
      <c r="B43" s="40"/>
      <c r="C43" s="1247" t="s">
        <v>566</v>
      </c>
      <c r="D43" s="1248"/>
      <c r="E43" s="1249"/>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ZLxII65S8Xs+NAJNDmQ0tutb3ImcNNFGJNhdOORNn68pH+W7gEfwdzBcS6OdZk3hRrhiDG0OVtY3UO4fMt1zg==" saltValue="Wn7191cL6OE9dU4Tht6P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2988</v>
      </c>
      <c r="L45" s="60">
        <v>3020</v>
      </c>
      <c r="M45" s="60">
        <v>3557</v>
      </c>
      <c r="N45" s="60">
        <v>3515</v>
      </c>
      <c r="O45" s="61">
        <v>3678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507</v>
      </c>
      <c r="L46" s="64" t="s">
        <v>507</v>
      </c>
      <c r="M46" s="64" t="s">
        <v>507</v>
      </c>
      <c r="N46" s="64" t="s">
        <v>507</v>
      </c>
      <c r="O46" s="65" t="s">
        <v>507</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507</v>
      </c>
      <c r="L47" s="64" t="s">
        <v>507</v>
      </c>
      <c r="M47" s="64" t="s">
        <v>507</v>
      </c>
      <c r="N47" s="64" t="s">
        <v>507</v>
      </c>
      <c r="O47" s="65" t="s">
        <v>507</v>
      </c>
      <c r="P47" s="48"/>
      <c r="Q47" s="48"/>
      <c r="R47" s="48"/>
      <c r="S47" s="48"/>
      <c r="T47" s="48"/>
      <c r="U47" s="48"/>
    </row>
    <row r="48" spans="1:21" ht="30.75" customHeight="1" x14ac:dyDescent="0.15">
      <c r="A48" s="48"/>
      <c r="B48" s="1254"/>
      <c r="C48" s="1255"/>
      <c r="D48" s="62"/>
      <c r="E48" s="1260" t="s">
        <v>15</v>
      </c>
      <c r="F48" s="1260"/>
      <c r="G48" s="1260"/>
      <c r="H48" s="1260"/>
      <c r="I48" s="1260"/>
      <c r="J48" s="1261"/>
      <c r="K48" s="63">
        <v>585</v>
      </c>
      <c r="L48" s="64">
        <v>688</v>
      </c>
      <c r="M48" s="64">
        <v>553</v>
      </c>
      <c r="N48" s="64">
        <v>598</v>
      </c>
      <c r="O48" s="65">
        <v>460</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507</v>
      </c>
      <c r="L49" s="64" t="s">
        <v>507</v>
      </c>
      <c r="M49" s="64" t="s">
        <v>507</v>
      </c>
      <c r="N49" s="64" t="s">
        <v>507</v>
      </c>
      <c r="O49" s="65" t="s">
        <v>507</v>
      </c>
      <c r="P49" s="48"/>
      <c r="Q49" s="48"/>
      <c r="R49" s="48"/>
      <c r="S49" s="48"/>
      <c r="T49" s="48"/>
      <c r="U49" s="48"/>
    </row>
    <row r="50" spans="1:21" ht="30.75" customHeight="1" x14ac:dyDescent="0.15">
      <c r="A50" s="48"/>
      <c r="B50" s="1254"/>
      <c r="C50" s="1255"/>
      <c r="D50" s="62"/>
      <c r="E50" s="1260" t="s">
        <v>17</v>
      </c>
      <c r="F50" s="1260"/>
      <c r="G50" s="1260"/>
      <c r="H50" s="1260"/>
      <c r="I50" s="1260"/>
      <c r="J50" s="1261"/>
      <c r="K50" s="63">
        <v>775</v>
      </c>
      <c r="L50" s="64">
        <v>1104</v>
      </c>
      <c r="M50" s="64">
        <v>1705</v>
      </c>
      <c r="N50" s="64">
        <v>1000</v>
      </c>
      <c r="O50" s="65">
        <v>1708</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507</v>
      </c>
      <c r="L51" s="64" t="s">
        <v>507</v>
      </c>
      <c r="M51" s="64" t="s">
        <v>507</v>
      </c>
      <c r="N51" s="64" t="s">
        <v>507</v>
      </c>
      <c r="O51" s="65" t="s">
        <v>507</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2222</v>
      </c>
      <c r="L52" s="64">
        <v>2213</v>
      </c>
      <c r="M52" s="64">
        <v>2151</v>
      </c>
      <c r="N52" s="64">
        <v>2042</v>
      </c>
      <c r="O52" s="65">
        <v>1894</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2126</v>
      </c>
      <c r="L53" s="69">
        <v>2599</v>
      </c>
      <c r="M53" s="69">
        <v>3664</v>
      </c>
      <c r="N53" s="69">
        <v>3071</v>
      </c>
      <c r="O53" s="70">
        <v>3952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507</v>
      </c>
      <c r="L57" s="84" t="s">
        <v>507</v>
      </c>
      <c r="M57" s="84" t="s">
        <v>507</v>
      </c>
      <c r="N57" s="84" t="s">
        <v>507</v>
      </c>
      <c r="O57" s="85" t="s">
        <v>507</v>
      </c>
    </row>
    <row r="58" spans="1:21" ht="31.5" customHeight="1" thickBot="1" x14ac:dyDescent="0.2">
      <c r="B58" s="1270"/>
      <c r="C58" s="1271"/>
      <c r="D58" s="1275" t="s">
        <v>27</v>
      </c>
      <c r="E58" s="1276"/>
      <c r="F58" s="1276"/>
      <c r="G58" s="1276"/>
      <c r="H58" s="1276"/>
      <c r="I58" s="1276"/>
      <c r="J58" s="1277"/>
      <c r="K58" s="86" t="s">
        <v>507</v>
      </c>
      <c r="L58" s="87" t="s">
        <v>507</v>
      </c>
      <c r="M58" s="87" t="s">
        <v>507</v>
      </c>
      <c r="N58" s="87" t="s">
        <v>507</v>
      </c>
      <c r="O58" s="88" t="s">
        <v>507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FPrYBUOzvdbK4Vd3AJTgnmCN4tG62frEGo0bbGfJjSj3f0BP0TVmCAnRup8aRe4n+F/ZvryEYJHLKX4HXv31A==" saltValue="CWioZRtnjtv7Rnqe4aSVv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78" t="s">
        <v>30</v>
      </c>
      <c r="C41" s="1279"/>
      <c r="D41" s="102"/>
      <c r="E41" s="1284" t="s">
        <v>31</v>
      </c>
      <c r="F41" s="1284"/>
      <c r="G41" s="1284"/>
      <c r="H41" s="1285"/>
      <c r="I41" s="103">
        <v>19598</v>
      </c>
      <c r="J41" s="104">
        <v>24238</v>
      </c>
      <c r="K41" s="104">
        <v>23310</v>
      </c>
      <c r="L41" s="104">
        <v>26388</v>
      </c>
      <c r="M41" s="105">
        <v>27672</v>
      </c>
    </row>
    <row r="42" spans="2:13" ht="27.75" customHeight="1" x14ac:dyDescent="0.15">
      <c r="B42" s="1280"/>
      <c r="C42" s="1281"/>
      <c r="D42" s="106"/>
      <c r="E42" s="1286" t="s">
        <v>32</v>
      </c>
      <c r="F42" s="1286"/>
      <c r="G42" s="1286"/>
      <c r="H42" s="1287"/>
      <c r="I42" s="107">
        <v>4484</v>
      </c>
      <c r="J42" s="108">
        <v>4029</v>
      </c>
      <c r="K42" s="108">
        <v>2776</v>
      </c>
      <c r="L42" s="108">
        <v>2310</v>
      </c>
      <c r="M42" s="109">
        <v>1872</v>
      </c>
    </row>
    <row r="43" spans="2:13" ht="27.75" customHeight="1" x14ac:dyDescent="0.15">
      <c r="B43" s="1280"/>
      <c r="C43" s="1281"/>
      <c r="D43" s="106"/>
      <c r="E43" s="1286" t="s">
        <v>33</v>
      </c>
      <c r="F43" s="1286"/>
      <c r="G43" s="1286"/>
      <c r="H43" s="1287"/>
      <c r="I43" s="107">
        <v>4823</v>
      </c>
      <c r="J43" s="108">
        <v>5080</v>
      </c>
      <c r="K43" s="108">
        <v>4496</v>
      </c>
      <c r="L43" s="108">
        <v>4220</v>
      </c>
      <c r="M43" s="109">
        <v>3627</v>
      </c>
    </row>
    <row r="44" spans="2:13" ht="27.75" customHeight="1" x14ac:dyDescent="0.15">
      <c r="B44" s="1280"/>
      <c r="C44" s="1281"/>
      <c r="D44" s="106"/>
      <c r="E44" s="1286" t="s">
        <v>34</v>
      </c>
      <c r="F44" s="1286"/>
      <c r="G44" s="1286"/>
      <c r="H44" s="1287"/>
      <c r="I44" s="107" t="s">
        <v>507</v>
      </c>
      <c r="J44" s="108" t="s">
        <v>507</v>
      </c>
      <c r="K44" s="108" t="s">
        <v>507</v>
      </c>
      <c r="L44" s="108" t="s">
        <v>507</v>
      </c>
      <c r="M44" s="109" t="s">
        <v>507</v>
      </c>
    </row>
    <row r="45" spans="2:13" ht="27.75" customHeight="1" x14ac:dyDescent="0.15">
      <c r="B45" s="1280"/>
      <c r="C45" s="1281"/>
      <c r="D45" s="106"/>
      <c r="E45" s="1286" t="s">
        <v>35</v>
      </c>
      <c r="F45" s="1286"/>
      <c r="G45" s="1286"/>
      <c r="H45" s="1287"/>
      <c r="I45" s="107">
        <v>5388</v>
      </c>
      <c r="J45" s="108">
        <v>6491</v>
      </c>
      <c r="K45" s="108">
        <v>7780</v>
      </c>
      <c r="L45" s="108">
        <v>8561</v>
      </c>
      <c r="M45" s="109">
        <v>8800</v>
      </c>
    </row>
    <row r="46" spans="2:13" ht="27.75" customHeight="1" x14ac:dyDescent="0.15">
      <c r="B46" s="1280"/>
      <c r="C46" s="1281"/>
      <c r="D46" s="110"/>
      <c r="E46" s="1286" t="s">
        <v>36</v>
      </c>
      <c r="F46" s="1286"/>
      <c r="G46" s="1286"/>
      <c r="H46" s="1287"/>
      <c r="I46" s="107" t="s">
        <v>507</v>
      </c>
      <c r="J46" s="108" t="s">
        <v>507</v>
      </c>
      <c r="K46" s="108" t="s">
        <v>507</v>
      </c>
      <c r="L46" s="108" t="s">
        <v>507</v>
      </c>
      <c r="M46" s="109" t="s">
        <v>507</v>
      </c>
    </row>
    <row r="47" spans="2:13" ht="27.75" customHeight="1" x14ac:dyDescent="0.15">
      <c r="B47" s="1280"/>
      <c r="C47" s="1281"/>
      <c r="D47" s="111"/>
      <c r="E47" s="1288" t="s">
        <v>37</v>
      </c>
      <c r="F47" s="1289"/>
      <c r="G47" s="1289"/>
      <c r="H47" s="1290"/>
      <c r="I47" s="107" t="s">
        <v>507</v>
      </c>
      <c r="J47" s="108" t="s">
        <v>507</v>
      </c>
      <c r="K47" s="108" t="s">
        <v>507</v>
      </c>
      <c r="L47" s="108" t="s">
        <v>507</v>
      </c>
      <c r="M47" s="109" t="s">
        <v>507</v>
      </c>
    </row>
    <row r="48" spans="2:13" ht="27.75" customHeight="1" x14ac:dyDescent="0.15">
      <c r="B48" s="1280"/>
      <c r="C48" s="1281"/>
      <c r="D48" s="106"/>
      <c r="E48" s="1286" t="s">
        <v>38</v>
      </c>
      <c r="F48" s="1286"/>
      <c r="G48" s="1286"/>
      <c r="H48" s="1287"/>
      <c r="I48" s="107" t="s">
        <v>507</v>
      </c>
      <c r="J48" s="108" t="s">
        <v>507</v>
      </c>
      <c r="K48" s="108" t="s">
        <v>507</v>
      </c>
      <c r="L48" s="108" t="s">
        <v>507</v>
      </c>
      <c r="M48" s="109" t="s">
        <v>507</v>
      </c>
    </row>
    <row r="49" spans="2:13" ht="27.75" customHeight="1" x14ac:dyDescent="0.15">
      <c r="B49" s="1282"/>
      <c r="C49" s="1283"/>
      <c r="D49" s="106"/>
      <c r="E49" s="1286" t="s">
        <v>39</v>
      </c>
      <c r="F49" s="1286"/>
      <c r="G49" s="1286"/>
      <c r="H49" s="1287"/>
      <c r="I49" s="107" t="s">
        <v>507</v>
      </c>
      <c r="J49" s="108" t="s">
        <v>507</v>
      </c>
      <c r="K49" s="108" t="s">
        <v>507</v>
      </c>
      <c r="L49" s="108" t="s">
        <v>507</v>
      </c>
      <c r="M49" s="109" t="s">
        <v>507</v>
      </c>
    </row>
    <row r="50" spans="2:13" ht="27.75" customHeight="1" x14ac:dyDescent="0.15">
      <c r="B50" s="1291" t="s">
        <v>40</v>
      </c>
      <c r="C50" s="1292"/>
      <c r="D50" s="112"/>
      <c r="E50" s="1286" t="s">
        <v>41</v>
      </c>
      <c r="F50" s="1286"/>
      <c r="G50" s="1286"/>
      <c r="H50" s="1287"/>
      <c r="I50" s="107">
        <v>19585</v>
      </c>
      <c r="J50" s="108">
        <v>16816</v>
      </c>
      <c r="K50" s="108">
        <v>19917</v>
      </c>
      <c r="L50" s="108">
        <v>18798</v>
      </c>
      <c r="M50" s="109">
        <v>13945</v>
      </c>
    </row>
    <row r="51" spans="2:13" ht="27.75" customHeight="1" x14ac:dyDescent="0.15">
      <c r="B51" s="1280"/>
      <c r="C51" s="1281"/>
      <c r="D51" s="106"/>
      <c r="E51" s="1286" t="s">
        <v>42</v>
      </c>
      <c r="F51" s="1286"/>
      <c r="G51" s="1286"/>
      <c r="H51" s="1287"/>
      <c r="I51" s="107" t="s">
        <v>507</v>
      </c>
      <c r="J51" s="108" t="s">
        <v>507</v>
      </c>
      <c r="K51" s="108" t="s">
        <v>507</v>
      </c>
      <c r="L51" s="108" t="s">
        <v>507</v>
      </c>
      <c r="M51" s="109" t="s">
        <v>507</v>
      </c>
    </row>
    <row r="52" spans="2:13" ht="27.75" customHeight="1" x14ac:dyDescent="0.15">
      <c r="B52" s="1282"/>
      <c r="C52" s="1283"/>
      <c r="D52" s="106"/>
      <c r="E52" s="1286" t="s">
        <v>43</v>
      </c>
      <c r="F52" s="1286"/>
      <c r="G52" s="1286"/>
      <c r="H52" s="1287"/>
      <c r="I52" s="107">
        <v>20183</v>
      </c>
      <c r="J52" s="108">
        <v>17633</v>
      </c>
      <c r="K52" s="108">
        <v>16441</v>
      </c>
      <c r="L52" s="108">
        <v>15851</v>
      </c>
      <c r="M52" s="109">
        <v>13478</v>
      </c>
    </row>
    <row r="53" spans="2:13" ht="27.75" customHeight="1" thickBot="1" x14ac:dyDescent="0.2">
      <c r="B53" s="1293" t="s">
        <v>44</v>
      </c>
      <c r="C53" s="1294"/>
      <c r="D53" s="113"/>
      <c r="E53" s="1295" t="s">
        <v>45</v>
      </c>
      <c r="F53" s="1295"/>
      <c r="G53" s="1295"/>
      <c r="H53" s="1296"/>
      <c r="I53" s="114">
        <v>-5475</v>
      </c>
      <c r="J53" s="115">
        <v>5390</v>
      </c>
      <c r="K53" s="115">
        <v>2003</v>
      </c>
      <c r="L53" s="115">
        <v>6831</v>
      </c>
      <c r="M53" s="116">
        <v>14548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vB8tX7YO7YAOQsOxxSDOByCFOWp+t3KeA7awlXow42f6/Qn4xbd80nmDSFGqZCn8VZqFBplLdtmeaUDzSyLsw==" saltValue="MdrnxowJWiUYScbYd40V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5" t="s">
        <v>48</v>
      </c>
      <c r="D55" s="1305"/>
      <c r="E55" s="1306"/>
      <c r="F55" s="128">
        <v>14128</v>
      </c>
      <c r="G55" s="128">
        <v>13375</v>
      </c>
      <c r="H55" s="129">
        <v>8238</v>
      </c>
    </row>
    <row r="56" spans="2:8" ht="52.5" customHeight="1" x14ac:dyDescent="0.15">
      <c r="B56" s="130"/>
      <c r="C56" s="1307" t="s">
        <v>49</v>
      </c>
      <c r="D56" s="1307"/>
      <c r="E56" s="1308"/>
      <c r="F56" s="131">
        <v>5</v>
      </c>
      <c r="G56" s="131">
        <v>5</v>
      </c>
      <c r="H56" s="132">
        <v>5</v>
      </c>
    </row>
    <row r="57" spans="2:8" ht="53.25" customHeight="1" x14ac:dyDescent="0.15">
      <c r="B57" s="130"/>
      <c r="C57" s="1309" t="s">
        <v>50</v>
      </c>
      <c r="D57" s="1309"/>
      <c r="E57" s="1310"/>
      <c r="F57" s="133">
        <v>25000</v>
      </c>
      <c r="G57" s="133">
        <v>4147</v>
      </c>
      <c r="H57" s="134">
        <v>2791</v>
      </c>
    </row>
    <row r="58" spans="2:8" ht="45.75" customHeight="1" x14ac:dyDescent="0.15">
      <c r="B58" s="135"/>
      <c r="C58" s="1297" t="s">
        <v>583</v>
      </c>
      <c r="D58" s="1298"/>
      <c r="E58" s="1299"/>
      <c r="F58" s="136">
        <v>429</v>
      </c>
      <c r="G58" s="136">
        <v>929</v>
      </c>
      <c r="H58" s="137">
        <v>1429</v>
      </c>
    </row>
    <row r="59" spans="2:8" ht="45.75" customHeight="1" x14ac:dyDescent="0.15">
      <c r="B59" s="135"/>
      <c r="C59" s="1297" t="s">
        <v>584</v>
      </c>
      <c r="D59" s="1298"/>
      <c r="E59" s="1299"/>
      <c r="F59" s="136">
        <v>1172</v>
      </c>
      <c r="G59" s="136">
        <v>661</v>
      </c>
      <c r="H59" s="137">
        <v>790</v>
      </c>
    </row>
    <row r="60" spans="2:8" ht="45.75" customHeight="1" x14ac:dyDescent="0.15">
      <c r="B60" s="135"/>
      <c r="C60" s="1297" t="s">
        <v>585</v>
      </c>
      <c r="D60" s="1298"/>
      <c r="E60" s="1299"/>
      <c r="F60" s="136">
        <v>268</v>
      </c>
      <c r="G60" s="136">
        <v>264</v>
      </c>
      <c r="H60" s="137">
        <v>262</v>
      </c>
    </row>
    <row r="61" spans="2:8" ht="45.75" customHeight="1" x14ac:dyDescent="0.15">
      <c r="B61" s="135"/>
      <c r="C61" s="1297" t="s">
        <v>586</v>
      </c>
      <c r="D61" s="1298"/>
      <c r="E61" s="1299"/>
      <c r="F61" s="136">
        <v>167</v>
      </c>
      <c r="G61" s="136">
        <v>152</v>
      </c>
      <c r="H61" s="137">
        <v>136</v>
      </c>
    </row>
    <row r="62" spans="2:8" ht="45.75" customHeight="1" thickBot="1" x14ac:dyDescent="0.2">
      <c r="B62" s="138"/>
      <c r="C62" s="1300" t="s">
        <v>587</v>
      </c>
      <c r="D62" s="1301"/>
      <c r="E62" s="1302"/>
      <c r="F62" s="139">
        <v>93</v>
      </c>
      <c r="G62" s="139">
        <v>89</v>
      </c>
      <c r="H62" s="140">
        <v>82</v>
      </c>
    </row>
    <row r="63" spans="2:8" ht="52.5" customHeight="1" thickBot="1" x14ac:dyDescent="0.2">
      <c r="B63" s="141"/>
      <c r="C63" s="1303" t="s">
        <v>51</v>
      </c>
      <c r="D63" s="1303"/>
      <c r="E63" s="1304"/>
      <c r="F63" s="142">
        <v>39134</v>
      </c>
      <c r="G63" s="142">
        <v>17526</v>
      </c>
      <c r="H63" s="143">
        <v>11035</v>
      </c>
    </row>
    <row r="64" spans="2:8" ht="15" customHeight="1" x14ac:dyDescent="0.15"/>
  </sheetData>
  <sheetProtection algorithmName="SHA-512" hashValue="2NeP594Cyp+IyAqta7xdKvMHMsCOKy7HChrX8GblyAl4WeEri6ubZdmjTmRuTvKHzIpn8JWhfZVr4cfjRfZMFA==" saltValue="b9E/FSyXLLCvovBRn4Ca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48" sqref="AN4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4" t="s">
        <v>600</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5"/>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5"/>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5"/>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5"/>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592</v>
      </c>
    </row>
    <row r="50" spans="1:109" x14ac:dyDescent="0.15">
      <c r="B50" s="395"/>
      <c r="G50" s="1317"/>
      <c r="H50" s="1317"/>
      <c r="I50" s="1317"/>
      <c r="J50" s="1317"/>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549</v>
      </c>
      <c r="BQ50" s="1316"/>
      <c r="BR50" s="1316"/>
      <c r="BS50" s="1316"/>
      <c r="BT50" s="1316"/>
      <c r="BU50" s="1316"/>
      <c r="BV50" s="1316"/>
      <c r="BW50" s="1316"/>
      <c r="BX50" s="1316" t="s">
        <v>550</v>
      </c>
      <c r="BY50" s="1316"/>
      <c r="BZ50" s="1316"/>
      <c r="CA50" s="1316"/>
      <c r="CB50" s="1316"/>
      <c r="CC50" s="1316"/>
      <c r="CD50" s="1316"/>
      <c r="CE50" s="1316"/>
      <c r="CF50" s="1316" t="s">
        <v>551</v>
      </c>
      <c r="CG50" s="1316"/>
      <c r="CH50" s="1316"/>
      <c r="CI50" s="1316"/>
      <c r="CJ50" s="1316"/>
      <c r="CK50" s="1316"/>
      <c r="CL50" s="1316"/>
      <c r="CM50" s="1316"/>
      <c r="CN50" s="1316" t="s">
        <v>552</v>
      </c>
      <c r="CO50" s="1316"/>
      <c r="CP50" s="1316"/>
      <c r="CQ50" s="1316"/>
      <c r="CR50" s="1316"/>
      <c r="CS50" s="1316"/>
      <c r="CT50" s="1316"/>
      <c r="CU50" s="1316"/>
      <c r="CV50" s="1316" t="s">
        <v>553</v>
      </c>
      <c r="CW50" s="1316"/>
      <c r="CX50" s="1316"/>
      <c r="CY50" s="1316"/>
      <c r="CZ50" s="1316"/>
      <c r="DA50" s="1316"/>
      <c r="DB50" s="1316"/>
      <c r="DC50" s="1316"/>
    </row>
    <row r="51" spans="1:109" ht="13.5" customHeight="1" x14ac:dyDescent="0.15">
      <c r="B51" s="395"/>
      <c r="G51" s="1319"/>
      <c r="H51" s="1319"/>
      <c r="I51" s="1333"/>
      <c r="J51" s="1333"/>
      <c r="K51" s="1318"/>
      <c r="L51" s="1318"/>
      <c r="M51" s="1318"/>
      <c r="N51" s="1318"/>
      <c r="AM51" s="404"/>
      <c r="AN51" s="1314" t="s">
        <v>593</v>
      </c>
      <c r="AO51" s="1314"/>
      <c r="AP51" s="1314"/>
      <c r="AQ51" s="1314"/>
      <c r="AR51" s="1314"/>
      <c r="AS51" s="1314"/>
      <c r="AT51" s="1314"/>
      <c r="AU51" s="1314"/>
      <c r="AV51" s="1314"/>
      <c r="AW51" s="1314"/>
      <c r="AX51" s="1314"/>
      <c r="AY51" s="1314"/>
      <c r="AZ51" s="1314"/>
      <c r="BA51" s="1314"/>
      <c r="BB51" s="1314" t="s">
        <v>594</v>
      </c>
      <c r="BC51" s="1314"/>
      <c r="BD51" s="1314"/>
      <c r="BE51" s="1314"/>
      <c r="BF51" s="1314"/>
      <c r="BG51" s="1314"/>
      <c r="BH51" s="1314"/>
      <c r="BI51" s="1314"/>
      <c r="BJ51" s="1314"/>
      <c r="BK51" s="1314"/>
      <c r="BL51" s="1314"/>
      <c r="BM51" s="1314"/>
      <c r="BN51" s="1314"/>
      <c r="BO51" s="1314"/>
      <c r="BP51" s="1323"/>
      <c r="BQ51" s="1311"/>
      <c r="BR51" s="1311"/>
      <c r="BS51" s="1311"/>
      <c r="BT51" s="1311"/>
      <c r="BU51" s="1311"/>
      <c r="BV51" s="1311"/>
      <c r="BW51" s="1311"/>
      <c r="BX51" s="1311">
        <v>12.9</v>
      </c>
      <c r="BY51" s="1311"/>
      <c r="BZ51" s="1311"/>
      <c r="CA51" s="1311"/>
      <c r="CB51" s="1311"/>
      <c r="CC51" s="1311"/>
      <c r="CD51" s="1311"/>
      <c r="CE51" s="1311"/>
      <c r="CF51" s="1311">
        <v>4.8</v>
      </c>
      <c r="CG51" s="1311"/>
      <c r="CH51" s="1311"/>
      <c r="CI51" s="1311"/>
      <c r="CJ51" s="1311"/>
      <c r="CK51" s="1311"/>
      <c r="CL51" s="1311"/>
      <c r="CM51" s="1311"/>
      <c r="CN51" s="1311">
        <v>15.9</v>
      </c>
      <c r="CO51" s="1311"/>
      <c r="CP51" s="1311"/>
      <c r="CQ51" s="1311"/>
      <c r="CR51" s="1311"/>
      <c r="CS51" s="1311"/>
      <c r="CT51" s="1311"/>
      <c r="CU51" s="1311"/>
      <c r="CV51" s="1311">
        <v>33.4</v>
      </c>
      <c r="CW51" s="1311"/>
      <c r="CX51" s="1311"/>
      <c r="CY51" s="1311"/>
      <c r="CZ51" s="1311"/>
      <c r="DA51" s="1311"/>
      <c r="DB51" s="1311"/>
      <c r="DC51" s="1311"/>
    </row>
    <row r="52" spans="1:109" x14ac:dyDescent="0.15">
      <c r="B52" s="395"/>
      <c r="G52" s="1319"/>
      <c r="H52" s="1319"/>
      <c r="I52" s="1333"/>
      <c r="J52" s="1333"/>
      <c r="K52" s="1318"/>
      <c r="L52" s="1318"/>
      <c r="M52" s="1318"/>
      <c r="N52" s="1318"/>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19"/>
      <c r="H53" s="1319"/>
      <c r="I53" s="1317"/>
      <c r="J53" s="1317"/>
      <c r="K53" s="1318"/>
      <c r="L53" s="1318"/>
      <c r="M53" s="1318"/>
      <c r="N53" s="1318"/>
      <c r="AM53" s="404"/>
      <c r="AN53" s="1314"/>
      <c r="AO53" s="1314"/>
      <c r="AP53" s="1314"/>
      <c r="AQ53" s="1314"/>
      <c r="AR53" s="1314"/>
      <c r="AS53" s="1314"/>
      <c r="AT53" s="1314"/>
      <c r="AU53" s="1314"/>
      <c r="AV53" s="1314"/>
      <c r="AW53" s="1314"/>
      <c r="AX53" s="1314"/>
      <c r="AY53" s="1314"/>
      <c r="AZ53" s="1314"/>
      <c r="BA53" s="1314"/>
      <c r="BB53" s="1314" t="s">
        <v>595</v>
      </c>
      <c r="BC53" s="1314"/>
      <c r="BD53" s="1314"/>
      <c r="BE53" s="1314"/>
      <c r="BF53" s="1314"/>
      <c r="BG53" s="1314"/>
      <c r="BH53" s="1314"/>
      <c r="BI53" s="1314"/>
      <c r="BJ53" s="1314"/>
      <c r="BK53" s="1314"/>
      <c r="BL53" s="1314"/>
      <c r="BM53" s="1314"/>
      <c r="BN53" s="1314"/>
      <c r="BO53" s="1314"/>
      <c r="BP53" s="1323"/>
      <c r="BQ53" s="1311"/>
      <c r="BR53" s="1311"/>
      <c r="BS53" s="1311"/>
      <c r="BT53" s="1311"/>
      <c r="BU53" s="1311"/>
      <c r="BV53" s="1311"/>
      <c r="BW53" s="1311"/>
      <c r="BX53" s="1311">
        <v>65.7</v>
      </c>
      <c r="BY53" s="1311"/>
      <c r="BZ53" s="1311"/>
      <c r="CA53" s="1311"/>
      <c r="CB53" s="1311"/>
      <c r="CC53" s="1311"/>
      <c r="CD53" s="1311"/>
      <c r="CE53" s="1311"/>
      <c r="CF53" s="1311">
        <v>67.2</v>
      </c>
      <c r="CG53" s="1311"/>
      <c r="CH53" s="1311"/>
      <c r="CI53" s="1311"/>
      <c r="CJ53" s="1311"/>
      <c r="CK53" s="1311"/>
      <c r="CL53" s="1311"/>
      <c r="CM53" s="1311"/>
      <c r="CN53" s="1311">
        <v>66.5</v>
      </c>
      <c r="CO53" s="1311"/>
      <c r="CP53" s="1311"/>
      <c r="CQ53" s="1311"/>
      <c r="CR53" s="1311"/>
      <c r="CS53" s="1311"/>
      <c r="CT53" s="1311"/>
      <c r="CU53" s="1311"/>
      <c r="CV53" s="1311">
        <v>67.099999999999994</v>
      </c>
      <c r="CW53" s="1311"/>
      <c r="CX53" s="1311"/>
      <c r="CY53" s="1311"/>
      <c r="CZ53" s="1311"/>
      <c r="DA53" s="1311"/>
      <c r="DB53" s="1311"/>
      <c r="DC53" s="1311"/>
    </row>
    <row r="54" spans="1:109" x14ac:dyDescent="0.15">
      <c r="A54" s="403"/>
      <c r="B54" s="395"/>
      <c r="G54" s="1319"/>
      <c r="H54" s="1319"/>
      <c r="I54" s="1317"/>
      <c r="J54" s="1317"/>
      <c r="K54" s="1318"/>
      <c r="L54" s="1318"/>
      <c r="M54" s="1318"/>
      <c r="N54" s="1318"/>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17"/>
      <c r="H55" s="1317"/>
      <c r="I55" s="1317"/>
      <c r="J55" s="1317"/>
      <c r="K55" s="1318"/>
      <c r="L55" s="1318"/>
      <c r="M55" s="1318"/>
      <c r="N55" s="1318"/>
      <c r="AN55" s="1316" t="s">
        <v>596</v>
      </c>
      <c r="AO55" s="1316"/>
      <c r="AP55" s="1316"/>
      <c r="AQ55" s="1316"/>
      <c r="AR55" s="1316"/>
      <c r="AS55" s="1316"/>
      <c r="AT55" s="1316"/>
      <c r="AU55" s="1316"/>
      <c r="AV55" s="1316"/>
      <c r="AW55" s="1316"/>
      <c r="AX55" s="1316"/>
      <c r="AY55" s="1316"/>
      <c r="AZ55" s="1316"/>
      <c r="BA55" s="1316"/>
      <c r="BB55" s="1314" t="s">
        <v>594</v>
      </c>
      <c r="BC55" s="1314"/>
      <c r="BD55" s="1314"/>
      <c r="BE55" s="1314"/>
      <c r="BF55" s="1314"/>
      <c r="BG55" s="1314"/>
      <c r="BH55" s="1314"/>
      <c r="BI55" s="1314"/>
      <c r="BJ55" s="1314"/>
      <c r="BK55" s="1314"/>
      <c r="BL55" s="1314"/>
      <c r="BM55" s="1314"/>
      <c r="BN55" s="1314"/>
      <c r="BO55" s="1314"/>
      <c r="BP55" s="1323"/>
      <c r="BQ55" s="1311"/>
      <c r="BR55" s="1311"/>
      <c r="BS55" s="1311"/>
      <c r="BT55" s="1311"/>
      <c r="BU55" s="1311"/>
      <c r="BV55" s="1311"/>
      <c r="BW55" s="1311"/>
      <c r="BX55" s="1311">
        <v>16.600000000000001</v>
      </c>
      <c r="BY55" s="1311"/>
      <c r="BZ55" s="1311"/>
      <c r="CA55" s="1311"/>
      <c r="CB55" s="1311"/>
      <c r="CC55" s="1311"/>
      <c r="CD55" s="1311"/>
      <c r="CE55" s="1311"/>
      <c r="CF55" s="1311">
        <v>17.399999999999999</v>
      </c>
      <c r="CG55" s="1311"/>
      <c r="CH55" s="1311"/>
      <c r="CI55" s="1311"/>
      <c r="CJ55" s="1311"/>
      <c r="CK55" s="1311"/>
      <c r="CL55" s="1311"/>
      <c r="CM55" s="1311"/>
      <c r="CN55" s="1311">
        <v>12.1</v>
      </c>
      <c r="CO55" s="1311"/>
      <c r="CP55" s="1311"/>
      <c r="CQ55" s="1311"/>
      <c r="CR55" s="1311"/>
      <c r="CS55" s="1311"/>
      <c r="CT55" s="1311"/>
      <c r="CU55" s="1311"/>
      <c r="CV55" s="1311">
        <v>11.2</v>
      </c>
      <c r="CW55" s="1311"/>
      <c r="CX55" s="1311"/>
      <c r="CY55" s="1311"/>
      <c r="CZ55" s="1311"/>
      <c r="DA55" s="1311"/>
      <c r="DB55" s="1311"/>
      <c r="DC55" s="1311"/>
    </row>
    <row r="56" spans="1:109" x14ac:dyDescent="0.15">
      <c r="A56" s="403"/>
      <c r="B56" s="395"/>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17"/>
      <c r="H57" s="1317"/>
      <c r="I57" s="1312"/>
      <c r="J57" s="1312"/>
      <c r="K57" s="1318"/>
      <c r="L57" s="1318"/>
      <c r="M57" s="1318"/>
      <c r="N57" s="1318"/>
      <c r="AM57" s="388"/>
      <c r="AN57" s="1316"/>
      <c r="AO57" s="1316"/>
      <c r="AP57" s="1316"/>
      <c r="AQ57" s="1316"/>
      <c r="AR57" s="1316"/>
      <c r="AS57" s="1316"/>
      <c r="AT57" s="1316"/>
      <c r="AU57" s="1316"/>
      <c r="AV57" s="1316"/>
      <c r="AW57" s="1316"/>
      <c r="AX57" s="1316"/>
      <c r="AY57" s="1316"/>
      <c r="AZ57" s="1316"/>
      <c r="BA57" s="1316"/>
      <c r="BB57" s="1314" t="s">
        <v>595</v>
      </c>
      <c r="BC57" s="1314"/>
      <c r="BD57" s="1314"/>
      <c r="BE57" s="1314"/>
      <c r="BF57" s="1314"/>
      <c r="BG57" s="1314"/>
      <c r="BH57" s="1314"/>
      <c r="BI57" s="1314"/>
      <c r="BJ57" s="1314"/>
      <c r="BK57" s="1314"/>
      <c r="BL57" s="1314"/>
      <c r="BM57" s="1314"/>
      <c r="BN57" s="1314"/>
      <c r="BO57" s="1314"/>
      <c r="BP57" s="1323"/>
      <c r="BQ57" s="1311"/>
      <c r="BR57" s="1311"/>
      <c r="BS57" s="1311"/>
      <c r="BT57" s="1311"/>
      <c r="BU57" s="1311"/>
      <c r="BV57" s="1311"/>
      <c r="BW57" s="1311"/>
      <c r="BX57" s="1311">
        <v>58.6</v>
      </c>
      <c r="BY57" s="1311"/>
      <c r="BZ57" s="1311"/>
      <c r="CA57" s="1311"/>
      <c r="CB57" s="1311"/>
      <c r="CC57" s="1311"/>
      <c r="CD57" s="1311"/>
      <c r="CE57" s="1311"/>
      <c r="CF57" s="1311">
        <v>58.9</v>
      </c>
      <c r="CG57" s="1311"/>
      <c r="CH57" s="1311"/>
      <c r="CI57" s="1311"/>
      <c r="CJ57" s="1311"/>
      <c r="CK57" s="1311"/>
      <c r="CL57" s="1311"/>
      <c r="CM57" s="1311"/>
      <c r="CN57" s="1311">
        <v>59.4</v>
      </c>
      <c r="CO57" s="1311"/>
      <c r="CP57" s="1311"/>
      <c r="CQ57" s="1311"/>
      <c r="CR57" s="1311"/>
      <c r="CS57" s="1311"/>
      <c r="CT57" s="1311"/>
      <c r="CU57" s="1311"/>
      <c r="CV57" s="1311">
        <v>60.4</v>
      </c>
      <c r="CW57" s="1311"/>
      <c r="CX57" s="1311"/>
      <c r="CY57" s="1311"/>
      <c r="CZ57" s="1311"/>
      <c r="DA57" s="1311"/>
      <c r="DB57" s="1311"/>
      <c r="DC57" s="1311"/>
      <c r="DD57" s="408"/>
      <c r="DE57" s="407"/>
    </row>
    <row r="58" spans="1:109" s="403" customFormat="1" x14ac:dyDescent="0.15">
      <c r="A58" s="388"/>
      <c r="B58" s="407"/>
      <c r="G58" s="1317"/>
      <c r="H58" s="1317"/>
      <c r="I58" s="1312"/>
      <c r="J58" s="1312"/>
      <c r="K58" s="1318"/>
      <c r="L58" s="1318"/>
      <c r="M58" s="1318"/>
      <c r="N58" s="1318"/>
      <c r="AM58" s="388"/>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597</v>
      </c>
    </row>
    <row r="64" spans="1:109" x14ac:dyDescent="0.15">
      <c r="B64" s="395"/>
      <c r="G64" s="402"/>
      <c r="I64" s="415"/>
      <c r="J64" s="415"/>
      <c r="K64" s="415"/>
      <c r="L64" s="415"/>
      <c r="M64" s="415"/>
      <c r="N64" s="416"/>
      <c r="AM64" s="402"/>
      <c r="AN64" s="402" t="s">
        <v>591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4" t="s">
        <v>598</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5"/>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5"/>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5"/>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5"/>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592</v>
      </c>
    </row>
    <row r="72" spans="2:107" x14ac:dyDescent="0.15">
      <c r="B72" s="395"/>
      <c r="G72" s="1317"/>
      <c r="H72" s="1317"/>
      <c r="I72" s="1317"/>
      <c r="J72" s="1317"/>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549</v>
      </c>
      <c r="BQ72" s="1316"/>
      <c r="BR72" s="1316"/>
      <c r="BS72" s="1316"/>
      <c r="BT72" s="1316"/>
      <c r="BU72" s="1316"/>
      <c r="BV72" s="1316"/>
      <c r="BW72" s="1316"/>
      <c r="BX72" s="1316" t="s">
        <v>550</v>
      </c>
      <c r="BY72" s="1316"/>
      <c r="BZ72" s="1316"/>
      <c r="CA72" s="1316"/>
      <c r="CB72" s="1316"/>
      <c r="CC72" s="1316"/>
      <c r="CD72" s="1316"/>
      <c r="CE72" s="1316"/>
      <c r="CF72" s="1316" t="s">
        <v>551</v>
      </c>
      <c r="CG72" s="1316"/>
      <c r="CH72" s="1316"/>
      <c r="CI72" s="1316"/>
      <c r="CJ72" s="1316"/>
      <c r="CK72" s="1316"/>
      <c r="CL72" s="1316"/>
      <c r="CM72" s="1316"/>
      <c r="CN72" s="1316" t="s">
        <v>552</v>
      </c>
      <c r="CO72" s="1316"/>
      <c r="CP72" s="1316"/>
      <c r="CQ72" s="1316"/>
      <c r="CR72" s="1316"/>
      <c r="CS72" s="1316"/>
      <c r="CT72" s="1316"/>
      <c r="CU72" s="1316"/>
      <c r="CV72" s="1316" t="s">
        <v>553</v>
      </c>
      <c r="CW72" s="1316"/>
      <c r="CX72" s="1316"/>
      <c r="CY72" s="1316"/>
      <c r="CZ72" s="1316"/>
      <c r="DA72" s="1316"/>
      <c r="DB72" s="1316"/>
      <c r="DC72" s="1316"/>
    </row>
    <row r="73" spans="2:107" x14ac:dyDescent="0.15">
      <c r="B73" s="395"/>
      <c r="G73" s="1319"/>
      <c r="H73" s="1319"/>
      <c r="I73" s="1319"/>
      <c r="J73" s="1319"/>
      <c r="K73" s="1315"/>
      <c r="L73" s="1315"/>
      <c r="M73" s="1315"/>
      <c r="N73" s="1315"/>
      <c r="AM73" s="404"/>
      <c r="AN73" s="1314" t="s">
        <v>593</v>
      </c>
      <c r="AO73" s="1314"/>
      <c r="AP73" s="1314"/>
      <c r="AQ73" s="1314"/>
      <c r="AR73" s="1314"/>
      <c r="AS73" s="1314"/>
      <c r="AT73" s="1314"/>
      <c r="AU73" s="1314"/>
      <c r="AV73" s="1314"/>
      <c r="AW73" s="1314"/>
      <c r="AX73" s="1314"/>
      <c r="AY73" s="1314"/>
      <c r="AZ73" s="1314"/>
      <c r="BA73" s="1314"/>
      <c r="BB73" s="1314" t="s">
        <v>594</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v>12.9</v>
      </c>
      <c r="BY73" s="1311"/>
      <c r="BZ73" s="1311"/>
      <c r="CA73" s="1311"/>
      <c r="CB73" s="1311"/>
      <c r="CC73" s="1311"/>
      <c r="CD73" s="1311"/>
      <c r="CE73" s="1311"/>
      <c r="CF73" s="1311">
        <v>4.8</v>
      </c>
      <c r="CG73" s="1311"/>
      <c r="CH73" s="1311"/>
      <c r="CI73" s="1311"/>
      <c r="CJ73" s="1311"/>
      <c r="CK73" s="1311"/>
      <c r="CL73" s="1311"/>
      <c r="CM73" s="1311"/>
      <c r="CN73" s="1311">
        <v>15.9</v>
      </c>
      <c r="CO73" s="1311"/>
      <c r="CP73" s="1311"/>
      <c r="CQ73" s="1311"/>
      <c r="CR73" s="1311"/>
      <c r="CS73" s="1311"/>
      <c r="CT73" s="1311"/>
      <c r="CU73" s="1311"/>
      <c r="CV73" s="1311">
        <v>33.4</v>
      </c>
      <c r="CW73" s="1311"/>
      <c r="CX73" s="1311"/>
      <c r="CY73" s="1311"/>
      <c r="CZ73" s="1311"/>
      <c r="DA73" s="1311"/>
      <c r="DB73" s="1311"/>
      <c r="DC73" s="1311"/>
    </row>
    <row r="74" spans="2:107" x14ac:dyDescent="0.15">
      <c r="B74" s="395"/>
      <c r="G74" s="1319"/>
      <c r="H74" s="1319"/>
      <c r="I74" s="1319"/>
      <c r="J74" s="1319"/>
      <c r="K74" s="1315"/>
      <c r="L74" s="1315"/>
      <c r="M74" s="1315"/>
      <c r="N74" s="1315"/>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19"/>
      <c r="H75" s="1319"/>
      <c r="I75" s="1317"/>
      <c r="J75" s="1317"/>
      <c r="K75" s="1318"/>
      <c r="L75" s="1318"/>
      <c r="M75" s="1318"/>
      <c r="N75" s="1318"/>
      <c r="AM75" s="404"/>
      <c r="AN75" s="1314"/>
      <c r="AO75" s="1314"/>
      <c r="AP75" s="1314"/>
      <c r="AQ75" s="1314"/>
      <c r="AR75" s="1314"/>
      <c r="AS75" s="1314"/>
      <c r="AT75" s="1314"/>
      <c r="AU75" s="1314"/>
      <c r="AV75" s="1314"/>
      <c r="AW75" s="1314"/>
      <c r="AX75" s="1314"/>
      <c r="AY75" s="1314"/>
      <c r="AZ75" s="1314"/>
      <c r="BA75" s="1314"/>
      <c r="BB75" s="1314" t="s">
        <v>599</v>
      </c>
      <c r="BC75" s="1314"/>
      <c r="BD75" s="1314"/>
      <c r="BE75" s="1314"/>
      <c r="BF75" s="1314"/>
      <c r="BG75" s="1314"/>
      <c r="BH75" s="1314"/>
      <c r="BI75" s="1314"/>
      <c r="BJ75" s="1314"/>
      <c r="BK75" s="1314"/>
      <c r="BL75" s="1314"/>
      <c r="BM75" s="1314"/>
      <c r="BN75" s="1314"/>
      <c r="BO75" s="1314"/>
      <c r="BP75" s="1311">
        <v>5</v>
      </c>
      <c r="BQ75" s="1311"/>
      <c r="BR75" s="1311"/>
      <c r="BS75" s="1311"/>
      <c r="BT75" s="1311"/>
      <c r="BU75" s="1311"/>
      <c r="BV75" s="1311"/>
      <c r="BW75" s="1311"/>
      <c r="BX75" s="1311">
        <v>5.2</v>
      </c>
      <c r="BY75" s="1311"/>
      <c r="BZ75" s="1311"/>
      <c r="CA75" s="1311"/>
      <c r="CB75" s="1311"/>
      <c r="CC75" s="1311"/>
      <c r="CD75" s="1311"/>
      <c r="CE75" s="1311"/>
      <c r="CF75" s="1311">
        <v>6.6</v>
      </c>
      <c r="CG75" s="1311"/>
      <c r="CH75" s="1311"/>
      <c r="CI75" s="1311"/>
      <c r="CJ75" s="1311"/>
      <c r="CK75" s="1311"/>
      <c r="CL75" s="1311"/>
      <c r="CM75" s="1311"/>
      <c r="CN75" s="1311">
        <v>7.4</v>
      </c>
      <c r="CO75" s="1311"/>
      <c r="CP75" s="1311"/>
      <c r="CQ75" s="1311"/>
      <c r="CR75" s="1311"/>
      <c r="CS75" s="1311"/>
      <c r="CT75" s="1311"/>
      <c r="CU75" s="1311"/>
      <c r="CV75" s="1311">
        <v>8.3000000000000007</v>
      </c>
      <c r="CW75" s="1311"/>
      <c r="CX75" s="1311"/>
      <c r="CY75" s="1311"/>
      <c r="CZ75" s="1311"/>
      <c r="DA75" s="1311"/>
      <c r="DB75" s="1311"/>
      <c r="DC75" s="1311"/>
    </row>
    <row r="76" spans="2:107" x14ac:dyDescent="0.15">
      <c r="B76" s="395"/>
      <c r="G76" s="1319"/>
      <c r="H76" s="1319"/>
      <c r="I76" s="1317"/>
      <c r="J76" s="1317"/>
      <c r="K76" s="1318"/>
      <c r="L76" s="1318"/>
      <c r="M76" s="1318"/>
      <c r="N76" s="1318"/>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17"/>
      <c r="H77" s="1317"/>
      <c r="I77" s="1317"/>
      <c r="J77" s="1317"/>
      <c r="K77" s="1315"/>
      <c r="L77" s="1315"/>
      <c r="M77" s="1315"/>
      <c r="N77" s="1315"/>
      <c r="AN77" s="1316" t="s">
        <v>596</v>
      </c>
      <c r="AO77" s="1316"/>
      <c r="AP77" s="1316"/>
      <c r="AQ77" s="1316"/>
      <c r="AR77" s="1316"/>
      <c r="AS77" s="1316"/>
      <c r="AT77" s="1316"/>
      <c r="AU77" s="1316"/>
      <c r="AV77" s="1316"/>
      <c r="AW77" s="1316"/>
      <c r="AX77" s="1316"/>
      <c r="AY77" s="1316"/>
      <c r="AZ77" s="1316"/>
      <c r="BA77" s="1316"/>
      <c r="BB77" s="1314" t="s">
        <v>594</v>
      </c>
      <c r="BC77" s="1314"/>
      <c r="BD77" s="1314"/>
      <c r="BE77" s="1314"/>
      <c r="BF77" s="1314"/>
      <c r="BG77" s="1314"/>
      <c r="BH77" s="1314"/>
      <c r="BI77" s="1314"/>
      <c r="BJ77" s="1314"/>
      <c r="BK77" s="1314"/>
      <c r="BL77" s="1314"/>
      <c r="BM77" s="1314"/>
      <c r="BN77" s="1314"/>
      <c r="BO77" s="1314"/>
      <c r="BP77" s="1311">
        <v>25.4</v>
      </c>
      <c r="BQ77" s="1311"/>
      <c r="BR77" s="1311"/>
      <c r="BS77" s="1311"/>
      <c r="BT77" s="1311"/>
      <c r="BU77" s="1311"/>
      <c r="BV77" s="1311"/>
      <c r="BW77" s="1311"/>
      <c r="BX77" s="1311">
        <v>16.600000000000001</v>
      </c>
      <c r="BY77" s="1311"/>
      <c r="BZ77" s="1311"/>
      <c r="CA77" s="1311"/>
      <c r="CB77" s="1311"/>
      <c r="CC77" s="1311"/>
      <c r="CD77" s="1311"/>
      <c r="CE77" s="1311"/>
      <c r="CF77" s="1311">
        <v>17.399999999999999</v>
      </c>
      <c r="CG77" s="1311"/>
      <c r="CH77" s="1311"/>
      <c r="CI77" s="1311"/>
      <c r="CJ77" s="1311"/>
      <c r="CK77" s="1311"/>
      <c r="CL77" s="1311"/>
      <c r="CM77" s="1311"/>
      <c r="CN77" s="1311">
        <v>12.1</v>
      </c>
      <c r="CO77" s="1311"/>
      <c r="CP77" s="1311"/>
      <c r="CQ77" s="1311"/>
      <c r="CR77" s="1311"/>
      <c r="CS77" s="1311"/>
      <c r="CT77" s="1311"/>
      <c r="CU77" s="1311"/>
      <c r="CV77" s="1311">
        <v>11.2</v>
      </c>
      <c r="CW77" s="1311"/>
      <c r="CX77" s="1311"/>
      <c r="CY77" s="1311"/>
      <c r="CZ77" s="1311"/>
      <c r="DA77" s="1311"/>
      <c r="DB77" s="1311"/>
      <c r="DC77" s="1311"/>
    </row>
    <row r="78" spans="2:107" x14ac:dyDescent="0.15">
      <c r="B78" s="395"/>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599</v>
      </c>
      <c r="BC79" s="1314"/>
      <c r="BD79" s="1314"/>
      <c r="BE79" s="1314"/>
      <c r="BF79" s="1314"/>
      <c r="BG79" s="1314"/>
      <c r="BH79" s="1314"/>
      <c r="BI79" s="1314"/>
      <c r="BJ79" s="1314"/>
      <c r="BK79" s="1314"/>
      <c r="BL79" s="1314"/>
      <c r="BM79" s="1314"/>
      <c r="BN79" s="1314"/>
      <c r="BO79" s="1314"/>
      <c r="BP79" s="1311">
        <v>4.8</v>
      </c>
      <c r="BQ79" s="1311"/>
      <c r="BR79" s="1311"/>
      <c r="BS79" s="1311"/>
      <c r="BT79" s="1311"/>
      <c r="BU79" s="1311"/>
      <c r="BV79" s="1311"/>
      <c r="BW79" s="1311"/>
      <c r="BX79" s="1311">
        <v>3.6</v>
      </c>
      <c r="BY79" s="1311"/>
      <c r="BZ79" s="1311"/>
      <c r="CA79" s="1311"/>
      <c r="CB79" s="1311"/>
      <c r="CC79" s="1311"/>
      <c r="CD79" s="1311"/>
      <c r="CE79" s="1311"/>
      <c r="CF79" s="1311">
        <v>3.6</v>
      </c>
      <c r="CG79" s="1311"/>
      <c r="CH79" s="1311"/>
      <c r="CI79" s="1311"/>
      <c r="CJ79" s="1311"/>
      <c r="CK79" s="1311"/>
      <c r="CL79" s="1311"/>
      <c r="CM79" s="1311"/>
      <c r="CN79" s="1311">
        <v>3.5</v>
      </c>
      <c r="CO79" s="1311"/>
      <c r="CP79" s="1311"/>
      <c r="CQ79" s="1311"/>
      <c r="CR79" s="1311"/>
      <c r="CS79" s="1311"/>
      <c r="CT79" s="1311"/>
      <c r="CU79" s="1311"/>
      <c r="CV79" s="1311">
        <v>3.5</v>
      </c>
      <c r="CW79" s="1311"/>
      <c r="CX79" s="1311"/>
      <c r="CY79" s="1311"/>
      <c r="CZ79" s="1311"/>
      <c r="DA79" s="1311"/>
      <c r="DB79" s="1311"/>
      <c r="DC79" s="1311"/>
    </row>
    <row r="80" spans="2:107" x14ac:dyDescent="0.15">
      <c r="B80" s="395"/>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plueg3Jxb79jERaiGQHLpQcRQi3a7zjxzT+PEEHIa601cw+DgvJbQ7h8UeLTyD+6E0S4Y03Etzy2xG/c+t28g==" saltValue="yfwf2es0+51BVtkgDyzcO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E15" sqref="BE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AIIaOF+JBtgGqG/EQ90IJA2H98xIQORMxCdcWj2kThAYASGWemQ2yW/a8Dw4eP76PC+D0ef5qNRfxq/lY2wU2w==" saltValue="rfck/CSzE9T4AokQkfwx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U17" sqref="BU1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bUPMFiijSGK9lvGPa4X2dbF+SqSyG60LGpcyMtkxNUsq8xS8xfjPbOj0TxUOD7QoZQqsJLo7mlk0iLFwFjQJ2g==" saltValue="aU/QI7j+zxOPpu54cTVj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60888</v>
      </c>
      <c r="E3" s="162"/>
      <c r="F3" s="163">
        <v>39951</v>
      </c>
      <c r="G3" s="164"/>
      <c r="H3" s="165"/>
    </row>
    <row r="4" spans="1:8" x14ac:dyDescent="0.15">
      <c r="A4" s="166"/>
      <c r="B4" s="167"/>
      <c r="C4" s="168"/>
      <c r="D4" s="169">
        <v>57535</v>
      </c>
      <c r="E4" s="170"/>
      <c r="F4" s="171">
        <v>22555</v>
      </c>
      <c r="G4" s="172"/>
      <c r="H4" s="173"/>
    </row>
    <row r="5" spans="1:8" x14ac:dyDescent="0.15">
      <c r="A5" s="154" t="s">
        <v>541</v>
      </c>
      <c r="B5" s="159"/>
      <c r="C5" s="160"/>
      <c r="D5" s="161">
        <v>103160</v>
      </c>
      <c r="E5" s="162"/>
      <c r="F5" s="163">
        <v>39893</v>
      </c>
      <c r="G5" s="164"/>
      <c r="H5" s="165"/>
    </row>
    <row r="6" spans="1:8" x14ac:dyDescent="0.15">
      <c r="A6" s="166"/>
      <c r="B6" s="167"/>
      <c r="C6" s="168"/>
      <c r="D6" s="169">
        <v>99898</v>
      </c>
      <c r="E6" s="170"/>
      <c r="F6" s="171">
        <v>26170</v>
      </c>
      <c r="G6" s="172"/>
      <c r="H6" s="173"/>
    </row>
    <row r="7" spans="1:8" x14ac:dyDescent="0.15">
      <c r="A7" s="154" t="s">
        <v>542</v>
      </c>
      <c r="B7" s="159"/>
      <c r="C7" s="160"/>
      <c r="D7" s="161">
        <v>45931</v>
      </c>
      <c r="E7" s="162"/>
      <c r="F7" s="163">
        <v>41080</v>
      </c>
      <c r="G7" s="164"/>
      <c r="H7" s="165"/>
    </row>
    <row r="8" spans="1:8" x14ac:dyDescent="0.15">
      <c r="A8" s="166"/>
      <c r="B8" s="167"/>
      <c r="C8" s="168"/>
      <c r="D8" s="169">
        <v>40365</v>
      </c>
      <c r="E8" s="170"/>
      <c r="F8" s="171">
        <v>27265</v>
      </c>
      <c r="G8" s="172"/>
      <c r="H8" s="173"/>
    </row>
    <row r="9" spans="1:8" x14ac:dyDescent="0.15">
      <c r="A9" s="154" t="s">
        <v>543</v>
      </c>
      <c r="B9" s="159"/>
      <c r="C9" s="160"/>
      <c r="D9" s="161">
        <v>64232</v>
      </c>
      <c r="E9" s="162"/>
      <c r="F9" s="163">
        <v>33173</v>
      </c>
      <c r="G9" s="164"/>
      <c r="H9" s="165"/>
    </row>
    <row r="10" spans="1:8" x14ac:dyDescent="0.15">
      <c r="A10" s="166"/>
      <c r="B10" s="167"/>
      <c r="C10" s="168"/>
      <c r="D10" s="169">
        <v>54133</v>
      </c>
      <c r="E10" s="170"/>
      <c r="F10" s="171">
        <v>20353</v>
      </c>
      <c r="G10" s="172"/>
      <c r="H10" s="173"/>
    </row>
    <row r="11" spans="1:8" x14ac:dyDescent="0.15">
      <c r="A11" s="154" t="s">
        <v>544</v>
      </c>
      <c r="B11" s="159"/>
      <c r="C11" s="160"/>
      <c r="D11" s="161">
        <v>58330</v>
      </c>
      <c r="E11" s="162"/>
      <c r="F11" s="163">
        <v>37644</v>
      </c>
      <c r="G11" s="164"/>
      <c r="H11" s="165"/>
    </row>
    <row r="12" spans="1:8" x14ac:dyDescent="0.15">
      <c r="A12" s="166"/>
      <c r="B12" s="167"/>
      <c r="C12" s="174"/>
      <c r="D12" s="169">
        <v>54450</v>
      </c>
      <c r="E12" s="170"/>
      <c r="F12" s="171">
        <v>24939</v>
      </c>
      <c r="G12" s="172"/>
      <c r="H12" s="173"/>
    </row>
    <row r="13" spans="1:8" x14ac:dyDescent="0.15">
      <c r="A13" s="154"/>
      <c r="B13" s="159"/>
      <c r="C13" s="175"/>
      <c r="D13" s="176">
        <v>66508</v>
      </c>
      <c r="E13" s="177"/>
      <c r="F13" s="178">
        <v>38348</v>
      </c>
      <c r="G13" s="179"/>
      <c r="H13" s="165"/>
    </row>
    <row r="14" spans="1:8" x14ac:dyDescent="0.15">
      <c r="A14" s="166"/>
      <c r="B14" s="167"/>
      <c r="C14" s="168"/>
      <c r="D14" s="169">
        <v>61276</v>
      </c>
      <c r="E14" s="170"/>
      <c r="F14" s="171">
        <v>24256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5.48</v>
      </c>
      <c r="C19" s="180">
        <f>ROUND(VALUE(SUBSTITUTE(実質収支比率等に係る経年分析!G$48,"▲","-")),2)</f>
        <v>14.35</v>
      </c>
      <c r="D19" s="180">
        <f>ROUND(VALUE(SUBSTITUTE(実質収支比率等に係る経年分析!H$48,"▲","-")),2)</f>
        <v>6.96</v>
      </c>
      <c r="E19" s="180">
        <f>ROUND(VALUE(SUBSTITUTE(実質収支比率等に係る経年分析!I$48,"▲","-")),2)</f>
        <v>1.42</v>
      </c>
      <c r="F19" s="180">
        <f>ROUND(VALUE(SUBSTITUTE(実質収支比率等に係る経年分析!J$48,"▲","-")),2)</f>
        <v>2.98</v>
      </c>
    </row>
    <row r="20" spans="1:11" x14ac:dyDescent="0.15">
      <c r="A20" s="180" t="s">
        <v>55</v>
      </c>
      <c r="B20" s="180">
        <f>ROUND(VALUE(SUBSTITUTE(実質収支比率等に係る経年分析!F$47,"▲","-")),2)</f>
        <v>27</v>
      </c>
      <c r="C20" s="180">
        <f>ROUND(VALUE(SUBSTITUTE(実質収支比率等に係る経年分析!G$47,"▲","-")),2)</f>
        <v>24.96</v>
      </c>
      <c r="D20" s="180">
        <f>ROUND(VALUE(SUBSTITUTE(実質収支比率等に係る経年分析!H$47,"▲","-")),2)</f>
        <v>32.29</v>
      </c>
      <c r="E20" s="180">
        <f>ROUND(VALUE(SUBSTITUTE(実質収支比率等に係る経年分析!I$47,"▲","-")),2)</f>
        <v>29.82</v>
      </c>
      <c r="F20" s="180">
        <f>ROUND(VALUE(SUBSTITUTE(実質収支比率等に係る経年分析!J$47,"▲","-")),2)</f>
        <v>18.149999999999999</v>
      </c>
    </row>
    <row r="21" spans="1:11" x14ac:dyDescent="0.15">
      <c r="A21" s="180" t="s">
        <v>56</v>
      </c>
      <c r="B21" s="180">
        <f>IF(ISNUMBER(VALUE(SUBSTITUTE(実質収支比率等に係る経年分析!F$49,"▲","-"))),ROUND(VALUE(SUBSTITUTE(実質収支比率等に係る経年分析!F$49,"▲","-")),2),NA())</f>
        <v>-2.17</v>
      </c>
      <c r="C21" s="180">
        <f>IF(ISNUMBER(VALUE(SUBSTITUTE(実質収支比率等に係る経年分析!G$49,"▲","-"))),ROUND(VALUE(SUBSTITUTE(実質収支比率等に係る経年分析!G$49,"▲","-")),2),NA())</f>
        <v>3.61</v>
      </c>
      <c r="D21" s="180">
        <f>IF(ISNUMBER(VALUE(SUBSTITUTE(実質収支比率等に係る経年分析!H$49,"▲","-"))),ROUND(VALUE(SUBSTITUTE(実質収支比率等に係る経年分析!H$49,"▲","-")),2),NA())</f>
        <v>-3.36</v>
      </c>
      <c r="E21" s="180">
        <f>IF(ISNUMBER(VALUE(SUBSTITUTE(実質収支比率等に係る経年分析!I$49,"▲","-"))),ROUND(VALUE(SUBSTITUTE(実質収支比率等に係る経年分析!I$49,"▲","-")),2),NA())</f>
        <v>-10.46</v>
      </c>
      <c r="F21" s="180">
        <f>IF(ISNUMBER(VALUE(SUBSTITUTE(実質収支比率等に係る経年分析!J$49,"▲","-"))),ROUND(VALUE(SUBSTITUTE(実質収支比率等に係る経年分析!J$49,"▲","-")),2),NA())</f>
        <v>-10.45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浦安市後期高齢者医療特別会計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浦安市墓地公園事業特別会計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浦安市国民健康保険特別会計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15">
      <c r="A33" s="181" t="str">
        <f>IF(連結実質赤字比率に係る赤字・黒字の構成分析!C$37="",NA(),連結実質赤字比率に係る赤字・黒字の構成分析!C$37)</f>
        <v>浦安市介護保険特別会計（介護サービス事業勘定）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x14ac:dyDescent="0.15">
      <c r="A34" s="181" t="str">
        <f>IF(連結実質赤字比率に係る赤字・黒字の構成分析!C$36="",NA(),連結実質赤字比率に係る赤字・黒字の構成分析!C$36)</f>
        <v>浦安市公共下水道事業特別会計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0.25</v>
      </c>
    </row>
    <row r="35" spans="1:16" x14ac:dyDescent="0.15">
      <c r="A35" s="181" t="str">
        <f>IF(連結実質赤字比率に係る赤字・黒字の構成分析!C$35="",NA(),連結実質赤字比率に係る赤字・黒字の構成分析!C$35)</f>
        <v>浦安市介護保険特別会計（保険事業勘定）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0.56000000000000005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0.28999999999999998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14.33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6.95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2.95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2222</v>
      </c>
      <c r="E42" s="182"/>
      <c r="F42" s="182"/>
      <c r="G42" s="182">
        <f>'実質公債費比率（分子）の構造'!L$52</f>
        <v>2213</v>
      </c>
      <c r="H42" s="182"/>
      <c r="I42" s="182"/>
      <c r="J42" s="182">
        <f>'実質公債費比率（分子）の構造'!M$52</f>
        <v>2151</v>
      </c>
      <c r="K42" s="182"/>
      <c r="L42" s="182"/>
      <c r="M42" s="182">
        <f>'実質公債費比率（分子）の構造'!N$52</f>
        <v>2042</v>
      </c>
      <c r="N42" s="182"/>
      <c r="O42" s="182"/>
      <c r="P42" s="182">
        <f>'実質公債費比率（分子）の構造'!O$52</f>
        <v>1894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775</v>
      </c>
      <c r="C44" s="182"/>
      <c r="D44" s="182"/>
      <c r="E44" s="182">
        <f>'実質公債費比率（分子）の構造'!L$50</f>
        <v>1104</v>
      </c>
      <c r="F44" s="182"/>
      <c r="G44" s="182"/>
      <c r="H44" s="182">
        <f>'実質公債費比率（分子）の構造'!M$50</f>
        <v>1705</v>
      </c>
      <c r="I44" s="182"/>
      <c r="J44" s="182"/>
      <c r="K44" s="182">
        <f>'実質公債費比率（分子）の構造'!N$50</f>
        <v>1000</v>
      </c>
      <c r="L44" s="182"/>
      <c r="M44" s="182"/>
      <c r="N44" s="182">
        <f>'実質公債費比率（分子）の構造'!O$50</f>
        <v>1708</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585</v>
      </c>
      <c r="C46" s="182"/>
      <c r="D46" s="182"/>
      <c r="E46" s="182">
        <f>'実質公債費比率（分子）の構造'!L$48</f>
        <v>688</v>
      </c>
      <c r="F46" s="182"/>
      <c r="G46" s="182"/>
      <c r="H46" s="182">
        <f>'実質公債費比率（分子）の構造'!M$48</f>
        <v>553</v>
      </c>
      <c r="I46" s="182"/>
      <c r="J46" s="182"/>
      <c r="K46" s="182">
        <f>'実質公債費比率（分子）の構造'!N$48</f>
        <v>598</v>
      </c>
      <c r="L46" s="182"/>
      <c r="M46" s="182"/>
      <c r="N46" s="182">
        <f>'実質公債費比率（分子）の構造'!O$48</f>
        <v>460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2988</v>
      </c>
      <c r="C49" s="182"/>
      <c r="D49" s="182"/>
      <c r="E49" s="182">
        <f>'実質公債費比率（分子）の構造'!L$45</f>
        <v>3020</v>
      </c>
      <c r="F49" s="182"/>
      <c r="G49" s="182"/>
      <c r="H49" s="182">
        <f>'実質公債費比率（分子）の構造'!M$45</f>
        <v>3557</v>
      </c>
      <c r="I49" s="182"/>
      <c r="J49" s="182"/>
      <c r="K49" s="182">
        <f>'実質公債費比率（分子）の構造'!N$45</f>
        <v>3515</v>
      </c>
      <c r="L49" s="182"/>
      <c r="M49" s="182"/>
      <c r="N49" s="182">
        <f>'実質公債費比率（分子）の構造'!O$45</f>
        <v>3678</v>
      </c>
      <c r="O49" s="182"/>
      <c r="P49" s="182"/>
    </row>
    <row r="50" spans="1:16" x14ac:dyDescent="0.15">
      <c r="A50" s="182" t="s">
        <v>71</v>
      </c>
      <c r="B50" s="182" t="e">
        <f>NA()</f>
        <v>#N/A</v>
      </c>
      <c r="C50" s="182">
        <f>IF(ISNUMBER('実質公債費比率（分子）の構造'!K$53),'実質公債費比率（分子）の構造'!K$53,NA())</f>
        <v>2126</v>
      </c>
      <c r="D50" s="182" t="e">
        <f>NA()</f>
        <v>#N/A</v>
      </c>
      <c r="E50" s="182" t="e">
        <f>NA()</f>
        <v>#N/A</v>
      </c>
      <c r="F50" s="182">
        <f>IF(ISNUMBER('実質公債費比率（分子）の構造'!L$53),'実質公債費比率（分子）の構造'!L$53,NA())</f>
        <v>2599</v>
      </c>
      <c r="G50" s="182" t="e">
        <f>NA()</f>
        <v>#N/A</v>
      </c>
      <c r="H50" s="182" t="e">
        <f>NA()</f>
        <v>#N/A</v>
      </c>
      <c r="I50" s="182">
        <f>IF(ISNUMBER('実質公債費比率（分子）の構造'!M$53),'実質公債費比率（分子）の構造'!M$53,NA())</f>
        <v>3664</v>
      </c>
      <c r="J50" s="182" t="e">
        <f>NA()</f>
        <v>#N/A</v>
      </c>
      <c r="K50" s="182" t="e">
        <f>NA()</f>
        <v>#N/A</v>
      </c>
      <c r="L50" s="182">
        <f>IF(ISNUMBER('実質公債費比率（分子）の構造'!N$53),'実質公債費比率（分子）の構造'!N$53,NA())</f>
        <v>3071</v>
      </c>
      <c r="M50" s="182" t="e">
        <f>NA()</f>
        <v>#N/A</v>
      </c>
      <c r="N50" s="182" t="e">
        <f>NA()</f>
        <v>#N/A</v>
      </c>
      <c r="O50" s="182">
        <f>IF(ISNUMBER('実質公債費比率（分子）の構造'!O$53),'実質公債費比率（分子）の構造'!O$53,NA())</f>
        <v>3952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20183</v>
      </c>
      <c r="E56" s="181"/>
      <c r="F56" s="181"/>
      <c r="G56" s="181">
        <f>'将来負担比率（分子）の構造'!J$52</f>
        <v>17633</v>
      </c>
      <c r="H56" s="181"/>
      <c r="I56" s="181"/>
      <c r="J56" s="181">
        <f>'将来負担比率（分子）の構造'!K$52</f>
        <v>16441</v>
      </c>
      <c r="K56" s="181"/>
      <c r="L56" s="181"/>
      <c r="M56" s="181">
        <f>'将来負担比率（分子）の構造'!L$52</f>
        <v>15851</v>
      </c>
      <c r="N56" s="181"/>
      <c r="O56" s="181"/>
      <c r="P56" s="181">
        <f>'将来負担比率（分子）の構造'!M$52</f>
        <v>13478</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19585</v>
      </c>
      <c r="E58" s="181"/>
      <c r="F58" s="181"/>
      <c r="G58" s="181">
        <f>'将来負担比率（分子）の構造'!J$50</f>
        <v>16816</v>
      </c>
      <c r="H58" s="181"/>
      <c r="I58" s="181"/>
      <c r="J58" s="181">
        <f>'将来負担比率（分子）の構造'!K$50</f>
        <v>19917</v>
      </c>
      <c r="K58" s="181"/>
      <c r="L58" s="181"/>
      <c r="M58" s="181">
        <f>'将来負担比率（分子）の構造'!L$50</f>
        <v>18798</v>
      </c>
      <c r="N58" s="181"/>
      <c r="O58" s="181"/>
      <c r="P58" s="181">
        <f>'将来負担比率（分子）の構造'!M$50</f>
        <v>13945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5388</v>
      </c>
      <c r="C62" s="181"/>
      <c r="D62" s="181"/>
      <c r="E62" s="181">
        <f>'将来負担比率（分子）の構造'!J$45</f>
        <v>6491</v>
      </c>
      <c r="F62" s="181"/>
      <c r="G62" s="181"/>
      <c r="H62" s="181">
        <f>'将来負担比率（分子）の構造'!K$45</f>
        <v>7780</v>
      </c>
      <c r="I62" s="181"/>
      <c r="J62" s="181"/>
      <c r="K62" s="181">
        <f>'将来負担比率（分子）の構造'!L$45</f>
        <v>8561</v>
      </c>
      <c r="L62" s="181"/>
      <c r="M62" s="181"/>
      <c r="N62" s="181">
        <f>'将来負担比率（分子）の構造'!M$45</f>
        <v>8800</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4823</v>
      </c>
      <c r="C64" s="181"/>
      <c r="D64" s="181"/>
      <c r="E64" s="181">
        <f>'将来負担比率（分子）の構造'!J$43</f>
        <v>5080</v>
      </c>
      <c r="F64" s="181"/>
      <c r="G64" s="181"/>
      <c r="H64" s="181">
        <f>'将来負担比率（分子）の構造'!K$43</f>
        <v>4496</v>
      </c>
      <c r="I64" s="181"/>
      <c r="J64" s="181"/>
      <c r="K64" s="181">
        <f>'将来負担比率（分子）の構造'!L$43</f>
        <v>4220</v>
      </c>
      <c r="L64" s="181"/>
      <c r="M64" s="181"/>
      <c r="N64" s="181">
        <f>'将来負担比率（分子）の構造'!M$43</f>
        <v>3627</v>
      </c>
      <c r="O64" s="181"/>
      <c r="P64" s="181"/>
    </row>
    <row r="65" spans="1:16" x14ac:dyDescent="0.15">
      <c r="A65" s="181" t="s">
        <v>32</v>
      </c>
      <c r="B65" s="181">
        <f>'将来負担比率（分子）の構造'!I$42</f>
        <v>4484</v>
      </c>
      <c r="C65" s="181"/>
      <c r="D65" s="181"/>
      <c r="E65" s="181">
        <f>'将来負担比率（分子）の構造'!J$42</f>
        <v>4029</v>
      </c>
      <c r="F65" s="181"/>
      <c r="G65" s="181"/>
      <c r="H65" s="181">
        <f>'将来負担比率（分子）の構造'!K$42</f>
        <v>2776</v>
      </c>
      <c r="I65" s="181"/>
      <c r="J65" s="181"/>
      <c r="K65" s="181">
        <f>'将来負担比率（分子）の構造'!L$42</f>
        <v>2310</v>
      </c>
      <c r="L65" s="181"/>
      <c r="M65" s="181"/>
      <c r="N65" s="181">
        <f>'将来負担比率（分子）の構造'!M$42</f>
        <v>1872</v>
      </c>
      <c r="O65" s="181"/>
      <c r="P65" s="181"/>
    </row>
    <row r="66" spans="1:16" x14ac:dyDescent="0.15">
      <c r="A66" s="181" t="s">
        <v>31</v>
      </c>
      <c r="B66" s="181">
        <f>'将来負担比率（分子）の構造'!I$41</f>
        <v>19598</v>
      </c>
      <c r="C66" s="181"/>
      <c r="D66" s="181"/>
      <c r="E66" s="181">
        <f>'将来負担比率（分子）の構造'!J$41</f>
        <v>24238</v>
      </c>
      <c r="F66" s="181"/>
      <c r="G66" s="181"/>
      <c r="H66" s="181">
        <f>'将来負担比率（分子）の構造'!K$41</f>
        <v>23310</v>
      </c>
      <c r="I66" s="181"/>
      <c r="J66" s="181"/>
      <c r="K66" s="181">
        <f>'将来負担比率（分子）の構造'!L$41</f>
        <v>26388</v>
      </c>
      <c r="L66" s="181"/>
      <c r="M66" s="181"/>
      <c r="N66" s="181">
        <f>'将来負担比率（分子）の構造'!M$41</f>
        <v>27672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5390</v>
      </c>
      <c r="G67" s="181" t="e">
        <f>NA()</f>
        <v>#N/A</v>
      </c>
      <c r="H67" s="181" t="e">
        <f>NA()</f>
        <v>#N/A</v>
      </c>
      <c r="I67" s="181">
        <f>IF(ISNUMBER('将来負担比率（分子）の構造'!K$53), IF('将来負担比率（分子）の構造'!K$53 &lt; 0, 0, '将来負担比率（分子）の構造'!K$53), NA())</f>
        <v>2003</v>
      </c>
      <c r="J67" s="181" t="e">
        <f>NA()</f>
        <v>#N/A</v>
      </c>
      <c r="K67" s="181" t="e">
        <f>NA()</f>
        <v>#N/A</v>
      </c>
      <c r="L67" s="181">
        <f>IF(ISNUMBER('将来負担比率（分子）の構造'!L$53), IF('将来負担比率（分子）の構造'!L$53 &lt; 0, 0, '将来負担比率（分子）の構造'!L$53), NA())</f>
        <v>6831</v>
      </c>
      <c r="M67" s="181" t="e">
        <f>NA()</f>
        <v>#N/A</v>
      </c>
      <c r="N67" s="181" t="e">
        <f>NA()</f>
        <v>#N/A</v>
      </c>
      <c r="O67" s="181">
        <f>IF(ISNUMBER('将来負担比率（分子）の構造'!M$53), IF('将来負担比率（分子）の構造'!M$53 &lt; 0, 0, '将来負担比率（分子）の構造'!M$53), NA())</f>
        <v>14548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14128</v>
      </c>
      <c r="C72" s="185">
        <f>基金残高に係る経年分析!G55</f>
        <v>13375</v>
      </c>
      <c r="D72" s="185">
        <f>基金残高に係る経年分析!H55</f>
        <v>8238</v>
      </c>
    </row>
    <row r="73" spans="1:16" x14ac:dyDescent="0.15">
      <c r="A73" s="184" t="s">
        <v>78</v>
      </c>
      <c r="B73" s="185">
        <f>基金残高に係る経年分析!F56</f>
        <v>5</v>
      </c>
      <c r="C73" s="185">
        <f>基金残高に係る経年分析!G56</f>
        <v>5</v>
      </c>
      <c r="D73" s="185">
        <f>基金残高に係る経年分析!H56</f>
        <v>5</v>
      </c>
    </row>
    <row r="74" spans="1:16" x14ac:dyDescent="0.15">
      <c r="A74" s="184" t="s">
        <v>79</v>
      </c>
      <c r="B74" s="185">
        <f>基金残高に係る経年分析!F57</f>
        <v>25000</v>
      </c>
      <c r="C74" s="185">
        <f>基金残高に係る経年分析!G57</f>
        <v>4147</v>
      </c>
      <c r="D74" s="185">
        <f>基金残高に係る経年分析!H57</f>
        <v>2791</v>
      </c>
    </row>
  </sheetData>
  <sheetProtection algorithmName="SHA-512" hashValue="UqdBa3N61/lJtLijGMaGAzj1B1MICNHWKkTFm1K/R3GXz1T2OY+7JuvphC0hL24b7SHWV+UQZ4Tjz8fzZHIZkA==" saltValue="Tiv7RJZAZ97mlqQwyxgN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42635867</v>
      </c>
      <c r="S5" s="673"/>
      <c r="T5" s="673"/>
      <c r="U5" s="673"/>
      <c r="V5" s="673"/>
      <c r="W5" s="673"/>
      <c r="X5" s="673"/>
      <c r="Y5" s="674"/>
      <c r="Z5" s="675">
        <v>55.3</v>
      </c>
      <c r="AA5" s="675"/>
      <c r="AB5" s="675"/>
      <c r="AC5" s="675"/>
      <c r="AD5" s="676">
        <v>42635867</v>
      </c>
      <c r="AE5" s="676"/>
      <c r="AF5" s="676"/>
      <c r="AG5" s="676"/>
      <c r="AH5" s="676"/>
      <c r="AI5" s="676"/>
      <c r="AJ5" s="676"/>
      <c r="AK5" s="676"/>
      <c r="AL5" s="677">
        <v>89.4</v>
      </c>
      <c r="AM5" s="678"/>
      <c r="AN5" s="678"/>
      <c r="AO5" s="679"/>
      <c r="AP5" s="669" t="s">
        <v>229</v>
      </c>
      <c r="AQ5" s="670"/>
      <c r="AR5" s="670"/>
      <c r="AS5" s="670"/>
      <c r="AT5" s="670"/>
      <c r="AU5" s="670"/>
      <c r="AV5" s="670"/>
      <c r="AW5" s="670"/>
      <c r="AX5" s="670"/>
      <c r="AY5" s="670"/>
      <c r="AZ5" s="670"/>
      <c r="BA5" s="670"/>
      <c r="BB5" s="670"/>
      <c r="BC5" s="670"/>
      <c r="BD5" s="670"/>
      <c r="BE5" s="670"/>
      <c r="BF5" s="671"/>
      <c r="BG5" s="683">
        <v>42552359</v>
      </c>
      <c r="BH5" s="684"/>
      <c r="BI5" s="684"/>
      <c r="BJ5" s="684"/>
      <c r="BK5" s="684"/>
      <c r="BL5" s="684"/>
      <c r="BM5" s="684"/>
      <c r="BN5" s="685"/>
      <c r="BO5" s="686">
        <v>99.8</v>
      </c>
      <c r="BP5" s="686"/>
      <c r="BQ5" s="686"/>
      <c r="BR5" s="686"/>
      <c r="BS5" s="687">
        <v>789403</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280400</v>
      </c>
      <c r="S6" s="684"/>
      <c r="T6" s="684"/>
      <c r="U6" s="684"/>
      <c r="V6" s="684"/>
      <c r="W6" s="684"/>
      <c r="X6" s="684"/>
      <c r="Y6" s="685"/>
      <c r="Z6" s="686">
        <v>0.4</v>
      </c>
      <c r="AA6" s="686"/>
      <c r="AB6" s="686"/>
      <c r="AC6" s="686"/>
      <c r="AD6" s="687">
        <v>280400</v>
      </c>
      <c r="AE6" s="687"/>
      <c r="AF6" s="687"/>
      <c r="AG6" s="687"/>
      <c r="AH6" s="687"/>
      <c r="AI6" s="687"/>
      <c r="AJ6" s="687"/>
      <c r="AK6" s="687"/>
      <c r="AL6" s="688">
        <v>0.6</v>
      </c>
      <c r="AM6" s="689"/>
      <c r="AN6" s="689"/>
      <c r="AO6" s="690"/>
      <c r="AP6" s="680" t="s">
        <v>234</v>
      </c>
      <c r="AQ6" s="681"/>
      <c r="AR6" s="681"/>
      <c r="AS6" s="681"/>
      <c r="AT6" s="681"/>
      <c r="AU6" s="681"/>
      <c r="AV6" s="681"/>
      <c r="AW6" s="681"/>
      <c r="AX6" s="681"/>
      <c r="AY6" s="681"/>
      <c r="AZ6" s="681"/>
      <c r="BA6" s="681"/>
      <c r="BB6" s="681"/>
      <c r="BC6" s="681"/>
      <c r="BD6" s="681"/>
      <c r="BE6" s="681"/>
      <c r="BF6" s="682"/>
      <c r="BG6" s="683">
        <v>42552359</v>
      </c>
      <c r="BH6" s="684"/>
      <c r="BI6" s="684"/>
      <c r="BJ6" s="684"/>
      <c r="BK6" s="684"/>
      <c r="BL6" s="684"/>
      <c r="BM6" s="684"/>
      <c r="BN6" s="685"/>
      <c r="BO6" s="686">
        <v>99.8</v>
      </c>
      <c r="BP6" s="686"/>
      <c r="BQ6" s="686"/>
      <c r="BR6" s="686"/>
      <c r="BS6" s="687">
        <v>789403</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353075</v>
      </c>
      <c r="CS6" s="684"/>
      <c r="CT6" s="684"/>
      <c r="CU6" s="684"/>
      <c r="CV6" s="684"/>
      <c r="CW6" s="684"/>
      <c r="CX6" s="684"/>
      <c r="CY6" s="685"/>
      <c r="CZ6" s="677">
        <v>0.5</v>
      </c>
      <c r="DA6" s="678"/>
      <c r="DB6" s="678"/>
      <c r="DC6" s="697"/>
      <c r="DD6" s="692">
        <v>2634</v>
      </c>
      <c r="DE6" s="684"/>
      <c r="DF6" s="684"/>
      <c r="DG6" s="684"/>
      <c r="DH6" s="684"/>
      <c r="DI6" s="684"/>
      <c r="DJ6" s="684"/>
      <c r="DK6" s="684"/>
      <c r="DL6" s="684"/>
      <c r="DM6" s="684"/>
      <c r="DN6" s="684"/>
      <c r="DO6" s="684"/>
      <c r="DP6" s="685"/>
      <c r="DQ6" s="692">
        <v>353075</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30525</v>
      </c>
      <c r="S7" s="684"/>
      <c r="T7" s="684"/>
      <c r="U7" s="684"/>
      <c r="V7" s="684"/>
      <c r="W7" s="684"/>
      <c r="X7" s="684"/>
      <c r="Y7" s="685"/>
      <c r="Z7" s="686">
        <v>0</v>
      </c>
      <c r="AA7" s="686"/>
      <c r="AB7" s="686"/>
      <c r="AC7" s="686"/>
      <c r="AD7" s="687">
        <v>30525</v>
      </c>
      <c r="AE7" s="687"/>
      <c r="AF7" s="687"/>
      <c r="AG7" s="687"/>
      <c r="AH7" s="687"/>
      <c r="AI7" s="687"/>
      <c r="AJ7" s="687"/>
      <c r="AK7" s="687"/>
      <c r="AL7" s="688">
        <v>0.1</v>
      </c>
      <c r="AM7" s="689"/>
      <c r="AN7" s="689"/>
      <c r="AO7" s="690"/>
      <c r="AP7" s="680" t="s">
        <v>237</v>
      </c>
      <c r="AQ7" s="681"/>
      <c r="AR7" s="681"/>
      <c r="AS7" s="681"/>
      <c r="AT7" s="681"/>
      <c r="AU7" s="681"/>
      <c r="AV7" s="681"/>
      <c r="AW7" s="681"/>
      <c r="AX7" s="681"/>
      <c r="AY7" s="681"/>
      <c r="AZ7" s="681"/>
      <c r="BA7" s="681"/>
      <c r="BB7" s="681"/>
      <c r="BC7" s="681"/>
      <c r="BD7" s="681"/>
      <c r="BE7" s="681"/>
      <c r="BF7" s="682"/>
      <c r="BG7" s="683">
        <v>22436261</v>
      </c>
      <c r="BH7" s="684"/>
      <c r="BI7" s="684"/>
      <c r="BJ7" s="684"/>
      <c r="BK7" s="684"/>
      <c r="BL7" s="684"/>
      <c r="BM7" s="684"/>
      <c r="BN7" s="685"/>
      <c r="BO7" s="686">
        <v>52.6</v>
      </c>
      <c r="BP7" s="686"/>
      <c r="BQ7" s="686"/>
      <c r="BR7" s="686"/>
      <c r="BS7" s="687">
        <v>789403</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10783182</v>
      </c>
      <c r="CS7" s="684"/>
      <c r="CT7" s="684"/>
      <c r="CU7" s="684"/>
      <c r="CV7" s="684"/>
      <c r="CW7" s="684"/>
      <c r="CX7" s="684"/>
      <c r="CY7" s="685"/>
      <c r="CZ7" s="686">
        <v>14.4</v>
      </c>
      <c r="DA7" s="686"/>
      <c r="DB7" s="686"/>
      <c r="DC7" s="686"/>
      <c r="DD7" s="692">
        <v>1255577</v>
      </c>
      <c r="DE7" s="684"/>
      <c r="DF7" s="684"/>
      <c r="DG7" s="684"/>
      <c r="DH7" s="684"/>
      <c r="DI7" s="684"/>
      <c r="DJ7" s="684"/>
      <c r="DK7" s="684"/>
      <c r="DL7" s="684"/>
      <c r="DM7" s="684"/>
      <c r="DN7" s="684"/>
      <c r="DO7" s="684"/>
      <c r="DP7" s="685"/>
      <c r="DQ7" s="692">
        <v>9915547</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211983</v>
      </c>
      <c r="S8" s="684"/>
      <c r="T8" s="684"/>
      <c r="U8" s="684"/>
      <c r="V8" s="684"/>
      <c r="W8" s="684"/>
      <c r="X8" s="684"/>
      <c r="Y8" s="685"/>
      <c r="Z8" s="686">
        <v>0.3</v>
      </c>
      <c r="AA8" s="686"/>
      <c r="AB8" s="686"/>
      <c r="AC8" s="686"/>
      <c r="AD8" s="687">
        <v>211983</v>
      </c>
      <c r="AE8" s="687"/>
      <c r="AF8" s="687"/>
      <c r="AG8" s="687"/>
      <c r="AH8" s="687"/>
      <c r="AI8" s="687"/>
      <c r="AJ8" s="687"/>
      <c r="AK8" s="687"/>
      <c r="AL8" s="688">
        <v>0.4</v>
      </c>
      <c r="AM8" s="689"/>
      <c r="AN8" s="689"/>
      <c r="AO8" s="690"/>
      <c r="AP8" s="680" t="s">
        <v>240</v>
      </c>
      <c r="AQ8" s="681"/>
      <c r="AR8" s="681"/>
      <c r="AS8" s="681"/>
      <c r="AT8" s="681"/>
      <c r="AU8" s="681"/>
      <c r="AV8" s="681"/>
      <c r="AW8" s="681"/>
      <c r="AX8" s="681"/>
      <c r="AY8" s="681"/>
      <c r="AZ8" s="681"/>
      <c r="BA8" s="681"/>
      <c r="BB8" s="681"/>
      <c r="BC8" s="681"/>
      <c r="BD8" s="681"/>
      <c r="BE8" s="681"/>
      <c r="BF8" s="682"/>
      <c r="BG8" s="683">
        <v>325426</v>
      </c>
      <c r="BH8" s="684"/>
      <c r="BI8" s="684"/>
      <c r="BJ8" s="684"/>
      <c r="BK8" s="684"/>
      <c r="BL8" s="684"/>
      <c r="BM8" s="684"/>
      <c r="BN8" s="685"/>
      <c r="BO8" s="686">
        <v>0.8</v>
      </c>
      <c r="BP8" s="686"/>
      <c r="BQ8" s="686"/>
      <c r="BR8" s="686"/>
      <c r="BS8" s="692" t="s">
        <v>241</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27197056</v>
      </c>
      <c r="CS8" s="684"/>
      <c r="CT8" s="684"/>
      <c r="CU8" s="684"/>
      <c r="CV8" s="684"/>
      <c r="CW8" s="684"/>
      <c r="CX8" s="684"/>
      <c r="CY8" s="685"/>
      <c r="CZ8" s="686">
        <v>36.299999999999997</v>
      </c>
      <c r="DA8" s="686"/>
      <c r="DB8" s="686"/>
      <c r="DC8" s="686"/>
      <c r="DD8" s="692">
        <v>1800799</v>
      </c>
      <c r="DE8" s="684"/>
      <c r="DF8" s="684"/>
      <c r="DG8" s="684"/>
      <c r="DH8" s="684"/>
      <c r="DI8" s="684"/>
      <c r="DJ8" s="684"/>
      <c r="DK8" s="684"/>
      <c r="DL8" s="684"/>
      <c r="DM8" s="684"/>
      <c r="DN8" s="684"/>
      <c r="DO8" s="684"/>
      <c r="DP8" s="685"/>
      <c r="DQ8" s="692">
        <v>14336447</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139030</v>
      </c>
      <c r="S9" s="684"/>
      <c r="T9" s="684"/>
      <c r="U9" s="684"/>
      <c r="V9" s="684"/>
      <c r="W9" s="684"/>
      <c r="X9" s="684"/>
      <c r="Y9" s="685"/>
      <c r="Z9" s="686">
        <v>0.2</v>
      </c>
      <c r="AA9" s="686"/>
      <c r="AB9" s="686"/>
      <c r="AC9" s="686"/>
      <c r="AD9" s="687">
        <v>139030</v>
      </c>
      <c r="AE9" s="687"/>
      <c r="AF9" s="687"/>
      <c r="AG9" s="687"/>
      <c r="AH9" s="687"/>
      <c r="AI9" s="687"/>
      <c r="AJ9" s="687"/>
      <c r="AK9" s="687"/>
      <c r="AL9" s="688">
        <v>0.3</v>
      </c>
      <c r="AM9" s="689"/>
      <c r="AN9" s="689"/>
      <c r="AO9" s="690"/>
      <c r="AP9" s="680" t="s">
        <v>244</v>
      </c>
      <c r="AQ9" s="681"/>
      <c r="AR9" s="681"/>
      <c r="AS9" s="681"/>
      <c r="AT9" s="681"/>
      <c r="AU9" s="681"/>
      <c r="AV9" s="681"/>
      <c r="AW9" s="681"/>
      <c r="AX9" s="681"/>
      <c r="AY9" s="681"/>
      <c r="AZ9" s="681"/>
      <c r="BA9" s="681"/>
      <c r="BB9" s="681"/>
      <c r="BC9" s="681"/>
      <c r="BD9" s="681"/>
      <c r="BE9" s="681"/>
      <c r="BF9" s="682"/>
      <c r="BG9" s="683">
        <v>16802246</v>
      </c>
      <c r="BH9" s="684"/>
      <c r="BI9" s="684"/>
      <c r="BJ9" s="684"/>
      <c r="BK9" s="684"/>
      <c r="BL9" s="684"/>
      <c r="BM9" s="684"/>
      <c r="BN9" s="685"/>
      <c r="BO9" s="686">
        <v>39.4</v>
      </c>
      <c r="BP9" s="686"/>
      <c r="BQ9" s="686"/>
      <c r="BR9" s="686"/>
      <c r="BS9" s="692" t="s">
        <v>137</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5781799</v>
      </c>
      <c r="CS9" s="684"/>
      <c r="CT9" s="684"/>
      <c r="CU9" s="684"/>
      <c r="CV9" s="684"/>
      <c r="CW9" s="684"/>
      <c r="CX9" s="684"/>
      <c r="CY9" s="685"/>
      <c r="CZ9" s="686">
        <v>7.7</v>
      </c>
      <c r="DA9" s="686"/>
      <c r="DB9" s="686"/>
      <c r="DC9" s="686"/>
      <c r="DD9" s="692">
        <v>191166</v>
      </c>
      <c r="DE9" s="684"/>
      <c r="DF9" s="684"/>
      <c r="DG9" s="684"/>
      <c r="DH9" s="684"/>
      <c r="DI9" s="684"/>
      <c r="DJ9" s="684"/>
      <c r="DK9" s="684"/>
      <c r="DL9" s="684"/>
      <c r="DM9" s="684"/>
      <c r="DN9" s="684"/>
      <c r="DO9" s="684"/>
      <c r="DP9" s="685"/>
      <c r="DQ9" s="692">
        <v>4449353</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241</v>
      </c>
      <c r="S10" s="684"/>
      <c r="T10" s="684"/>
      <c r="U10" s="684"/>
      <c r="V10" s="684"/>
      <c r="W10" s="684"/>
      <c r="X10" s="684"/>
      <c r="Y10" s="685"/>
      <c r="Z10" s="686" t="s">
        <v>241</v>
      </c>
      <c r="AA10" s="686"/>
      <c r="AB10" s="686"/>
      <c r="AC10" s="686"/>
      <c r="AD10" s="687" t="s">
        <v>241</v>
      </c>
      <c r="AE10" s="687"/>
      <c r="AF10" s="687"/>
      <c r="AG10" s="687"/>
      <c r="AH10" s="687"/>
      <c r="AI10" s="687"/>
      <c r="AJ10" s="687"/>
      <c r="AK10" s="687"/>
      <c r="AL10" s="688" t="s">
        <v>241</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509624</v>
      </c>
      <c r="BH10" s="684"/>
      <c r="BI10" s="684"/>
      <c r="BJ10" s="684"/>
      <c r="BK10" s="684"/>
      <c r="BL10" s="684"/>
      <c r="BM10" s="684"/>
      <c r="BN10" s="685"/>
      <c r="BO10" s="686">
        <v>1.2</v>
      </c>
      <c r="BP10" s="686"/>
      <c r="BQ10" s="686"/>
      <c r="BR10" s="686"/>
      <c r="BS10" s="692" t="s">
        <v>137</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9250</v>
      </c>
      <c r="CS10" s="684"/>
      <c r="CT10" s="684"/>
      <c r="CU10" s="684"/>
      <c r="CV10" s="684"/>
      <c r="CW10" s="684"/>
      <c r="CX10" s="684"/>
      <c r="CY10" s="685"/>
      <c r="CZ10" s="686">
        <v>0</v>
      </c>
      <c r="DA10" s="686"/>
      <c r="DB10" s="686"/>
      <c r="DC10" s="686"/>
      <c r="DD10" s="692" t="s">
        <v>137</v>
      </c>
      <c r="DE10" s="684"/>
      <c r="DF10" s="684"/>
      <c r="DG10" s="684"/>
      <c r="DH10" s="684"/>
      <c r="DI10" s="684"/>
      <c r="DJ10" s="684"/>
      <c r="DK10" s="684"/>
      <c r="DL10" s="684"/>
      <c r="DM10" s="684"/>
      <c r="DN10" s="684"/>
      <c r="DO10" s="684"/>
      <c r="DP10" s="685"/>
      <c r="DQ10" s="692">
        <v>9250</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3310126</v>
      </c>
      <c r="S11" s="684"/>
      <c r="T11" s="684"/>
      <c r="U11" s="684"/>
      <c r="V11" s="684"/>
      <c r="W11" s="684"/>
      <c r="X11" s="684"/>
      <c r="Y11" s="685"/>
      <c r="Z11" s="688">
        <v>4.3</v>
      </c>
      <c r="AA11" s="689"/>
      <c r="AB11" s="689"/>
      <c r="AC11" s="701"/>
      <c r="AD11" s="692">
        <v>3310126</v>
      </c>
      <c r="AE11" s="684"/>
      <c r="AF11" s="684"/>
      <c r="AG11" s="684"/>
      <c r="AH11" s="684"/>
      <c r="AI11" s="684"/>
      <c r="AJ11" s="684"/>
      <c r="AK11" s="685"/>
      <c r="AL11" s="688">
        <v>6.9</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4798965</v>
      </c>
      <c r="BH11" s="684"/>
      <c r="BI11" s="684"/>
      <c r="BJ11" s="684"/>
      <c r="BK11" s="684"/>
      <c r="BL11" s="684"/>
      <c r="BM11" s="684"/>
      <c r="BN11" s="685"/>
      <c r="BO11" s="686">
        <v>11.3</v>
      </c>
      <c r="BP11" s="686"/>
      <c r="BQ11" s="686"/>
      <c r="BR11" s="686"/>
      <c r="BS11" s="692">
        <v>789403</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13557</v>
      </c>
      <c r="CS11" s="684"/>
      <c r="CT11" s="684"/>
      <c r="CU11" s="684"/>
      <c r="CV11" s="684"/>
      <c r="CW11" s="684"/>
      <c r="CX11" s="684"/>
      <c r="CY11" s="685"/>
      <c r="CZ11" s="686">
        <v>0</v>
      </c>
      <c r="DA11" s="686"/>
      <c r="DB11" s="686"/>
      <c r="DC11" s="686"/>
      <c r="DD11" s="692" t="s">
        <v>137</v>
      </c>
      <c r="DE11" s="684"/>
      <c r="DF11" s="684"/>
      <c r="DG11" s="684"/>
      <c r="DH11" s="684"/>
      <c r="DI11" s="684"/>
      <c r="DJ11" s="684"/>
      <c r="DK11" s="684"/>
      <c r="DL11" s="684"/>
      <c r="DM11" s="684"/>
      <c r="DN11" s="684"/>
      <c r="DO11" s="684"/>
      <c r="DP11" s="685"/>
      <c r="DQ11" s="692">
        <v>7105</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t="s">
        <v>241</v>
      </c>
      <c r="S12" s="684"/>
      <c r="T12" s="684"/>
      <c r="U12" s="684"/>
      <c r="V12" s="684"/>
      <c r="W12" s="684"/>
      <c r="X12" s="684"/>
      <c r="Y12" s="685"/>
      <c r="Z12" s="686" t="s">
        <v>137</v>
      </c>
      <c r="AA12" s="686"/>
      <c r="AB12" s="686"/>
      <c r="AC12" s="686"/>
      <c r="AD12" s="687" t="s">
        <v>137</v>
      </c>
      <c r="AE12" s="687"/>
      <c r="AF12" s="687"/>
      <c r="AG12" s="687"/>
      <c r="AH12" s="687"/>
      <c r="AI12" s="687"/>
      <c r="AJ12" s="687"/>
      <c r="AK12" s="687"/>
      <c r="AL12" s="688" t="s">
        <v>137</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19149430</v>
      </c>
      <c r="BH12" s="684"/>
      <c r="BI12" s="684"/>
      <c r="BJ12" s="684"/>
      <c r="BK12" s="684"/>
      <c r="BL12" s="684"/>
      <c r="BM12" s="684"/>
      <c r="BN12" s="685"/>
      <c r="BO12" s="686">
        <v>44.9</v>
      </c>
      <c r="BP12" s="686"/>
      <c r="BQ12" s="686"/>
      <c r="BR12" s="686"/>
      <c r="BS12" s="692" t="s">
        <v>137</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835807</v>
      </c>
      <c r="CS12" s="684"/>
      <c r="CT12" s="684"/>
      <c r="CU12" s="684"/>
      <c r="CV12" s="684"/>
      <c r="CW12" s="684"/>
      <c r="CX12" s="684"/>
      <c r="CY12" s="685"/>
      <c r="CZ12" s="686">
        <v>1.1000000000000001</v>
      </c>
      <c r="DA12" s="686"/>
      <c r="DB12" s="686"/>
      <c r="DC12" s="686"/>
      <c r="DD12" s="692">
        <v>8564</v>
      </c>
      <c r="DE12" s="684"/>
      <c r="DF12" s="684"/>
      <c r="DG12" s="684"/>
      <c r="DH12" s="684"/>
      <c r="DI12" s="684"/>
      <c r="DJ12" s="684"/>
      <c r="DK12" s="684"/>
      <c r="DL12" s="684"/>
      <c r="DM12" s="684"/>
      <c r="DN12" s="684"/>
      <c r="DO12" s="684"/>
      <c r="DP12" s="685"/>
      <c r="DQ12" s="692">
        <v>355255</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137</v>
      </c>
      <c r="S13" s="684"/>
      <c r="T13" s="684"/>
      <c r="U13" s="684"/>
      <c r="V13" s="684"/>
      <c r="W13" s="684"/>
      <c r="X13" s="684"/>
      <c r="Y13" s="685"/>
      <c r="Z13" s="686" t="s">
        <v>241</v>
      </c>
      <c r="AA13" s="686"/>
      <c r="AB13" s="686"/>
      <c r="AC13" s="686"/>
      <c r="AD13" s="687" t="s">
        <v>137</v>
      </c>
      <c r="AE13" s="687"/>
      <c r="AF13" s="687"/>
      <c r="AG13" s="687"/>
      <c r="AH13" s="687"/>
      <c r="AI13" s="687"/>
      <c r="AJ13" s="687"/>
      <c r="AK13" s="687"/>
      <c r="AL13" s="688" t="s">
        <v>137</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19097128</v>
      </c>
      <c r="BH13" s="684"/>
      <c r="BI13" s="684"/>
      <c r="BJ13" s="684"/>
      <c r="BK13" s="684"/>
      <c r="BL13" s="684"/>
      <c r="BM13" s="684"/>
      <c r="BN13" s="685"/>
      <c r="BO13" s="686">
        <v>44.8</v>
      </c>
      <c r="BP13" s="686"/>
      <c r="BQ13" s="686"/>
      <c r="BR13" s="686"/>
      <c r="BS13" s="692" t="s">
        <v>137</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8668306</v>
      </c>
      <c r="CS13" s="684"/>
      <c r="CT13" s="684"/>
      <c r="CU13" s="684"/>
      <c r="CV13" s="684"/>
      <c r="CW13" s="684"/>
      <c r="CX13" s="684"/>
      <c r="CY13" s="685"/>
      <c r="CZ13" s="686">
        <v>11.6</v>
      </c>
      <c r="DA13" s="686"/>
      <c r="DB13" s="686"/>
      <c r="DC13" s="686"/>
      <c r="DD13" s="692">
        <v>2667443</v>
      </c>
      <c r="DE13" s="684"/>
      <c r="DF13" s="684"/>
      <c r="DG13" s="684"/>
      <c r="DH13" s="684"/>
      <c r="DI13" s="684"/>
      <c r="DJ13" s="684"/>
      <c r="DK13" s="684"/>
      <c r="DL13" s="684"/>
      <c r="DM13" s="684"/>
      <c r="DN13" s="684"/>
      <c r="DO13" s="684"/>
      <c r="DP13" s="685"/>
      <c r="DQ13" s="692">
        <v>5483872</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58032</v>
      </c>
      <c r="S14" s="684"/>
      <c r="T14" s="684"/>
      <c r="U14" s="684"/>
      <c r="V14" s="684"/>
      <c r="W14" s="684"/>
      <c r="X14" s="684"/>
      <c r="Y14" s="685"/>
      <c r="Z14" s="686">
        <v>0.1</v>
      </c>
      <c r="AA14" s="686"/>
      <c r="AB14" s="686"/>
      <c r="AC14" s="686"/>
      <c r="AD14" s="687">
        <v>58032</v>
      </c>
      <c r="AE14" s="687"/>
      <c r="AF14" s="687"/>
      <c r="AG14" s="687"/>
      <c r="AH14" s="687"/>
      <c r="AI14" s="687"/>
      <c r="AJ14" s="687"/>
      <c r="AK14" s="687"/>
      <c r="AL14" s="688">
        <v>0.1</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79319</v>
      </c>
      <c r="BH14" s="684"/>
      <c r="BI14" s="684"/>
      <c r="BJ14" s="684"/>
      <c r="BK14" s="684"/>
      <c r="BL14" s="684"/>
      <c r="BM14" s="684"/>
      <c r="BN14" s="685"/>
      <c r="BO14" s="686">
        <v>0.2</v>
      </c>
      <c r="BP14" s="686"/>
      <c r="BQ14" s="686"/>
      <c r="BR14" s="686"/>
      <c r="BS14" s="692" t="s">
        <v>137</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2200062</v>
      </c>
      <c r="CS14" s="684"/>
      <c r="CT14" s="684"/>
      <c r="CU14" s="684"/>
      <c r="CV14" s="684"/>
      <c r="CW14" s="684"/>
      <c r="CX14" s="684"/>
      <c r="CY14" s="685"/>
      <c r="CZ14" s="686">
        <v>2.9</v>
      </c>
      <c r="DA14" s="686"/>
      <c r="DB14" s="686"/>
      <c r="DC14" s="686"/>
      <c r="DD14" s="692">
        <v>41165</v>
      </c>
      <c r="DE14" s="684"/>
      <c r="DF14" s="684"/>
      <c r="DG14" s="684"/>
      <c r="DH14" s="684"/>
      <c r="DI14" s="684"/>
      <c r="DJ14" s="684"/>
      <c r="DK14" s="684"/>
      <c r="DL14" s="684"/>
      <c r="DM14" s="684"/>
      <c r="DN14" s="684"/>
      <c r="DO14" s="684"/>
      <c r="DP14" s="685"/>
      <c r="DQ14" s="692">
        <v>2150755</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137</v>
      </c>
      <c r="S15" s="684"/>
      <c r="T15" s="684"/>
      <c r="U15" s="684"/>
      <c r="V15" s="684"/>
      <c r="W15" s="684"/>
      <c r="X15" s="684"/>
      <c r="Y15" s="685"/>
      <c r="Z15" s="686" t="s">
        <v>137</v>
      </c>
      <c r="AA15" s="686"/>
      <c r="AB15" s="686"/>
      <c r="AC15" s="686"/>
      <c r="AD15" s="687" t="s">
        <v>137</v>
      </c>
      <c r="AE15" s="687"/>
      <c r="AF15" s="687"/>
      <c r="AG15" s="687"/>
      <c r="AH15" s="687"/>
      <c r="AI15" s="687"/>
      <c r="AJ15" s="687"/>
      <c r="AK15" s="687"/>
      <c r="AL15" s="688" t="s">
        <v>241</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887349</v>
      </c>
      <c r="BH15" s="684"/>
      <c r="BI15" s="684"/>
      <c r="BJ15" s="684"/>
      <c r="BK15" s="684"/>
      <c r="BL15" s="684"/>
      <c r="BM15" s="684"/>
      <c r="BN15" s="685"/>
      <c r="BO15" s="686">
        <v>2.1</v>
      </c>
      <c r="BP15" s="686"/>
      <c r="BQ15" s="686"/>
      <c r="BR15" s="686"/>
      <c r="BS15" s="692" t="s">
        <v>241</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13857986</v>
      </c>
      <c r="CS15" s="684"/>
      <c r="CT15" s="684"/>
      <c r="CU15" s="684"/>
      <c r="CV15" s="684"/>
      <c r="CW15" s="684"/>
      <c r="CX15" s="684"/>
      <c r="CY15" s="685"/>
      <c r="CZ15" s="686">
        <v>18.5</v>
      </c>
      <c r="DA15" s="686"/>
      <c r="DB15" s="686"/>
      <c r="DC15" s="686"/>
      <c r="DD15" s="692">
        <v>3958609</v>
      </c>
      <c r="DE15" s="684"/>
      <c r="DF15" s="684"/>
      <c r="DG15" s="684"/>
      <c r="DH15" s="684"/>
      <c r="DI15" s="684"/>
      <c r="DJ15" s="684"/>
      <c r="DK15" s="684"/>
      <c r="DL15" s="684"/>
      <c r="DM15" s="684"/>
      <c r="DN15" s="684"/>
      <c r="DO15" s="684"/>
      <c r="DP15" s="685"/>
      <c r="DQ15" s="692">
        <v>10318943</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16958</v>
      </c>
      <c r="S16" s="684"/>
      <c r="T16" s="684"/>
      <c r="U16" s="684"/>
      <c r="V16" s="684"/>
      <c r="W16" s="684"/>
      <c r="X16" s="684"/>
      <c r="Y16" s="685"/>
      <c r="Z16" s="686">
        <v>0</v>
      </c>
      <c r="AA16" s="686"/>
      <c r="AB16" s="686"/>
      <c r="AC16" s="686"/>
      <c r="AD16" s="687">
        <v>16958</v>
      </c>
      <c r="AE16" s="687"/>
      <c r="AF16" s="687"/>
      <c r="AG16" s="687"/>
      <c r="AH16" s="687"/>
      <c r="AI16" s="687"/>
      <c r="AJ16" s="687"/>
      <c r="AK16" s="687"/>
      <c r="AL16" s="688">
        <v>0</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137</v>
      </c>
      <c r="BH16" s="684"/>
      <c r="BI16" s="684"/>
      <c r="BJ16" s="684"/>
      <c r="BK16" s="684"/>
      <c r="BL16" s="684"/>
      <c r="BM16" s="684"/>
      <c r="BN16" s="685"/>
      <c r="BO16" s="686" t="s">
        <v>137</v>
      </c>
      <c r="BP16" s="686"/>
      <c r="BQ16" s="686"/>
      <c r="BR16" s="686"/>
      <c r="BS16" s="692" t="s">
        <v>241</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1501610</v>
      </c>
      <c r="CS16" s="684"/>
      <c r="CT16" s="684"/>
      <c r="CU16" s="684"/>
      <c r="CV16" s="684"/>
      <c r="CW16" s="684"/>
      <c r="CX16" s="684"/>
      <c r="CY16" s="685"/>
      <c r="CZ16" s="686">
        <v>2</v>
      </c>
      <c r="DA16" s="686"/>
      <c r="DB16" s="686"/>
      <c r="DC16" s="686"/>
      <c r="DD16" s="692" t="s">
        <v>137</v>
      </c>
      <c r="DE16" s="684"/>
      <c r="DF16" s="684"/>
      <c r="DG16" s="684"/>
      <c r="DH16" s="684"/>
      <c r="DI16" s="684"/>
      <c r="DJ16" s="684"/>
      <c r="DK16" s="684"/>
      <c r="DL16" s="684"/>
      <c r="DM16" s="684"/>
      <c r="DN16" s="684"/>
      <c r="DO16" s="684"/>
      <c r="DP16" s="685"/>
      <c r="DQ16" s="692">
        <v>622757</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567671</v>
      </c>
      <c r="S17" s="684"/>
      <c r="T17" s="684"/>
      <c r="U17" s="684"/>
      <c r="V17" s="684"/>
      <c r="W17" s="684"/>
      <c r="X17" s="684"/>
      <c r="Y17" s="685"/>
      <c r="Z17" s="686">
        <v>0.7</v>
      </c>
      <c r="AA17" s="686"/>
      <c r="AB17" s="686"/>
      <c r="AC17" s="686"/>
      <c r="AD17" s="687">
        <v>567671</v>
      </c>
      <c r="AE17" s="687"/>
      <c r="AF17" s="687"/>
      <c r="AG17" s="687"/>
      <c r="AH17" s="687"/>
      <c r="AI17" s="687"/>
      <c r="AJ17" s="687"/>
      <c r="AK17" s="687"/>
      <c r="AL17" s="688">
        <v>1.2</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241</v>
      </c>
      <c r="BH17" s="684"/>
      <c r="BI17" s="684"/>
      <c r="BJ17" s="684"/>
      <c r="BK17" s="684"/>
      <c r="BL17" s="684"/>
      <c r="BM17" s="684"/>
      <c r="BN17" s="685"/>
      <c r="BO17" s="686" t="s">
        <v>137</v>
      </c>
      <c r="BP17" s="686"/>
      <c r="BQ17" s="686"/>
      <c r="BR17" s="686"/>
      <c r="BS17" s="692" t="s">
        <v>137</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3678160</v>
      </c>
      <c r="CS17" s="684"/>
      <c r="CT17" s="684"/>
      <c r="CU17" s="684"/>
      <c r="CV17" s="684"/>
      <c r="CW17" s="684"/>
      <c r="CX17" s="684"/>
      <c r="CY17" s="685"/>
      <c r="CZ17" s="686">
        <v>4.9000000000000004</v>
      </c>
      <c r="DA17" s="686"/>
      <c r="DB17" s="686"/>
      <c r="DC17" s="686"/>
      <c r="DD17" s="692" t="s">
        <v>241</v>
      </c>
      <c r="DE17" s="684"/>
      <c r="DF17" s="684"/>
      <c r="DG17" s="684"/>
      <c r="DH17" s="684"/>
      <c r="DI17" s="684"/>
      <c r="DJ17" s="684"/>
      <c r="DK17" s="684"/>
      <c r="DL17" s="684"/>
      <c r="DM17" s="684"/>
      <c r="DN17" s="684"/>
      <c r="DO17" s="684"/>
      <c r="DP17" s="685"/>
      <c r="DQ17" s="692">
        <v>3678160</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114100</v>
      </c>
      <c r="S18" s="684"/>
      <c r="T18" s="684"/>
      <c r="U18" s="684"/>
      <c r="V18" s="684"/>
      <c r="W18" s="684"/>
      <c r="X18" s="684"/>
      <c r="Y18" s="685"/>
      <c r="Z18" s="686">
        <v>0.1</v>
      </c>
      <c r="AA18" s="686"/>
      <c r="AB18" s="686"/>
      <c r="AC18" s="686"/>
      <c r="AD18" s="687">
        <v>114100</v>
      </c>
      <c r="AE18" s="687"/>
      <c r="AF18" s="687"/>
      <c r="AG18" s="687"/>
      <c r="AH18" s="687"/>
      <c r="AI18" s="687"/>
      <c r="AJ18" s="687"/>
      <c r="AK18" s="687"/>
      <c r="AL18" s="688">
        <v>0.2</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241</v>
      </c>
      <c r="BH18" s="684"/>
      <c r="BI18" s="684"/>
      <c r="BJ18" s="684"/>
      <c r="BK18" s="684"/>
      <c r="BL18" s="684"/>
      <c r="BM18" s="684"/>
      <c r="BN18" s="685"/>
      <c r="BO18" s="686" t="s">
        <v>137</v>
      </c>
      <c r="BP18" s="686"/>
      <c r="BQ18" s="686"/>
      <c r="BR18" s="686"/>
      <c r="BS18" s="692" t="s">
        <v>137</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241</v>
      </c>
      <c r="CS18" s="684"/>
      <c r="CT18" s="684"/>
      <c r="CU18" s="684"/>
      <c r="CV18" s="684"/>
      <c r="CW18" s="684"/>
      <c r="CX18" s="684"/>
      <c r="CY18" s="685"/>
      <c r="CZ18" s="686" t="s">
        <v>137</v>
      </c>
      <c r="DA18" s="686"/>
      <c r="DB18" s="686"/>
      <c r="DC18" s="686"/>
      <c r="DD18" s="692" t="s">
        <v>241</v>
      </c>
      <c r="DE18" s="684"/>
      <c r="DF18" s="684"/>
      <c r="DG18" s="684"/>
      <c r="DH18" s="684"/>
      <c r="DI18" s="684"/>
      <c r="DJ18" s="684"/>
      <c r="DK18" s="684"/>
      <c r="DL18" s="684"/>
      <c r="DM18" s="684"/>
      <c r="DN18" s="684"/>
      <c r="DO18" s="684"/>
      <c r="DP18" s="685"/>
      <c r="DQ18" s="692" t="s">
        <v>241</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8023</v>
      </c>
      <c r="S19" s="684"/>
      <c r="T19" s="684"/>
      <c r="U19" s="684"/>
      <c r="V19" s="684"/>
      <c r="W19" s="684"/>
      <c r="X19" s="684"/>
      <c r="Y19" s="685"/>
      <c r="Z19" s="686">
        <v>0</v>
      </c>
      <c r="AA19" s="686"/>
      <c r="AB19" s="686"/>
      <c r="AC19" s="686"/>
      <c r="AD19" s="687">
        <v>8023</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83508</v>
      </c>
      <c r="BH19" s="684"/>
      <c r="BI19" s="684"/>
      <c r="BJ19" s="684"/>
      <c r="BK19" s="684"/>
      <c r="BL19" s="684"/>
      <c r="BM19" s="684"/>
      <c r="BN19" s="685"/>
      <c r="BO19" s="686">
        <v>0.2</v>
      </c>
      <c r="BP19" s="686"/>
      <c r="BQ19" s="686"/>
      <c r="BR19" s="686"/>
      <c r="BS19" s="692" t="s">
        <v>137</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137</v>
      </c>
      <c r="CS19" s="684"/>
      <c r="CT19" s="684"/>
      <c r="CU19" s="684"/>
      <c r="CV19" s="684"/>
      <c r="CW19" s="684"/>
      <c r="CX19" s="684"/>
      <c r="CY19" s="685"/>
      <c r="CZ19" s="686" t="s">
        <v>241</v>
      </c>
      <c r="DA19" s="686"/>
      <c r="DB19" s="686"/>
      <c r="DC19" s="686"/>
      <c r="DD19" s="692" t="s">
        <v>241</v>
      </c>
      <c r="DE19" s="684"/>
      <c r="DF19" s="684"/>
      <c r="DG19" s="684"/>
      <c r="DH19" s="684"/>
      <c r="DI19" s="684"/>
      <c r="DJ19" s="684"/>
      <c r="DK19" s="684"/>
      <c r="DL19" s="684"/>
      <c r="DM19" s="684"/>
      <c r="DN19" s="684"/>
      <c r="DO19" s="684"/>
      <c r="DP19" s="685"/>
      <c r="DQ19" s="692" t="s">
        <v>137</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493</v>
      </c>
      <c r="S20" s="684"/>
      <c r="T20" s="684"/>
      <c r="U20" s="684"/>
      <c r="V20" s="684"/>
      <c r="W20" s="684"/>
      <c r="X20" s="684"/>
      <c r="Y20" s="685"/>
      <c r="Z20" s="686">
        <v>0</v>
      </c>
      <c r="AA20" s="686"/>
      <c r="AB20" s="686"/>
      <c r="AC20" s="686"/>
      <c r="AD20" s="687">
        <v>493</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83508</v>
      </c>
      <c r="BH20" s="684"/>
      <c r="BI20" s="684"/>
      <c r="BJ20" s="684"/>
      <c r="BK20" s="684"/>
      <c r="BL20" s="684"/>
      <c r="BM20" s="684"/>
      <c r="BN20" s="685"/>
      <c r="BO20" s="686">
        <v>0.2</v>
      </c>
      <c r="BP20" s="686"/>
      <c r="BQ20" s="686"/>
      <c r="BR20" s="686"/>
      <c r="BS20" s="692" t="s">
        <v>241</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74879850</v>
      </c>
      <c r="CS20" s="684"/>
      <c r="CT20" s="684"/>
      <c r="CU20" s="684"/>
      <c r="CV20" s="684"/>
      <c r="CW20" s="684"/>
      <c r="CX20" s="684"/>
      <c r="CY20" s="685"/>
      <c r="CZ20" s="686">
        <v>100</v>
      </c>
      <c r="DA20" s="686"/>
      <c r="DB20" s="686"/>
      <c r="DC20" s="686"/>
      <c r="DD20" s="692">
        <v>9925957</v>
      </c>
      <c r="DE20" s="684"/>
      <c r="DF20" s="684"/>
      <c r="DG20" s="684"/>
      <c r="DH20" s="684"/>
      <c r="DI20" s="684"/>
      <c r="DJ20" s="684"/>
      <c r="DK20" s="684"/>
      <c r="DL20" s="684"/>
      <c r="DM20" s="684"/>
      <c r="DN20" s="684"/>
      <c r="DO20" s="684"/>
      <c r="DP20" s="685"/>
      <c r="DQ20" s="692">
        <v>51680519</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445055</v>
      </c>
      <c r="S21" s="684"/>
      <c r="T21" s="684"/>
      <c r="U21" s="684"/>
      <c r="V21" s="684"/>
      <c r="W21" s="684"/>
      <c r="X21" s="684"/>
      <c r="Y21" s="685"/>
      <c r="Z21" s="686">
        <v>0.6</v>
      </c>
      <c r="AA21" s="686"/>
      <c r="AB21" s="686"/>
      <c r="AC21" s="686"/>
      <c r="AD21" s="687">
        <v>445055</v>
      </c>
      <c r="AE21" s="687"/>
      <c r="AF21" s="687"/>
      <c r="AG21" s="687"/>
      <c r="AH21" s="687"/>
      <c r="AI21" s="687"/>
      <c r="AJ21" s="687"/>
      <c r="AK21" s="687"/>
      <c r="AL21" s="688">
        <v>0.9</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83508</v>
      </c>
      <c r="BH21" s="684"/>
      <c r="BI21" s="684"/>
      <c r="BJ21" s="684"/>
      <c r="BK21" s="684"/>
      <c r="BL21" s="684"/>
      <c r="BM21" s="684"/>
      <c r="BN21" s="685"/>
      <c r="BO21" s="686">
        <v>0.2</v>
      </c>
      <c r="BP21" s="686"/>
      <c r="BQ21" s="686"/>
      <c r="BR21" s="686"/>
      <c r="BS21" s="692" t="s">
        <v>137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28826</v>
      </c>
      <c r="S22" s="684"/>
      <c r="T22" s="684"/>
      <c r="U22" s="684"/>
      <c r="V22" s="684"/>
      <c r="W22" s="684"/>
      <c r="X22" s="684"/>
      <c r="Y22" s="685"/>
      <c r="Z22" s="686">
        <v>0</v>
      </c>
      <c r="AA22" s="686"/>
      <c r="AB22" s="686"/>
      <c r="AC22" s="686"/>
      <c r="AD22" s="687" t="s">
        <v>241</v>
      </c>
      <c r="AE22" s="687"/>
      <c r="AF22" s="687"/>
      <c r="AG22" s="687"/>
      <c r="AH22" s="687"/>
      <c r="AI22" s="687"/>
      <c r="AJ22" s="687"/>
      <c r="AK22" s="687"/>
      <c r="AL22" s="688" t="s">
        <v>241</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137</v>
      </c>
      <c r="BH22" s="684"/>
      <c r="BI22" s="684"/>
      <c r="BJ22" s="684"/>
      <c r="BK22" s="684"/>
      <c r="BL22" s="684"/>
      <c r="BM22" s="684"/>
      <c r="BN22" s="685"/>
      <c r="BO22" s="686" t="s">
        <v>241</v>
      </c>
      <c r="BP22" s="686"/>
      <c r="BQ22" s="686"/>
      <c r="BR22" s="686"/>
      <c r="BS22" s="692" t="s">
        <v>137</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t="s">
        <v>137</v>
      </c>
      <c r="S23" s="684"/>
      <c r="T23" s="684"/>
      <c r="U23" s="684"/>
      <c r="V23" s="684"/>
      <c r="W23" s="684"/>
      <c r="X23" s="684"/>
      <c r="Y23" s="685"/>
      <c r="Z23" s="686" t="s">
        <v>241</v>
      </c>
      <c r="AA23" s="686"/>
      <c r="AB23" s="686"/>
      <c r="AC23" s="686"/>
      <c r="AD23" s="687" t="s">
        <v>137</v>
      </c>
      <c r="AE23" s="687"/>
      <c r="AF23" s="687"/>
      <c r="AG23" s="687"/>
      <c r="AH23" s="687"/>
      <c r="AI23" s="687"/>
      <c r="AJ23" s="687"/>
      <c r="AK23" s="687"/>
      <c r="AL23" s="688" t="s">
        <v>241</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137</v>
      </c>
      <c r="BH23" s="684"/>
      <c r="BI23" s="684"/>
      <c r="BJ23" s="684"/>
      <c r="BK23" s="684"/>
      <c r="BL23" s="684"/>
      <c r="BM23" s="684"/>
      <c r="BN23" s="685"/>
      <c r="BO23" s="686" t="s">
        <v>137</v>
      </c>
      <c r="BP23" s="686"/>
      <c r="BQ23" s="686"/>
      <c r="BR23" s="686"/>
      <c r="BS23" s="692" t="s">
        <v>241</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28826</v>
      </c>
      <c r="S24" s="684"/>
      <c r="T24" s="684"/>
      <c r="U24" s="684"/>
      <c r="V24" s="684"/>
      <c r="W24" s="684"/>
      <c r="X24" s="684"/>
      <c r="Y24" s="685"/>
      <c r="Z24" s="686">
        <v>0</v>
      </c>
      <c r="AA24" s="686"/>
      <c r="AB24" s="686"/>
      <c r="AC24" s="686"/>
      <c r="AD24" s="687" t="s">
        <v>137</v>
      </c>
      <c r="AE24" s="687"/>
      <c r="AF24" s="687"/>
      <c r="AG24" s="687"/>
      <c r="AH24" s="687"/>
      <c r="AI24" s="687"/>
      <c r="AJ24" s="687"/>
      <c r="AK24" s="687"/>
      <c r="AL24" s="688" t="s">
        <v>137</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137</v>
      </c>
      <c r="BH24" s="684"/>
      <c r="BI24" s="684"/>
      <c r="BJ24" s="684"/>
      <c r="BK24" s="684"/>
      <c r="BL24" s="684"/>
      <c r="BM24" s="684"/>
      <c r="BN24" s="685"/>
      <c r="BO24" s="686" t="s">
        <v>137</v>
      </c>
      <c r="BP24" s="686"/>
      <c r="BQ24" s="686"/>
      <c r="BR24" s="686"/>
      <c r="BS24" s="692" t="s">
        <v>241</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28223506</v>
      </c>
      <c r="CS24" s="673"/>
      <c r="CT24" s="673"/>
      <c r="CU24" s="673"/>
      <c r="CV24" s="673"/>
      <c r="CW24" s="673"/>
      <c r="CX24" s="673"/>
      <c r="CY24" s="674"/>
      <c r="CZ24" s="677">
        <v>37.700000000000003</v>
      </c>
      <c r="DA24" s="678"/>
      <c r="DB24" s="678"/>
      <c r="DC24" s="697"/>
      <c r="DD24" s="722">
        <v>19263637</v>
      </c>
      <c r="DE24" s="673"/>
      <c r="DF24" s="673"/>
      <c r="DG24" s="673"/>
      <c r="DH24" s="673"/>
      <c r="DI24" s="673"/>
      <c r="DJ24" s="673"/>
      <c r="DK24" s="674"/>
      <c r="DL24" s="722">
        <v>19263637</v>
      </c>
      <c r="DM24" s="673"/>
      <c r="DN24" s="673"/>
      <c r="DO24" s="673"/>
      <c r="DP24" s="673"/>
      <c r="DQ24" s="673"/>
      <c r="DR24" s="673"/>
      <c r="DS24" s="673"/>
      <c r="DT24" s="673"/>
      <c r="DU24" s="673"/>
      <c r="DV24" s="674"/>
      <c r="DW24" s="677">
        <v>40.4</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241</v>
      </c>
      <c r="S25" s="684"/>
      <c r="T25" s="684"/>
      <c r="U25" s="684"/>
      <c r="V25" s="684"/>
      <c r="W25" s="684"/>
      <c r="X25" s="684"/>
      <c r="Y25" s="685"/>
      <c r="Z25" s="686" t="s">
        <v>137</v>
      </c>
      <c r="AA25" s="686"/>
      <c r="AB25" s="686"/>
      <c r="AC25" s="686"/>
      <c r="AD25" s="687" t="s">
        <v>241</v>
      </c>
      <c r="AE25" s="687"/>
      <c r="AF25" s="687"/>
      <c r="AG25" s="687"/>
      <c r="AH25" s="687"/>
      <c r="AI25" s="687"/>
      <c r="AJ25" s="687"/>
      <c r="AK25" s="687"/>
      <c r="AL25" s="688" t="s">
        <v>137</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241</v>
      </c>
      <c r="BH25" s="684"/>
      <c r="BI25" s="684"/>
      <c r="BJ25" s="684"/>
      <c r="BK25" s="684"/>
      <c r="BL25" s="684"/>
      <c r="BM25" s="684"/>
      <c r="BN25" s="685"/>
      <c r="BO25" s="686" t="s">
        <v>137</v>
      </c>
      <c r="BP25" s="686"/>
      <c r="BQ25" s="686"/>
      <c r="BR25" s="686"/>
      <c r="BS25" s="692" t="s">
        <v>241</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11639447</v>
      </c>
      <c r="CS25" s="719"/>
      <c r="CT25" s="719"/>
      <c r="CU25" s="719"/>
      <c r="CV25" s="719"/>
      <c r="CW25" s="719"/>
      <c r="CX25" s="719"/>
      <c r="CY25" s="720"/>
      <c r="CZ25" s="688">
        <v>15.5</v>
      </c>
      <c r="DA25" s="717"/>
      <c r="DB25" s="717"/>
      <c r="DC25" s="721"/>
      <c r="DD25" s="692">
        <v>11019722</v>
      </c>
      <c r="DE25" s="719"/>
      <c r="DF25" s="719"/>
      <c r="DG25" s="719"/>
      <c r="DH25" s="719"/>
      <c r="DI25" s="719"/>
      <c r="DJ25" s="719"/>
      <c r="DK25" s="720"/>
      <c r="DL25" s="692">
        <v>11019722</v>
      </c>
      <c r="DM25" s="719"/>
      <c r="DN25" s="719"/>
      <c r="DO25" s="719"/>
      <c r="DP25" s="719"/>
      <c r="DQ25" s="719"/>
      <c r="DR25" s="719"/>
      <c r="DS25" s="719"/>
      <c r="DT25" s="719"/>
      <c r="DU25" s="719"/>
      <c r="DV25" s="720"/>
      <c r="DW25" s="688">
        <v>23.1</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47279418</v>
      </c>
      <c r="S26" s="684"/>
      <c r="T26" s="684"/>
      <c r="U26" s="684"/>
      <c r="V26" s="684"/>
      <c r="W26" s="684"/>
      <c r="X26" s="684"/>
      <c r="Y26" s="685"/>
      <c r="Z26" s="686">
        <v>61.4</v>
      </c>
      <c r="AA26" s="686"/>
      <c r="AB26" s="686"/>
      <c r="AC26" s="686"/>
      <c r="AD26" s="687">
        <v>47250592</v>
      </c>
      <c r="AE26" s="687"/>
      <c r="AF26" s="687"/>
      <c r="AG26" s="687"/>
      <c r="AH26" s="687"/>
      <c r="AI26" s="687"/>
      <c r="AJ26" s="687"/>
      <c r="AK26" s="687"/>
      <c r="AL26" s="688">
        <v>99.1</v>
      </c>
      <c r="AM26" s="689"/>
      <c r="AN26" s="689"/>
      <c r="AO26" s="690"/>
      <c r="AP26" s="702" t="s">
        <v>298</v>
      </c>
      <c r="AQ26" s="723"/>
      <c r="AR26" s="723"/>
      <c r="AS26" s="723"/>
      <c r="AT26" s="723"/>
      <c r="AU26" s="723"/>
      <c r="AV26" s="723"/>
      <c r="AW26" s="723"/>
      <c r="AX26" s="723"/>
      <c r="AY26" s="723"/>
      <c r="AZ26" s="723"/>
      <c r="BA26" s="723"/>
      <c r="BB26" s="723"/>
      <c r="BC26" s="723"/>
      <c r="BD26" s="723"/>
      <c r="BE26" s="723"/>
      <c r="BF26" s="704"/>
      <c r="BG26" s="683" t="s">
        <v>241</v>
      </c>
      <c r="BH26" s="684"/>
      <c r="BI26" s="684"/>
      <c r="BJ26" s="684"/>
      <c r="BK26" s="684"/>
      <c r="BL26" s="684"/>
      <c r="BM26" s="684"/>
      <c r="BN26" s="685"/>
      <c r="BO26" s="686" t="s">
        <v>241</v>
      </c>
      <c r="BP26" s="686"/>
      <c r="BQ26" s="686"/>
      <c r="BR26" s="686"/>
      <c r="BS26" s="692" t="s">
        <v>241</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8873489</v>
      </c>
      <c r="CS26" s="684"/>
      <c r="CT26" s="684"/>
      <c r="CU26" s="684"/>
      <c r="CV26" s="684"/>
      <c r="CW26" s="684"/>
      <c r="CX26" s="684"/>
      <c r="CY26" s="685"/>
      <c r="CZ26" s="688">
        <v>11.9</v>
      </c>
      <c r="DA26" s="717"/>
      <c r="DB26" s="717"/>
      <c r="DC26" s="721"/>
      <c r="DD26" s="692">
        <v>8827251</v>
      </c>
      <c r="DE26" s="684"/>
      <c r="DF26" s="684"/>
      <c r="DG26" s="684"/>
      <c r="DH26" s="684"/>
      <c r="DI26" s="684"/>
      <c r="DJ26" s="684"/>
      <c r="DK26" s="685"/>
      <c r="DL26" s="692" t="s">
        <v>241</v>
      </c>
      <c r="DM26" s="684"/>
      <c r="DN26" s="684"/>
      <c r="DO26" s="684"/>
      <c r="DP26" s="684"/>
      <c r="DQ26" s="684"/>
      <c r="DR26" s="684"/>
      <c r="DS26" s="684"/>
      <c r="DT26" s="684"/>
      <c r="DU26" s="684"/>
      <c r="DV26" s="685"/>
      <c r="DW26" s="688" t="s">
        <v>137</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16142</v>
      </c>
      <c r="S27" s="684"/>
      <c r="T27" s="684"/>
      <c r="U27" s="684"/>
      <c r="V27" s="684"/>
      <c r="W27" s="684"/>
      <c r="X27" s="684"/>
      <c r="Y27" s="685"/>
      <c r="Z27" s="686">
        <v>0</v>
      </c>
      <c r="AA27" s="686"/>
      <c r="AB27" s="686"/>
      <c r="AC27" s="686"/>
      <c r="AD27" s="687">
        <v>16142</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42635867</v>
      </c>
      <c r="BH27" s="684"/>
      <c r="BI27" s="684"/>
      <c r="BJ27" s="684"/>
      <c r="BK27" s="684"/>
      <c r="BL27" s="684"/>
      <c r="BM27" s="684"/>
      <c r="BN27" s="685"/>
      <c r="BO27" s="686">
        <v>100</v>
      </c>
      <c r="BP27" s="686"/>
      <c r="BQ27" s="686"/>
      <c r="BR27" s="686"/>
      <c r="BS27" s="692">
        <v>789403</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12905899</v>
      </c>
      <c r="CS27" s="719"/>
      <c r="CT27" s="719"/>
      <c r="CU27" s="719"/>
      <c r="CV27" s="719"/>
      <c r="CW27" s="719"/>
      <c r="CX27" s="719"/>
      <c r="CY27" s="720"/>
      <c r="CZ27" s="688">
        <v>17.2</v>
      </c>
      <c r="DA27" s="717"/>
      <c r="DB27" s="717"/>
      <c r="DC27" s="721"/>
      <c r="DD27" s="692">
        <v>4565755</v>
      </c>
      <c r="DE27" s="719"/>
      <c r="DF27" s="719"/>
      <c r="DG27" s="719"/>
      <c r="DH27" s="719"/>
      <c r="DI27" s="719"/>
      <c r="DJ27" s="719"/>
      <c r="DK27" s="720"/>
      <c r="DL27" s="692">
        <v>4565755</v>
      </c>
      <c r="DM27" s="719"/>
      <c r="DN27" s="719"/>
      <c r="DO27" s="719"/>
      <c r="DP27" s="719"/>
      <c r="DQ27" s="719"/>
      <c r="DR27" s="719"/>
      <c r="DS27" s="719"/>
      <c r="DT27" s="719"/>
      <c r="DU27" s="719"/>
      <c r="DV27" s="720"/>
      <c r="DW27" s="688">
        <v>9.6</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307601</v>
      </c>
      <c r="S28" s="684"/>
      <c r="T28" s="684"/>
      <c r="U28" s="684"/>
      <c r="V28" s="684"/>
      <c r="W28" s="684"/>
      <c r="X28" s="684"/>
      <c r="Y28" s="685"/>
      <c r="Z28" s="686">
        <v>0.4</v>
      </c>
      <c r="AA28" s="686"/>
      <c r="AB28" s="686"/>
      <c r="AC28" s="686"/>
      <c r="AD28" s="687" t="s">
        <v>241</v>
      </c>
      <c r="AE28" s="687"/>
      <c r="AF28" s="687"/>
      <c r="AG28" s="687"/>
      <c r="AH28" s="687"/>
      <c r="AI28" s="687"/>
      <c r="AJ28" s="687"/>
      <c r="AK28" s="687"/>
      <c r="AL28" s="688" t="s">
        <v>241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3678160</v>
      </c>
      <c r="CS28" s="684"/>
      <c r="CT28" s="684"/>
      <c r="CU28" s="684"/>
      <c r="CV28" s="684"/>
      <c r="CW28" s="684"/>
      <c r="CX28" s="684"/>
      <c r="CY28" s="685"/>
      <c r="CZ28" s="688">
        <v>4.9000000000000004</v>
      </c>
      <c r="DA28" s="717"/>
      <c r="DB28" s="717"/>
      <c r="DC28" s="721"/>
      <c r="DD28" s="692">
        <v>3678160</v>
      </c>
      <c r="DE28" s="684"/>
      <c r="DF28" s="684"/>
      <c r="DG28" s="684"/>
      <c r="DH28" s="684"/>
      <c r="DI28" s="684"/>
      <c r="DJ28" s="684"/>
      <c r="DK28" s="685"/>
      <c r="DL28" s="692">
        <v>3678160</v>
      </c>
      <c r="DM28" s="684"/>
      <c r="DN28" s="684"/>
      <c r="DO28" s="684"/>
      <c r="DP28" s="684"/>
      <c r="DQ28" s="684"/>
      <c r="DR28" s="684"/>
      <c r="DS28" s="684"/>
      <c r="DT28" s="684"/>
      <c r="DU28" s="684"/>
      <c r="DV28" s="685"/>
      <c r="DW28" s="688">
        <v>7.7</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1575720</v>
      </c>
      <c r="S29" s="684"/>
      <c r="T29" s="684"/>
      <c r="U29" s="684"/>
      <c r="V29" s="684"/>
      <c r="W29" s="684"/>
      <c r="X29" s="684"/>
      <c r="Y29" s="685"/>
      <c r="Z29" s="686">
        <v>2</v>
      </c>
      <c r="AA29" s="686"/>
      <c r="AB29" s="686"/>
      <c r="AC29" s="686"/>
      <c r="AD29" s="687">
        <v>164561</v>
      </c>
      <c r="AE29" s="687"/>
      <c r="AF29" s="687"/>
      <c r="AG29" s="687"/>
      <c r="AH29" s="687"/>
      <c r="AI29" s="687"/>
      <c r="AJ29" s="687"/>
      <c r="AK29" s="687"/>
      <c r="AL29" s="688">
        <v>0.3</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306</v>
      </c>
      <c r="CE29" s="728"/>
      <c r="CF29" s="698" t="s">
        <v>70</v>
      </c>
      <c r="CG29" s="699"/>
      <c r="CH29" s="699"/>
      <c r="CI29" s="699"/>
      <c r="CJ29" s="699"/>
      <c r="CK29" s="699"/>
      <c r="CL29" s="699"/>
      <c r="CM29" s="699"/>
      <c r="CN29" s="699"/>
      <c r="CO29" s="699"/>
      <c r="CP29" s="699"/>
      <c r="CQ29" s="700"/>
      <c r="CR29" s="683">
        <v>3678158</v>
      </c>
      <c r="CS29" s="719"/>
      <c r="CT29" s="719"/>
      <c r="CU29" s="719"/>
      <c r="CV29" s="719"/>
      <c r="CW29" s="719"/>
      <c r="CX29" s="719"/>
      <c r="CY29" s="720"/>
      <c r="CZ29" s="688">
        <v>4.9000000000000004</v>
      </c>
      <c r="DA29" s="717"/>
      <c r="DB29" s="717"/>
      <c r="DC29" s="721"/>
      <c r="DD29" s="692">
        <v>3678158</v>
      </c>
      <c r="DE29" s="719"/>
      <c r="DF29" s="719"/>
      <c r="DG29" s="719"/>
      <c r="DH29" s="719"/>
      <c r="DI29" s="719"/>
      <c r="DJ29" s="719"/>
      <c r="DK29" s="720"/>
      <c r="DL29" s="692">
        <v>3678158</v>
      </c>
      <c r="DM29" s="719"/>
      <c r="DN29" s="719"/>
      <c r="DO29" s="719"/>
      <c r="DP29" s="719"/>
      <c r="DQ29" s="719"/>
      <c r="DR29" s="719"/>
      <c r="DS29" s="719"/>
      <c r="DT29" s="719"/>
      <c r="DU29" s="719"/>
      <c r="DV29" s="720"/>
      <c r="DW29" s="688">
        <v>7.7</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655452</v>
      </c>
      <c r="S30" s="684"/>
      <c r="T30" s="684"/>
      <c r="U30" s="684"/>
      <c r="V30" s="684"/>
      <c r="W30" s="684"/>
      <c r="X30" s="684"/>
      <c r="Y30" s="685"/>
      <c r="Z30" s="686">
        <v>0.9</v>
      </c>
      <c r="AA30" s="686"/>
      <c r="AB30" s="686"/>
      <c r="AC30" s="686"/>
      <c r="AD30" s="687">
        <v>6</v>
      </c>
      <c r="AE30" s="687"/>
      <c r="AF30" s="687"/>
      <c r="AG30" s="687"/>
      <c r="AH30" s="687"/>
      <c r="AI30" s="687"/>
      <c r="AJ30" s="687"/>
      <c r="AK30" s="687"/>
      <c r="AL30" s="688">
        <v>0</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9"/>
      <c r="CE30" s="730"/>
      <c r="CF30" s="698" t="s">
        <v>310</v>
      </c>
      <c r="CG30" s="699"/>
      <c r="CH30" s="699"/>
      <c r="CI30" s="699"/>
      <c r="CJ30" s="699"/>
      <c r="CK30" s="699"/>
      <c r="CL30" s="699"/>
      <c r="CM30" s="699"/>
      <c r="CN30" s="699"/>
      <c r="CO30" s="699"/>
      <c r="CP30" s="699"/>
      <c r="CQ30" s="700"/>
      <c r="CR30" s="683">
        <v>3561816</v>
      </c>
      <c r="CS30" s="684"/>
      <c r="CT30" s="684"/>
      <c r="CU30" s="684"/>
      <c r="CV30" s="684"/>
      <c r="CW30" s="684"/>
      <c r="CX30" s="684"/>
      <c r="CY30" s="685"/>
      <c r="CZ30" s="688">
        <v>4.8</v>
      </c>
      <c r="DA30" s="717"/>
      <c r="DB30" s="717"/>
      <c r="DC30" s="721"/>
      <c r="DD30" s="692">
        <v>3561816</v>
      </c>
      <c r="DE30" s="684"/>
      <c r="DF30" s="684"/>
      <c r="DG30" s="684"/>
      <c r="DH30" s="684"/>
      <c r="DI30" s="684"/>
      <c r="DJ30" s="684"/>
      <c r="DK30" s="685"/>
      <c r="DL30" s="692">
        <v>3561816</v>
      </c>
      <c r="DM30" s="684"/>
      <c r="DN30" s="684"/>
      <c r="DO30" s="684"/>
      <c r="DP30" s="684"/>
      <c r="DQ30" s="684"/>
      <c r="DR30" s="684"/>
      <c r="DS30" s="684"/>
      <c r="DT30" s="684"/>
      <c r="DU30" s="684"/>
      <c r="DV30" s="685"/>
      <c r="DW30" s="688">
        <v>7.5</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7826598</v>
      </c>
      <c r="S31" s="684"/>
      <c r="T31" s="684"/>
      <c r="U31" s="684"/>
      <c r="V31" s="684"/>
      <c r="W31" s="684"/>
      <c r="X31" s="684"/>
      <c r="Y31" s="685"/>
      <c r="Z31" s="686">
        <v>10.199999999999999</v>
      </c>
      <c r="AA31" s="686"/>
      <c r="AB31" s="686"/>
      <c r="AC31" s="686"/>
      <c r="AD31" s="687" t="s">
        <v>137</v>
      </c>
      <c r="AE31" s="687"/>
      <c r="AF31" s="687"/>
      <c r="AG31" s="687"/>
      <c r="AH31" s="687"/>
      <c r="AI31" s="687"/>
      <c r="AJ31" s="687"/>
      <c r="AK31" s="687"/>
      <c r="AL31" s="688" t="s">
        <v>241</v>
      </c>
      <c r="AM31" s="689"/>
      <c r="AN31" s="689"/>
      <c r="AO31" s="690"/>
      <c r="AP31" s="740" t="s">
        <v>312</v>
      </c>
      <c r="AQ31" s="741"/>
      <c r="AR31" s="741"/>
      <c r="AS31" s="741"/>
      <c r="AT31" s="746" t="s">
        <v>313</v>
      </c>
      <c r="AU31" s="231"/>
      <c r="AV31" s="231"/>
      <c r="AW31" s="231"/>
      <c r="AX31" s="669" t="s">
        <v>188</v>
      </c>
      <c r="AY31" s="670"/>
      <c r="AZ31" s="670"/>
      <c r="BA31" s="670"/>
      <c r="BB31" s="670"/>
      <c r="BC31" s="670"/>
      <c r="BD31" s="670"/>
      <c r="BE31" s="670"/>
      <c r="BF31" s="671"/>
      <c r="BG31" s="751">
        <v>99.1</v>
      </c>
      <c r="BH31" s="738"/>
      <c r="BI31" s="738"/>
      <c r="BJ31" s="738"/>
      <c r="BK31" s="738"/>
      <c r="BL31" s="738"/>
      <c r="BM31" s="678">
        <v>97.5</v>
      </c>
      <c r="BN31" s="738"/>
      <c r="BO31" s="738"/>
      <c r="BP31" s="738"/>
      <c r="BQ31" s="739"/>
      <c r="BR31" s="751">
        <v>99.4</v>
      </c>
      <c r="BS31" s="738"/>
      <c r="BT31" s="738"/>
      <c r="BU31" s="738"/>
      <c r="BV31" s="738"/>
      <c r="BW31" s="738"/>
      <c r="BX31" s="678">
        <v>97.7</v>
      </c>
      <c r="BY31" s="738"/>
      <c r="BZ31" s="738"/>
      <c r="CA31" s="738"/>
      <c r="CB31" s="739"/>
      <c r="CD31" s="729"/>
      <c r="CE31" s="730"/>
      <c r="CF31" s="698" t="s">
        <v>314</v>
      </c>
      <c r="CG31" s="699"/>
      <c r="CH31" s="699"/>
      <c r="CI31" s="699"/>
      <c r="CJ31" s="699"/>
      <c r="CK31" s="699"/>
      <c r="CL31" s="699"/>
      <c r="CM31" s="699"/>
      <c r="CN31" s="699"/>
      <c r="CO31" s="699"/>
      <c r="CP31" s="699"/>
      <c r="CQ31" s="700"/>
      <c r="CR31" s="683">
        <v>116342</v>
      </c>
      <c r="CS31" s="719"/>
      <c r="CT31" s="719"/>
      <c r="CU31" s="719"/>
      <c r="CV31" s="719"/>
      <c r="CW31" s="719"/>
      <c r="CX31" s="719"/>
      <c r="CY31" s="720"/>
      <c r="CZ31" s="688">
        <v>0.2</v>
      </c>
      <c r="DA31" s="717"/>
      <c r="DB31" s="717"/>
      <c r="DC31" s="721"/>
      <c r="DD31" s="692">
        <v>116342</v>
      </c>
      <c r="DE31" s="719"/>
      <c r="DF31" s="719"/>
      <c r="DG31" s="719"/>
      <c r="DH31" s="719"/>
      <c r="DI31" s="719"/>
      <c r="DJ31" s="719"/>
      <c r="DK31" s="720"/>
      <c r="DL31" s="692">
        <v>116342</v>
      </c>
      <c r="DM31" s="719"/>
      <c r="DN31" s="719"/>
      <c r="DO31" s="719"/>
      <c r="DP31" s="719"/>
      <c r="DQ31" s="719"/>
      <c r="DR31" s="719"/>
      <c r="DS31" s="719"/>
      <c r="DT31" s="719"/>
      <c r="DU31" s="719"/>
      <c r="DV31" s="720"/>
      <c r="DW31" s="688">
        <v>0.2</v>
      </c>
      <c r="DX31" s="717"/>
      <c r="DY31" s="717"/>
      <c r="DZ31" s="717"/>
      <c r="EA31" s="717"/>
      <c r="EB31" s="717"/>
      <c r="EC31" s="718"/>
    </row>
    <row r="32" spans="2:133" ht="11.25" customHeight="1" x14ac:dyDescent="0.15">
      <c r="B32" s="733" t="s">
        <v>315</v>
      </c>
      <c r="C32" s="734"/>
      <c r="D32" s="734"/>
      <c r="E32" s="734"/>
      <c r="F32" s="734"/>
      <c r="G32" s="734"/>
      <c r="H32" s="734"/>
      <c r="I32" s="734"/>
      <c r="J32" s="734"/>
      <c r="K32" s="734"/>
      <c r="L32" s="734"/>
      <c r="M32" s="734"/>
      <c r="N32" s="734"/>
      <c r="O32" s="734"/>
      <c r="P32" s="734"/>
      <c r="Q32" s="735"/>
      <c r="R32" s="683" t="s">
        <v>137</v>
      </c>
      <c r="S32" s="684"/>
      <c r="T32" s="684"/>
      <c r="U32" s="684"/>
      <c r="V32" s="684"/>
      <c r="W32" s="684"/>
      <c r="X32" s="684"/>
      <c r="Y32" s="685"/>
      <c r="Z32" s="686" t="s">
        <v>137</v>
      </c>
      <c r="AA32" s="686"/>
      <c r="AB32" s="686"/>
      <c r="AC32" s="686"/>
      <c r="AD32" s="687" t="s">
        <v>137</v>
      </c>
      <c r="AE32" s="687"/>
      <c r="AF32" s="687"/>
      <c r="AG32" s="687"/>
      <c r="AH32" s="687"/>
      <c r="AI32" s="687"/>
      <c r="AJ32" s="687"/>
      <c r="AK32" s="687"/>
      <c r="AL32" s="688" t="s">
        <v>241</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98.7</v>
      </c>
      <c r="BH32" s="719"/>
      <c r="BI32" s="719"/>
      <c r="BJ32" s="719"/>
      <c r="BK32" s="719"/>
      <c r="BL32" s="719"/>
      <c r="BM32" s="689">
        <v>96.4</v>
      </c>
      <c r="BN32" s="749"/>
      <c r="BO32" s="749"/>
      <c r="BP32" s="749"/>
      <c r="BQ32" s="750"/>
      <c r="BR32" s="752">
        <v>99.3</v>
      </c>
      <c r="BS32" s="719"/>
      <c r="BT32" s="719"/>
      <c r="BU32" s="719"/>
      <c r="BV32" s="719"/>
      <c r="BW32" s="719"/>
      <c r="BX32" s="689">
        <v>96.9</v>
      </c>
      <c r="BY32" s="749"/>
      <c r="BZ32" s="749"/>
      <c r="CA32" s="749"/>
      <c r="CB32" s="750"/>
      <c r="CD32" s="731"/>
      <c r="CE32" s="732"/>
      <c r="CF32" s="698" t="s">
        <v>318</v>
      </c>
      <c r="CG32" s="699"/>
      <c r="CH32" s="699"/>
      <c r="CI32" s="699"/>
      <c r="CJ32" s="699"/>
      <c r="CK32" s="699"/>
      <c r="CL32" s="699"/>
      <c r="CM32" s="699"/>
      <c r="CN32" s="699"/>
      <c r="CO32" s="699"/>
      <c r="CP32" s="699"/>
      <c r="CQ32" s="700"/>
      <c r="CR32" s="683">
        <v>2</v>
      </c>
      <c r="CS32" s="684"/>
      <c r="CT32" s="684"/>
      <c r="CU32" s="684"/>
      <c r="CV32" s="684"/>
      <c r="CW32" s="684"/>
      <c r="CX32" s="684"/>
      <c r="CY32" s="685"/>
      <c r="CZ32" s="688">
        <v>0</v>
      </c>
      <c r="DA32" s="717"/>
      <c r="DB32" s="717"/>
      <c r="DC32" s="721"/>
      <c r="DD32" s="692">
        <v>2</v>
      </c>
      <c r="DE32" s="684"/>
      <c r="DF32" s="684"/>
      <c r="DG32" s="684"/>
      <c r="DH32" s="684"/>
      <c r="DI32" s="684"/>
      <c r="DJ32" s="684"/>
      <c r="DK32" s="685"/>
      <c r="DL32" s="692">
        <v>2</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2997806</v>
      </c>
      <c r="S33" s="684"/>
      <c r="T33" s="684"/>
      <c r="U33" s="684"/>
      <c r="V33" s="684"/>
      <c r="W33" s="684"/>
      <c r="X33" s="684"/>
      <c r="Y33" s="685"/>
      <c r="Z33" s="686">
        <v>3.9</v>
      </c>
      <c r="AA33" s="686"/>
      <c r="AB33" s="686"/>
      <c r="AC33" s="686"/>
      <c r="AD33" s="687" t="s">
        <v>137</v>
      </c>
      <c r="AE33" s="687"/>
      <c r="AF33" s="687"/>
      <c r="AG33" s="687"/>
      <c r="AH33" s="687"/>
      <c r="AI33" s="687"/>
      <c r="AJ33" s="687"/>
      <c r="AK33" s="687"/>
      <c r="AL33" s="688" t="s">
        <v>137</v>
      </c>
      <c r="AM33" s="689"/>
      <c r="AN33" s="689"/>
      <c r="AO33" s="690"/>
      <c r="AP33" s="744"/>
      <c r="AQ33" s="745"/>
      <c r="AR33" s="745"/>
      <c r="AS33" s="745"/>
      <c r="AT33" s="748"/>
      <c r="AU33" s="232"/>
      <c r="AV33" s="232"/>
      <c r="AW33" s="232"/>
      <c r="AX33" s="724" t="s">
        <v>320</v>
      </c>
      <c r="AY33" s="725"/>
      <c r="AZ33" s="725"/>
      <c r="BA33" s="725"/>
      <c r="BB33" s="725"/>
      <c r="BC33" s="725"/>
      <c r="BD33" s="725"/>
      <c r="BE33" s="725"/>
      <c r="BF33" s="726"/>
      <c r="BG33" s="753">
        <v>99.5</v>
      </c>
      <c r="BH33" s="754"/>
      <c r="BI33" s="754"/>
      <c r="BJ33" s="754"/>
      <c r="BK33" s="754"/>
      <c r="BL33" s="754"/>
      <c r="BM33" s="755">
        <v>98.7</v>
      </c>
      <c r="BN33" s="754"/>
      <c r="BO33" s="754"/>
      <c r="BP33" s="754"/>
      <c r="BQ33" s="756"/>
      <c r="BR33" s="753">
        <v>99.5</v>
      </c>
      <c r="BS33" s="754"/>
      <c r="BT33" s="754"/>
      <c r="BU33" s="754"/>
      <c r="BV33" s="754"/>
      <c r="BW33" s="754"/>
      <c r="BX33" s="755">
        <v>98.5</v>
      </c>
      <c r="BY33" s="754"/>
      <c r="BZ33" s="754"/>
      <c r="CA33" s="754"/>
      <c r="CB33" s="756"/>
      <c r="CD33" s="698" t="s">
        <v>321</v>
      </c>
      <c r="CE33" s="699"/>
      <c r="CF33" s="699"/>
      <c r="CG33" s="699"/>
      <c r="CH33" s="699"/>
      <c r="CI33" s="699"/>
      <c r="CJ33" s="699"/>
      <c r="CK33" s="699"/>
      <c r="CL33" s="699"/>
      <c r="CM33" s="699"/>
      <c r="CN33" s="699"/>
      <c r="CO33" s="699"/>
      <c r="CP33" s="699"/>
      <c r="CQ33" s="700"/>
      <c r="CR33" s="683">
        <v>35228777</v>
      </c>
      <c r="CS33" s="719"/>
      <c r="CT33" s="719"/>
      <c r="CU33" s="719"/>
      <c r="CV33" s="719"/>
      <c r="CW33" s="719"/>
      <c r="CX33" s="719"/>
      <c r="CY33" s="720"/>
      <c r="CZ33" s="688">
        <v>47</v>
      </c>
      <c r="DA33" s="717"/>
      <c r="DB33" s="717"/>
      <c r="DC33" s="721"/>
      <c r="DD33" s="692">
        <v>27796969</v>
      </c>
      <c r="DE33" s="719"/>
      <c r="DF33" s="719"/>
      <c r="DG33" s="719"/>
      <c r="DH33" s="719"/>
      <c r="DI33" s="719"/>
      <c r="DJ33" s="719"/>
      <c r="DK33" s="720"/>
      <c r="DL33" s="692">
        <v>22169412</v>
      </c>
      <c r="DM33" s="719"/>
      <c r="DN33" s="719"/>
      <c r="DO33" s="719"/>
      <c r="DP33" s="719"/>
      <c r="DQ33" s="719"/>
      <c r="DR33" s="719"/>
      <c r="DS33" s="719"/>
      <c r="DT33" s="719"/>
      <c r="DU33" s="719"/>
      <c r="DV33" s="720"/>
      <c r="DW33" s="688">
        <v>46.5</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380872</v>
      </c>
      <c r="S34" s="684"/>
      <c r="T34" s="684"/>
      <c r="U34" s="684"/>
      <c r="V34" s="684"/>
      <c r="W34" s="684"/>
      <c r="X34" s="684"/>
      <c r="Y34" s="685"/>
      <c r="Z34" s="686">
        <v>0.5</v>
      </c>
      <c r="AA34" s="686"/>
      <c r="AB34" s="686"/>
      <c r="AC34" s="686"/>
      <c r="AD34" s="687">
        <v>238151</v>
      </c>
      <c r="AE34" s="687"/>
      <c r="AF34" s="687"/>
      <c r="AG34" s="687"/>
      <c r="AH34" s="687"/>
      <c r="AI34" s="687"/>
      <c r="AJ34" s="687"/>
      <c r="AK34" s="687"/>
      <c r="AL34" s="688">
        <v>0.5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21243625</v>
      </c>
      <c r="CS34" s="684"/>
      <c r="CT34" s="684"/>
      <c r="CU34" s="684"/>
      <c r="CV34" s="684"/>
      <c r="CW34" s="684"/>
      <c r="CX34" s="684"/>
      <c r="CY34" s="685"/>
      <c r="CZ34" s="688">
        <v>28.4</v>
      </c>
      <c r="DA34" s="717"/>
      <c r="DB34" s="717"/>
      <c r="DC34" s="721"/>
      <c r="DD34" s="692">
        <v>16690342</v>
      </c>
      <c r="DE34" s="684"/>
      <c r="DF34" s="684"/>
      <c r="DG34" s="684"/>
      <c r="DH34" s="684"/>
      <c r="DI34" s="684"/>
      <c r="DJ34" s="684"/>
      <c r="DK34" s="685"/>
      <c r="DL34" s="692">
        <v>16468825</v>
      </c>
      <c r="DM34" s="684"/>
      <c r="DN34" s="684"/>
      <c r="DO34" s="684"/>
      <c r="DP34" s="684"/>
      <c r="DQ34" s="684"/>
      <c r="DR34" s="684"/>
      <c r="DS34" s="684"/>
      <c r="DT34" s="684"/>
      <c r="DU34" s="684"/>
      <c r="DV34" s="685"/>
      <c r="DW34" s="688">
        <v>34.5</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43401</v>
      </c>
      <c r="S35" s="684"/>
      <c r="T35" s="684"/>
      <c r="U35" s="684"/>
      <c r="V35" s="684"/>
      <c r="W35" s="684"/>
      <c r="X35" s="684"/>
      <c r="Y35" s="685"/>
      <c r="Z35" s="686">
        <v>0.1</v>
      </c>
      <c r="AA35" s="686"/>
      <c r="AB35" s="686"/>
      <c r="AC35" s="686"/>
      <c r="AD35" s="687" t="s">
        <v>137</v>
      </c>
      <c r="AE35" s="687"/>
      <c r="AF35" s="687"/>
      <c r="AG35" s="687"/>
      <c r="AH35" s="687"/>
      <c r="AI35" s="687"/>
      <c r="AJ35" s="687"/>
      <c r="AK35" s="687"/>
      <c r="AL35" s="688" t="s">
        <v>241</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1393284</v>
      </c>
      <c r="CS35" s="719"/>
      <c r="CT35" s="719"/>
      <c r="CU35" s="719"/>
      <c r="CV35" s="719"/>
      <c r="CW35" s="719"/>
      <c r="CX35" s="719"/>
      <c r="CY35" s="720"/>
      <c r="CZ35" s="688">
        <v>1.9</v>
      </c>
      <c r="DA35" s="717"/>
      <c r="DB35" s="717"/>
      <c r="DC35" s="721"/>
      <c r="DD35" s="692">
        <v>1202159</v>
      </c>
      <c r="DE35" s="719"/>
      <c r="DF35" s="719"/>
      <c r="DG35" s="719"/>
      <c r="DH35" s="719"/>
      <c r="DI35" s="719"/>
      <c r="DJ35" s="719"/>
      <c r="DK35" s="720"/>
      <c r="DL35" s="692">
        <v>1202159</v>
      </c>
      <c r="DM35" s="719"/>
      <c r="DN35" s="719"/>
      <c r="DO35" s="719"/>
      <c r="DP35" s="719"/>
      <c r="DQ35" s="719"/>
      <c r="DR35" s="719"/>
      <c r="DS35" s="719"/>
      <c r="DT35" s="719"/>
      <c r="DU35" s="719"/>
      <c r="DV35" s="720"/>
      <c r="DW35" s="688">
        <v>2.5</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7797929</v>
      </c>
      <c r="S36" s="684"/>
      <c r="T36" s="684"/>
      <c r="U36" s="684"/>
      <c r="V36" s="684"/>
      <c r="W36" s="684"/>
      <c r="X36" s="684"/>
      <c r="Y36" s="685"/>
      <c r="Z36" s="686">
        <v>10.1</v>
      </c>
      <c r="AA36" s="686"/>
      <c r="AB36" s="686"/>
      <c r="AC36" s="686"/>
      <c r="AD36" s="687" t="s">
        <v>241</v>
      </c>
      <c r="AE36" s="687"/>
      <c r="AF36" s="687"/>
      <c r="AG36" s="687"/>
      <c r="AH36" s="687"/>
      <c r="AI36" s="687"/>
      <c r="AJ36" s="687"/>
      <c r="AK36" s="687"/>
      <c r="AL36" s="688" t="s">
        <v>137</v>
      </c>
      <c r="AM36" s="689"/>
      <c r="AN36" s="689"/>
      <c r="AO36" s="690"/>
      <c r="AP36" s="235"/>
      <c r="AQ36" s="757" t="s">
        <v>329</v>
      </c>
      <c r="AR36" s="758"/>
      <c r="AS36" s="758"/>
      <c r="AT36" s="758"/>
      <c r="AU36" s="758"/>
      <c r="AV36" s="758"/>
      <c r="AW36" s="758"/>
      <c r="AX36" s="758"/>
      <c r="AY36" s="759"/>
      <c r="AZ36" s="672">
        <v>4488572</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86930</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6936282</v>
      </c>
      <c r="CS36" s="684"/>
      <c r="CT36" s="684"/>
      <c r="CU36" s="684"/>
      <c r="CV36" s="684"/>
      <c r="CW36" s="684"/>
      <c r="CX36" s="684"/>
      <c r="CY36" s="685"/>
      <c r="CZ36" s="688">
        <v>9.3000000000000007</v>
      </c>
      <c r="DA36" s="717"/>
      <c r="DB36" s="717"/>
      <c r="DC36" s="721"/>
      <c r="DD36" s="692">
        <v>5381094</v>
      </c>
      <c r="DE36" s="684"/>
      <c r="DF36" s="684"/>
      <c r="DG36" s="684"/>
      <c r="DH36" s="684"/>
      <c r="DI36" s="684"/>
      <c r="DJ36" s="684"/>
      <c r="DK36" s="685"/>
      <c r="DL36" s="692">
        <v>2150896</v>
      </c>
      <c r="DM36" s="684"/>
      <c r="DN36" s="684"/>
      <c r="DO36" s="684"/>
      <c r="DP36" s="684"/>
      <c r="DQ36" s="684"/>
      <c r="DR36" s="684"/>
      <c r="DS36" s="684"/>
      <c r="DT36" s="684"/>
      <c r="DU36" s="684"/>
      <c r="DV36" s="685"/>
      <c r="DW36" s="688">
        <v>4.5</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1502174</v>
      </c>
      <c r="S37" s="684"/>
      <c r="T37" s="684"/>
      <c r="U37" s="684"/>
      <c r="V37" s="684"/>
      <c r="W37" s="684"/>
      <c r="X37" s="684"/>
      <c r="Y37" s="685"/>
      <c r="Z37" s="686">
        <v>1.9</v>
      </c>
      <c r="AA37" s="686"/>
      <c r="AB37" s="686"/>
      <c r="AC37" s="686"/>
      <c r="AD37" s="687" t="s">
        <v>241</v>
      </c>
      <c r="AE37" s="687"/>
      <c r="AF37" s="687"/>
      <c r="AG37" s="687"/>
      <c r="AH37" s="687"/>
      <c r="AI37" s="687"/>
      <c r="AJ37" s="687"/>
      <c r="AK37" s="687"/>
      <c r="AL37" s="688" t="s">
        <v>241</v>
      </c>
      <c r="AM37" s="689"/>
      <c r="AN37" s="689"/>
      <c r="AO37" s="690"/>
      <c r="AQ37" s="761" t="s">
        <v>333</v>
      </c>
      <c r="AR37" s="762"/>
      <c r="AS37" s="762"/>
      <c r="AT37" s="762"/>
      <c r="AU37" s="762"/>
      <c r="AV37" s="762"/>
      <c r="AW37" s="762"/>
      <c r="AX37" s="762"/>
      <c r="AY37" s="763"/>
      <c r="AZ37" s="683">
        <v>1076340</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-226839</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18130</v>
      </c>
      <c r="CS37" s="719"/>
      <c r="CT37" s="719"/>
      <c r="CU37" s="719"/>
      <c r="CV37" s="719"/>
      <c r="CW37" s="719"/>
      <c r="CX37" s="719"/>
      <c r="CY37" s="720"/>
      <c r="CZ37" s="688">
        <v>0</v>
      </c>
      <c r="DA37" s="717"/>
      <c r="DB37" s="717"/>
      <c r="DC37" s="721"/>
      <c r="DD37" s="692">
        <v>18130</v>
      </c>
      <c r="DE37" s="719"/>
      <c r="DF37" s="719"/>
      <c r="DG37" s="719"/>
      <c r="DH37" s="719"/>
      <c r="DI37" s="719"/>
      <c r="DJ37" s="719"/>
      <c r="DK37" s="720"/>
      <c r="DL37" s="692">
        <v>18130</v>
      </c>
      <c r="DM37" s="719"/>
      <c r="DN37" s="719"/>
      <c r="DO37" s="719"/>
      <c r="DP37" s="719"/>
      <c r="DQ37" s="719"/>
      <c r="DR37" s="719"/>
      <c r="DS37" s="719"/>
      <c r="DT37" s="719"/>
      <c r="DU37" s="719"/>
      <c r="DV37" s="720"/>
      <c r="DW37" s="688">
        <v>0</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1831211</v>
      </c>
      <c r="S38" s="684"/>
      <c r="T38" s="684"/>
      <c r="U38" s="684"/>
      <c r="V38" s="684"/>
      <c r="W38" s="684"/>
      <c r="X38" s="684"/>
      <c r="Y38" s="685"/>
      <c r="Z38" s="686">
        <v>2.4</v>
      </c>
      <c r="AA38" s="686"/>
      <c r="AB38" s="686"/>
      <c r="AC38" s="686"/>
      <c r="AD38" s="687">
        <v>15016</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228920</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18403</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4488572</v>
      </c>
      <c r="CS38" s="684"/>
      <c r="CT38" s="684"/>
      <c r="CU38" s="684"/>
      <c r="CV38" s="684"/>
      <c r="CW38" s="684"/>
      <c r="CX38" s="684"/>
      <c r="CY38" s="685"/>
      <c r="CZ38" s="688">
        <v>6</v>
      </c>
      <c r="DA38" s="717"/>
      <c r="DB38" s="717"/>
      <c r="DC38" s="721"/>
      <c r="DD38" s="692">
        <v>4001750</v>
      </c>
      <c r="DE38" s="684"/>
      <c r="DF38" s="684"/>
      <c r="DG38" s="684"/>
      <c r="DH38" s="684"/>
      <c r="DI38" s="684"/>
      <c r="DJ38" s="684"/>
      <c r="DK38" s="685"/>
      <c r="DL38" s="692">
        <v>2345373</v>
      </c>
      <c r="DM38" s="684"/>
      <c r="DN38" s="684"/>
      <c r="DO38" s="684"/>
      <c r="DP38" s="684"/>
      <c r="DQ38" s="684"/>
      <c r="DR38" s="684"/>
      <c r="DS38" s="684"/>
      <c r="DT38" s="684"/>
      <c r="DU38" s="684"/>
      <c r="DV38" s="685"/>
      <c r="DW38" s="688">
        <v>4.9000000000000004</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4845700</v>
      </c>
      <c r="S39" s="684"/>
      <c r="T39" s="684"/>
      <c r="U39" s="684"/>
      <c r="V39" s="684"/>
      <c r="W39" s="684"/>
      <c r="X39" s="684"/>
      <c r="Y39" s="685"/>
      <c r="Z39" s="686">
        <v>6.3</v>
      </c>
      <c r="AA39" s="686"/>
      <c r="AB39" s="686"/>
      <c r="AC39" s="686"/>
      <c r="AD39" s="687" t="s">
        <v>241</v>
      </c>
      <c r="AE39" s="687"/>
      <c r="AF39" s="687"/>
      <c r="AG39" s="687"/>
      <c r="AH39" s="687"/>
      <c r="AI39" s="687"/>
      <c r="AJ39" s="687"/>
      <c r="AK39" s="687"/>
      <c r="AL39" s="688" t="s">
        <v>241</v>
      </c>
      <c r="AM39" s="689"/>
      <c r="AN39" s="689"/>
      <c r="AO39" s="690"/>
      <c r="AQ39" s="761" t="s">
        <v>341</v>
      </c>
      <c r="AR39" s="762"/>
      <c r="AS39" s="762"/>
      <c r="AT39" s="762"/>
      <c r="AU39" s="762"/>
      <c r="AV39" s="762"/>
      <c r="AW39" s="762"/>
      <c r="AX39" s="762"/>
      <c r="AY39" s="763"/>
      <c r="AZ39" s="683" t="s">
        <v>241</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27130</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707979</v>
      </c>
      <c r="CS39" s="719"/>
      <c r="CT39" s="719"/>
      <c r="CU39" s="719"/>
      <c r="CV39" s="719"/>
      <c r="CW39" s="719"/>
      <c r="CX39" s="719"/>
      <c r="CY39" s="720"/>
      <c r="CZ39" s="688">
        <v>0.9</v>
      </c>
      <c r="DA39" s="717"/>
      <c r="DB39" s="717"/>
      <c r="DC39" s="721"/>
      <c r="DD39" s="692">
        <v>519465</v>
      </c>
      <c r="DE39" s="719"/>
      <c r="DF39" s="719"/>
      <c r="DG39" s="719"/>
      <c r="DH39" s="719"/>
      <c r="DI39" s="719"/>
      <c r="DJ39" s="719"/>
      <c r="DK39" s="720"/>
      <c r="DL39" s="692" t="s">
        <v>137</v>
      </c>
      <c r="DM39" s="719"/>
      <c r="DN39" s="719"/>
      <c r="DO39" s="719"/>
      <c r="DP39" s="719"/>
      <c r="DQ39" s="719"/>
      <c r="DR39" s="719"/>
      <c r="DS39" s="719"/>
      <c r="DT39" s="719"/>
      <c r="DU39" s="719"/>
      <c r="DV39" s="720"/>
      <c r="DW39" s="688" t="s">
        <v>137</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241</v>
      </c>
      <c r="S40" s="684"/>
      <c r="T40" s="684"/>
      <c r="U40" s="684"/>
      <c r="V40" s="684"/>
      <c r="W40" s="684"/>
      <c r="X40" s="684"/>
      <c r="Y40" s="685"/>
      <c r="Z40" s="686" t="s">
        <v>137</v>
      </c>
      <c r="AA40" s="686"/>
      <c r="AB40" s="686"/>
      <c r="AC40" s="686"/>
      <c r="AD40" s="687" t="s">
        <v>137</v>
      </c>
      <c r="AE40" s="687"/>
      <c r="AF40" s="687"/>
      <c r="AG40" s="687"/>
      <c r="AH40" s="687"/>
      <c r="AI40" s="687"/>
      <c r="AJ40" s="687"/>
      <c r="AK40" s="687"/>
      <c r="AL40" s="688" t="s">
        <v>241</v>
      </c>
      <c r="AM40" s="689"/>
      <c r="AN40" s="689"/>
      <c r="AO40" s="690"/>
      <c r="AQ40" s="761" t="s">
        <v>345</v>
      </c>
      <c r="AR40" s="762"/>
      <c r="AS40" s="762"/>
      <c r="AT40" s="762"/>
      <c r="AU40" s="762"/>
      <c r="AV40" s="762"/>
      <c r="AW40" s="762"/>
      <c r="AX40" s="762"/>
      <c r="AY40" s="763"/>
      <c r="AZ40" s="683" t="s">
        <v>241</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111</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459035</v>
      </c>
      <c r="CS40" s="684"/>
      <c r="CT40" s="684"/>
      <c r="CU40" s="684"/>
      <c r="CV40" s="684"/>
      <c r="CW40" s="684"/>
      <c r="CX40" s="684"/>
      <c r="CY40" s="685"/>
      <c r="CZ40" s="688">
        <v>0.6</v>
      </c>
      <c r="DA40" s="717"/>
      <c r="DB40" s="717"/>
      <c r="DC40" s="721"/>
      <c r="DD40" s="692">
        <v>2159</v>
      </c>
      <c r="DE40" s="684"/>
      <c r="DF40" s="684"/>
      <c r="DG40" s="684"/>
      <c r="DH40" s="684"/>
      <c r="DI40" s="684"/>
      <c r="DJ40" s="684"/>
      <c r="DK40" s="685"/>
      <c r="DL40" s="692">
        <v>2159</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t="s">
        <v>137</v>
      </c>
      <c r="S41" s="684"/>
      <c r="T41" s="684"/>
      <c r="U41" s="684"/>
      <c r="V41" s="684"/>
      <c r="W41" s="684"/>
      <c r="X41" s="684"/>
      <c r="Y41" s="685"/>
      <c r="Z41" s="686" t="s">
        <v>137</v>
      </c>
      <c r="AA41" s="686"/>
      <c r="AB41" s="686"/>
      <c r="AC41" s="686"/>
      <c r="AD41" s="687" t="s">
        <v>241</v>
      </c>
      <c r="AE41" s="687"/>
      <c r="AF41" s="687"/>
      <c r="AG41" s="687"/>
      <c r="AH41" s="687"/>
      <c r="AI41" s="687"/>
      <c r="AJ41" s="687"/>
      <c r="AK41" s="687"/>
      <c r="AL41" s="688" t="s">
        <v>241</v>
      </c>
      <c r="AM41" s="689"/>
      <c r="AN41" s="689"/>
      <c r="AO41" s="690"/>
      <c r="AQ41" s="761" t="s">
        <v>350</v>
      </c>
      <c r="AR41" s="762"/>
      <c r="AS41" s="762"/>
      <c r="AT41" s="762"/>
      <c r="AU41" s="762"/>
      <c r="AV41" s="762"/>
      <c r="AW41" s="762"/>
      <c r="AX41" s="762"/>
      <c r="AY41" s="763"/>
      <c r="AZ41" s="683">
        <v>1050102</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137</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137</v>
      </c>
      <c r="CS41" s="719"/>
      <c r="CT41" s="719"/>
      <c r="CU41" s="719"/>
      <c r="CV41" s="719"/>
      <c r="CW41" s="719"/>
      <c r="CX41" s="719"/>
      <c r="CY41" s="720"/>
      <c r="CZ41" s="688" t="s">
        <v>137</v>
      </c>
      <c r="DA41" s="717"/>
      <c r="DB41" s="717"/>
      <c r="DC41" s="721"/>
      <c r="DD41" s="692" t="s">
        <v>137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353</v>
      </c>
      <c r="C42" s="725"/>
      <c r="D42" s="725"/>
      <c r="E42" s="725"/>
      <c r="F42" s="725"/>
      <c r="G42" s="725"/>
      <c r="H42" s="725"/>
      <c r="I42" s="725"/>
      <c r="J42" s="725"/>
      <c r="K42" s="725"/>
      <c r="L42" s="725"/>
      <c r="M42" s="725"/>
      <c r="N42" s="725"/>
      <c r="O42" s="725"/>
      <c r="P42" s="725"/>
      <c r="Q42" s="726"/>
      <c r="R42" s="768">
        <v>77060024</v>
      </c>
      <c r="S42" s="769"/>
      <c r="T42" s="769"/>
      <c r="U42" s="769"/>
      <c r="V42" s="769"/>
      <c r="W42" s="769"/>
      <c r="X42" s="769"/>
      <c r="Y42" s="777"/>
      <c r="Z42" s="778">
        <v>100</v>
      </c>
      <c r="AA42" s="778"/>
      <c r="AB42" s="778"/>
      <c r="AC42" s="778"/>
      <c r="AD42" s="779">
        <v>47684468</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2133210</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273</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11427567</v>
      </c>
      <c r="CS42" s="684"/>
      <c r="CT42" s="684"/>
      <c r="CU42" s="684"/>
      <c r="CV42" s="684"/>
      <c r="CW42" s="684"/>
      <c r="CX42" s="684"/>
      <c r="CY42" s="685"/>
      <c r="CZ42" s="688">
        <v>15.3</v>
      </c>
      <c r="DA42" s="689"/>
      <c r="DB42" s="689"/>
      <c r="DC42" s="701"/>
      <c r="DD42" s="692">
        <v>4619913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399358</v>
      </c>
      <c r="CS43" s="719"/>
      <c r="CT43" s="719"/>
      <c r="CU43" s="719"/>
      <c r="CV43" s="719"/>
      <c r="CW43" s="719"/>
      <c r="CX43" s="719"/>
      <c r="CY43" s="720"/>
      <c r="CZ43" s="688">
        <v>0.5</v>
      </c>
      <c r="DA43" s="717"/>
      <c r="DB43" s="717"/>
      <c r="DC43" s="721"/>
      <c r="DD43" s="692">
        <v>399358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358</v>
      </c>
      <c r="CG44" s="681"/>
      <c r="CH44" s="681"/>
      <c r="CI44" s="681"/>
      <c r="CJ44" s="681"/>
      <c r="CK44" s="681"/>
      <c r="CL44" s="681"/>
      <c r="CM44" s="681"/>
      <c r="CN44" s="681"/>
      <c r="CO44" s="681"/>
      <c r="CP44" s="681"/>
      <c r="CQ44" s="682"/>
      <c r="CR44" s="683">
        <v>9925957</v>
      </c>
      <c r="CS44" s="684"/>
      <c r="CT44" s="684"/>
      <c r="CU44" s="684"/>
      <c r="CV44" s="684"/>
      <c r="CW44" s="684"/>
      <c r="CX44" s="684"/>
      <c r="CY44" s="685"/>
      <c r="CZ44" s="688">
        <v>13.3</v>
      </c>
      <c r="DA44" s="689"/>
      <c r="DB44" s="689"/>
      <c r="DC44" s="701"/>
      <c r="DD44" s="692">
        <v>3997156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658761</v>
      </c>
      <c r="CS45" s="719"/>
      <c r="CT45" s="719"/>
      <c r="CU45" s="719"/>
      <c r="CV45" s="719"/>
      <c r="CW45" s="719"/>
      <c r="CX45" s="719"/>
      <c r="CY45" s="720"/>
      <c r="CZ45" s="688">
        <v>0.9</v>
      </c>
      <c r="DA45" s="717"/>
      <c r="DB45" s="717"/>
      <c r="DC45" s="721"/>
      <c r="DD45" s="692">
        <v>91824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9265687</v>
      </c>
      <c r="CS46" s="684"/>
      <c r="CT46" s="684"/>
      <c r="CU46" s="684"/>
      <c r="CV46" s="684"/>
      <c r="CW46" s="684"/>
      <c r="CX46" s="684"/>
      <c r="CY46" s="685"/>
      <c r="CZ46" s="688">
        <v>12.4</v>
      </c>
      <c r="DA46" s="689"/>
      <c r="DB46" s="689"/>
      <c r="DC46" s="701"/>
      <c r="DD46" s="692">
        <v>3905332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1501610</v>
      </c>
      <c r="CS47" s="719"/>
      <c r="CT47" s="719"/>
      <c r="CU47" s="719"/>
      <c r="CV47" s="719"/>
      <c r="CW47" s="719"/>
      <c r="CX47" s="719"/>
      <c r="CY47" s="720"/>
      <c r="CZ47" s="688">
        <v>2</v>
      </c>
      <c r="DA47" s="717"/>
      <c r="DB47" s="717"/>
      <c r="DC47" s="721"/>
      <c r="DD47" s="692">
        <v>622757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137</v>
      </c>
      <c r="CS48" s="684"/>
      <c r="CT48" s="684"/>
      <c r="CU48" s="684"/>
      <c r="CV48" s="684"/>
      <c r="CW48" s="684"/>
      <c r="CX48" s="684"/>
      <c r="CY48" s="685"/>
      <c r="CZ48" s="688" t="s">
        <v>137</v>
      </c>
      <c r="DA48" s="689"/>
      <c r="DB48" s="689"/>
      <c r="DC48" s="701"/>
      <c r="DD48" s="692" t="s">
        <v>137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366</v>
      </c>
      <c r="CE49" s="725"/>
      <c r="CF49" s="725"/>
      <c r="CG49" s="725"/>
      <c r="CH49" s="725"/>
      <c r="CI49" s="725"/>
      <c r="CJ49" s="725"/>
      <c r="CK49" s="725"/>
      <c r="CL49" s="725"/>
      <c r="CM49" s="725"/>
      <c r="CN49" s="725"/>
      <c r="CO49" s="725"/>
      <c r="CP49" s="725"/>
      <c r="CQ49" s="726"/>
      <c r="CR49" s="768">
        <v>74879850</v>
      </c>
      <c r="CS49" s="754"/>
      <c r="CT49" s="754"/>
      <c r="CU49" s="754"/>
      <c r="CV49" s="754"/>
      <c r="CW49" s="754"/>
      <c r="CX49" s="754"/>
      <c r="CY49" s="785"/>
      <c r="CZ49" s="780">
        <v>100</v>
      </c>
      <c r="DA49" s="786"/>
      <c r="DB49" s="786"/>
      <c r="DC49" s="787"/>
      <c r="DD49" s="788">
        <v>51680519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77kFxXz7VzxvSFyPJ66QUddVY/jKxrWzUQvoqW5Csd9DuKu5Afn3CVyXjMBgdn8VOHMtgMqfq0/p896gQWaGQ==" saltValue="Gw3NDAp7ICVu2nXQ4UqNZ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76796</v>
      </c>
      <c r="R7" s="819"/>
      <c r="S7" s="819"/>
      <c r="T7" s="819"/>
      <c r="U7" s="819"/>
      <c r="V7" s="819">
        <v>74628</v>
      </c>
      <c r="W7" s="819"/>
      <c r="X7" s="819"/>
      <c r="Y7" s="819"/>
      <c r="Z7" s="819"/>
      <c r="AA7" s="819">
        <v>2168</v>
      </c>
      <c r="AB7" s="819"/>
      <c r="AC7" s="819"/>
      <c r="AD7" s="819"/>
      <c r="AE7" s="820"/>
      <c r="AF7" s="821">
        <v>1341</v>
      </c>
      <c r="AG7" s="822"/>
      <c r="AH7" s="822"/>
      <c r="AI7" s="822"/>
      <c r="AJ7" s="823"/>
      <c r="AK7" s="858">
        <v>7754</v>
      </c>
      <c r="AL7" s="859"/>
      <c r="AM7" s="859"/>
      <c r="AN7" s="859"/>
      <c r="AO7" s="859"/>
      <c r="AP7" s="859">
        <v>27312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573</v>
      </c>
      <c r="BT7" s="863"/>
      <c r="BU7" s="863"/>
      <c r="BV7" s="863"/>
      <c r="BW7" s="863"/>
      <c r="BX7" s="863"/>
      <c r="BY7" s="863"/>
      <c r="BZ7" s="863"/>
      <c r="CA7" s="863"/>
      <c r="CB7" s="863"/>
      <c r="CC7" s="863"/>
      <c r="CD7" s="863"/>
      <c r="CE7" s="863"/>
      <c r="CF7" s="863"/>
      <c r="CG7" s="864"/>
      <c r="CH7" s="855">
        <v>5</v>
      </c>
      <c r="CI7" s="856"/>
      <c r="CJ7" s="856"/>
      <c r="CK7" s="856"/>
      <c r="CL7" s="857"/>
      <c r="CM7" s="855">
        <v>454</v>
      </c>
      <c r="CN7" s="856"/>
      <c r="CO7" s="856"/>
      <c r="CP7" s="856"/>
      <c r="CQ7" s="857"/>
      <c r="CR7" s="855">
        <v>30</v>
      </c>
      <c r="CS7" s="856"/>
      <c r="CT7" s="856"/>
      <c r="CU7" s="856"/>
      <c r="CV7" s="857"/>
      <c r="CW7" s="855">
        <v>0</v>
      </c>
      <c r="CX7" s="856"/>
      <c r="CY7" s="856"/>
      <c r="CZ7" s="856"/>
      <c r="DA7" s="857"/>
      <c r="DB7" s="855">
        <v>0</v>
      </c>
      <c r="DC7" s="856"/>
      <c r="DD7" s="856"/>
      <c r="DE7" s="856"/>
      <c r="DF7" s="857"/>
      <c r="DG7" s="855" t="s">
        <v>507</v>
      </c>
      <c r="DH7" s="856"/>
      <c r="DI7" s="856"/>
      <c r="DJ7" s="856"/>
      <c r="DK7" s="857"/>
      <c r="DL7" s="855" t="s">
        <v>507</v>
      </c>
      <c r="DM7" s="856"/>
      <c r="DN7" s="856"/>
      <c r="DO7" s="856"/>
      <c r="DP7" s="857"/>
      <c r="DQ7" s="855" t="s">
        <v>507</v>
      </c>
      <c r="DR7" s="856"/>
      <c r="DS7" s="856"/>
      <c r="DT7" s="856"/>
      <c r="DU7" s="857"/>
      <c r="DV7" s="836"/>
      <c r="DW7" s="837"/>
      <c r="DX7" s="837"/>
      <c r="DY7" s="837"/>
      <c r="DZ7" s="838"/>
      <c r="EA7" s="255"/>
    </row>
    <row r="8" spans="1:131" s="256" customFormat="1" ht="26.25" customHeight="1" x14ac:dyDescent="0.15">
      <c r="A8" s="262">
        <v>2</v>
      </c>
      <c r="B8" s="839" t="s">
        <v>390</v>
      </c>
      <c r="C8" s="840"/>
      <c r="D8" s="840"/>
      <c r="E8" s="840"/>
      <c r="F8" s="840"/>
      <c r="G8" s="840"/>
      <c r="H8" s="840"/>
      <c r="I8" s="840"/>
      <c r="J8" s="840"/>
      <c r="K8" s="840"/>
      <c r="L8" s="840"/>
      <c r="M8" s="840"/>
      <c r="N8" s="840"/>
      <c r="O8" s="840"/>
      <c r="P8" s="841"/>
      <c r="Q8" s="842">
        <v>496</v>
      </c>
      <c r="R8" s="843"/>
      <c r="S8" s="843"/>
      <c r="T8" s="843"/>
      <c r="U8" s="843"/>
      <c r="V8" s="843">
        <v>483</v>
      </c>
      <c r="W8" s="843"/>
      <c r="X8" s="843"/>
      <c r="Y8" s="843"/>
      <c r="Z8" s="843"/>
      <c r="AA8" s="843">
        <v>13</v>
      </c>
      <c r="AB8" s="843"/>
      <c r="AC8" s="843"/>
      <c r="AD8" s="843"/>
      <c r="AE8" s="844"/>
      <c r="AF8" s="845">
        <v>13</v>
      </c>
      <c r="AG8" s="846"/>
      <c r="AH8" s="846"/>
      <c r="AI8" s="846"/>
      <c r="AJ8" s="847"/>
      <c r="AK8" s="848">
        <v>218</v>
      </c>
      <c r="AL8" s="849"/>
      <c r="AM8" s="849"/>
      <c r="AN8" s="849"/>
      <c r="AO8" s="849"/>
      <c r="AP8" s="849">
        <v>360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574</v>
      </c>
      <c r="BT8" s="853"/>
      <c r="BU8" s="853"/>
      <c r="BV8" s="853"/>
      <c r="BW8" s="853"/>
      <c r="BX8" s="853"/>
      <c r="BY8" s="853"/>
      <c r="BZ8" s="853"/>
      <c r="CA8" s="853"/>
      <c r="CB8" s="853"/>
      <c r="CC8" s="853"/>
      <c r="CD8" s="853"/>
      <c r="CE8" s="853"/>
      <c r="CF8" s="853"/>
      <c r="CG8" s="854"/>
      <c r="CH8" s="865">
        <v>0</v>
      </c>
      <c r="CI8" s="866"/>
      <c r="CJ8" s="866"/>
      <c r="CK8" s="866"/>
      <c r="CL8" s="867"/>
      <c r="CM8" s="865">
        <v>0</v>
      </c>
      <c r="CN8" s="866"/>
      <c r="CO8" s="866"/>
      <c r="CP8" s="866"/>
      <c r="CQ8" s="867"/>
      <c r="CR8" s="865">
        <v>170</v>
      </c>
      <c r="CS8" s="866"/>
      <c r="CT8" s="866"/>
      <c r="CU8" s="866"/>
      <c r="CV8" s="867"/>
      <c r="CW8" s="865">
        <v>0</v>
      </c>
      <c r="CX8" s="866"/>
      <c r="CY8" s="866"/>
      <c r="CZ8" s="866"/>
      <c r="DA8" s="867"/>
      <c r="DB8" s="865">
        <v>0</v>
      </c>
      <c r="DC8" s="866"/>
      <c r="DD8" s="866"/>
      <c r="DE8" s="866"/>
      <c r="DF8" s="867"/>
      <c r="DG8" s="865" t="s">
        <v>507</v>
      </c>
      <c r="DH8" s="866"/>
      <c r="DI8" s="866"/>
      <c r="DJ8" s="866"/>
      <c r="DK8" s="867"/>
      <c r="DL8" s="865" t="s">
        <v>507</v>
      </c>
      <c r="DM8" s="866"/>
      <c r="DN8" s="866"/>
      <c r="DO8" s="866"/>
      <c r="DP8" s="867"/>
      <c r="DQ8" s="865" t="s">
        <v>507</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575</v>
      </c>
      <c r="BT9" s="853"/>
      <c r="BU9" s="853"/>
      <c r="BV9" s="853"/>
      <c r="BW9" s="853"/>
      <c r="BX9" s="853"/>
      <c r="BY9" s="853"/>
      <c r="BZ9" s="853"/>
      <c r="CA9" s="853"/>
      <c r="CB9" s="853"/>
      <c r="CC9" s="853"/>
      <c r="CD9" s="853"/>
      <c r="CE9" s="853"/>
      <c r="CF9" s="853"/>
      <c r="CG9" s="854"/>
      <c r="CH9" s="865">
        <v>0</v>
      </c>
      <c r="CI9" s="866"/>
      <c r="CJ9" s="866"/>
      <c r="CK9" s="866"/>
      <c r="CL9" s="867"/>
      <c r="CM9" s="865">
        <v>348</v>
      </c>
      <c r="CN9" s="866"/>
      <c r="CO9" s="866"/>
      <c r="CP9" s="866"/>
      <c r="CQ9" s="867"/>
      <c r="CR9" s="865">
        <v>10</v>
      </c>
      <c r="CS9" s="866"/>
      <c r="CT9" s="866"/>
      <c r="CU9" s="866"/>
      <c r="CV9" s="867"/>
      <c r="CW9" s="865">
        <v>0</v>
      </c>
      <c r="CX9" s="866"/>
      <c r="CY9" s="866"/>
      <c r="CZ9" s="866"/>
      <c r="DA9" s="867"/>
      <c r="DB9" s="865">
        <v>0</v>
      </c>
      <c r="DC9" s="866"/>
      <c r="DD9" s="866"/>
      <c r="DE9" s="866"/>
      <c r="DF9" s="867"/>
      <c r="DG9" s="865" t="s">
        <v>507</v>
      </c>
      <c r="DH9" s="866"/>
      <c r="DI9" s="866"/>
      <c r="DJ9" s="866"/>
      <c r="DK9" s="867"/>
      <c r="DL9" s="865" t="s">
        <v>507</v>
      </c>
      <c r="DM9" s="866"/>
      <c r="DN9" s="866"/>
      <c r="DO9" s="866"/>
      <c r="DP9" s="867"/>
      <c r="DQ9" s="865">
        <v>0</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77117</v>
      </c>
      <c r="R23" s="878"/>
      <c r="S23" s="878"/>
      <c r="T23" s="878"/>
      <c r="U23" s="878"/>
      <c r="V23" s="878">
        <v>74937</v>
      </c>
      <c r="W23" s="878"/>
      <c r="X23" s="878"/>
      <c r="Y23" s="878"/>
      <c r="Z23" s="878"/>
      <c r="AA23" s="878">
        <v>2180</v>
      </c>
      <c r="AB23" s="878"/>
      <c r="AC23" s="878"/>
      <c r="AD23" s="878"/>
      <c r="AE23" s="879"/>
      <c r="AF23" s="880">
        <v>1353</v>
      </c>
      <c r="AG23" s="878"/>
      <c r="AH23" s="878"/>
      <c r="AI23" s="878"/>
      <c r="AJ23" s="881"/>
      <c r="AK23" s="882"/>
      <c r="AL23" s="883"/>
      <c r="AM23" s="883"/>
      <c r="AN23" s="883"/>
      <c r="AO23" s="883"/>
      <c r="AP23" s="878">
        <v>27672</v>
      </c>
      <c r="AQ23" s="878"/>
      <c r="AR23" s="878"/>
      <c r="AS23" s="878"/>
      <c r="AT23" s="878"/>
      <c r="AU23" s="884"/>
      <c r="AV23" s="884"/>
      <c r="AW23" s="884"/>
      <c r="AX23" s="884"/>
      <c r="AY23" s="885"/>
      <c r="AZ23" s="893" t="s">
        <v>137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11715</v>
      </c>
      <c r="R28" s="907"/>
      <c r="S28" s="907"/>
      <c r="T28" s="907"/>
      <c r="U28" s="907"/>
      <c r="V28" s="907">
        <v>11628</v>
      </c>
      <c r="W28" s="907"/>
      <c r="X28" s="907"/>
      <c r="Y28" s="907"/>
      <c r="Z28" s="907"/>
      <c r="AA28" s="907">
        <v>87</v>
      </c>
      <c r="AB28" s="907"/>
      <c r="AC28" s="907"/>
      <c r="AD28" s="907"/>
      <c r="AE28" s="908"/>
      <c r="AF28" s="909">
        <v>87</v>
      </c>
      <c r="AG28" s="907"/>
      <c r="AH28" s="907"/>
      <c r="AI28" s="907"/>
      <c r="AJ28" s="910"/>
      <c r="AK28" s="911">
        <v>1050</v>
      </c>
      <c r="AL28" s="902"/>
      <c r="AM28" s="902"/>
      <c r="AN28" s="902"/>
      <c r="AO28" s="902"/>
      <c r="AP28" s="902" t="s">
        <v>581</v>
      </c>
      <c r="AQ28" s="902"/>
      <c r="AR28" s="902"/>
      <c r="AS28" s="902"/>
      <c r="AT28" s="902"/>
      <c r="AU28" s="902" t="s">
        <v>581</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7234</v>
      </c>
      <c r="R29" s="843"/>
      <c r="S29" s="843"/>
      <c r="T29" s="843"/>
      <c r="U29" s="843"/>
      <c r="V29" s="843">
        <v>7097</v>
      </c>
      <c r="W29" s="843"/>
      <c r="X29" s="843"/>
      <c r="Y29" s="843"/>
      <c r="Z29" s="843"/>
      <c r="AA29" s="843">
        <v>137</v>
      </c>
      <c r="AB29" s="843"/>
      <c r="AC29" s="843"/>
      <c r="AD29" s="843"/>
      <c r="AE29" s="844"/>
      <c r="AF29" s="845">
        <v>136</v>
      </c>
      <c r="AG29" s="846"/>
      <c r="AH29" s="846"/>
      <c r="AI29" s="846"/>
      <c r="AJ29" s="847"/>
      <c r="AK29" s="914">
        <v>1150</v>
      </c>
      <c r="AL29" s="915"/>
      <c r="AM29" s="915"/>
      <c r="AN29" s="915"/>
      <c r="AO29" s="915"/>
      <c r="AP29" s="915" t="s">
        <v>581</v>
      </c>
      <c r="AQ29" s="915"/>
      <c r="AR29" s="915"/>
      <c r="AS29" s="915"/>
      <c r="AT29" s="915"/>
      <c r="AU29" s="915" t="s">
        <v>581</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1305</v>
      </c>
      <c r="R30" s="843"/>
      <c r="S30" s="843"/>
      <c r="T30" s="843"/>
      <c r="U30" s="843"/>
      <c r="V30" s="843">
        <v>1212</v>
      </c>
      <c r="W30" s="843"/>
      <c r="X30" s="843"/>
      <c r="Y30" s="843"/>
      <c r="Z30" s="843"/>
      <c r="AA30" s="843">
        <v>93</v>
      </c>
      <c r="AB30" s="843"/>
      <c r="AC30" s="843"/>
      <c r="AD30" s="843"/>
      <c r="AE30" s="844"/>
      <c r="AF30" s="845">
        <v>93</v>
      </c>
      <c r="AG30" s="846"/>
      <c r="AH30" s="846"/>
      <c r="AI30" s="846"/>
      <c r="AJ30" s="847"/>
      <c r="AK30" s="914">
        <v>252</v>
      </c>
      <c r="AL30" s="915"/>
      <c r="AM30" s="915"/>
      <c r="AN30" s="915"/>
      <c r="AO30" s="915"/>
      <c r="AP30" s="915" t="s">
        <v>581</v>
      </c>
      <c r="AQ30" s="915"/>
      <c r="AR30" s="915"/>
      <c r="AS30" s="915"/>
      <c r="AT30" s="915"/>
      <c r="AU30" s="915">
        <v>81</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1573</v>
      </c>
      <c r="R31" s="843"/>
      <c r="S31" s="843"/>
      <c r="T31" s="843"/>
      <c r="U31" s="843"/>
      <c r="V31" s="843">
        <v>1562</v>
      </c>
      <c r="W31" s="843"/>
      <c r="X31" s="843"/>
      <c r="Y31" s="843"/>
      <c r="Z31" s="843"/>
      <c r="AA31" s="843">
        <v>11</v>
      </c>
      <c r="AB31" s="843"/>
      <c r="AC31" s="843"/>
      <c r="AD31" s="843"/>
      <c r="AE31" s="844"/>
      <c r="AF31" s="845">
        <v>11</v>
      </c>
      <c r="AG31" s="846"/>
      <c r="AH31" s="846"/>
      <c r="AI31" s="846"/>
      <c r="AJ31" s="847"/>
      <c r="AK31" s="914">
        <v>205</v>
      </c>
      <c r="AL31" s="915"/>
      <c r="AM31" s="915"/>
      <c r="AN31" s="915"/>
      <c r="AO31" s="915"/>
      <c r="AP31" s="915" t="s">
        <v>581</v>
      </c>
      <c r="AQ31" s="915"/>
      <c r="AR31" s="915"/>
      <c r="AS31" s="915"/>
      <c r="AT31" s="915"/>
      <c r="AU31" s="915" t="s">
        <v>581</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3801</v>
      </c>
      <c r="R32" s="843"/>
      <c r="S32" s="843"/>
      <c r="T32" s="843"/>
      <c r="U32" s="843"/>
      <c r="V32" s="843">
        <v>3687</v>
      </c>
      <c r="W32" s="843"/>
      <c r="X32" s="843"/>
      <c r="Y32" s="843"/>
      <c r="Z32" s="843"/>
      <c r="AA32" s="843">
        <v>114</v>
      </c>
      <c r="AB32" s="843"/>
      <c r="AC32" s="843"/>
      <c r="AD32" s="843"/>
      <c r="AE32" s="844"/>
      <c r="AF32" s="845">
        <v>114</v>
      </c>
      <c r="AG32" s="846"/>
      <c r="AH32" s="846"/>
      <c r="AI32" s="846"/>
      <c r="AJ32" s="847"/>
      <c r="AK32" s="914">
        <v>1076</v>
      </c>
      <c r="AL32" s="915"/>
      <c r="AM32" s="915"/>
      <c r="AN32" s="915"/>
      <c r="AO32" s="915"/>
      <c r="AP32" s="915">
        <v>9583</v>
      </c>
      <c r="AQ32" s="915"/>
      <c r="AR32" s="915"/>
      <c r="AS32" s="915"/>
      <c r="AT32" s="915"/>
      <c r="AU32" s="915">
        <v>3546</v>
      </c>
      <c r="AV32" s="915"/>
      <c r="AW32" s="915"/>
      <c r="AX32" s="915"/>
      <c r="AY32" s="915"/>
      <c r="AZ32" s="916" t="s">
        <v>581</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441</v>
      </c>
      <c r="AG63" s="926"/>
      <c r="AH63" s="926"/>
      <c r="AI63" s="926"/>
      <c r="AJ63" s="927"/>
      <c r="AK63" s="928"/>
      <c r="AL63" s="923"/>
      <c r="AM63" s="923"/>
      <c r="AN63" s="923"/>
      <c r="AO63" s="923"/>
      <c r="AP63" s="926">
        <f>SUM(AP28:AT62)</f>
        <v>9583</v>
      </c>
      <c r="AQ63" s="926"/>
      <c r="AR63" s="926"/>
      <c r="AS63" s="926"/>
      <c r="AT63" s="926"/>
      <c r="AU63" s="930">
        <f>SUM(AU28:AY62)</f>
        <v>3627</v>
      </c>
      <c r="AV63" s="931"/>
      <c r="AW63" s="931"/>
      <c r="AX63" s="931"/>
      <c r="AY63" s="932"/>
      <c r="AZ63" s="933"/>
      <c r="BA63" s="933"/>
      <c r="BB63" s="933"/>
      <c r="BC63" s="933"/>
      <c r="BD63" s="933"/>
      <c r="BE63" s="934"/>
      <c r="BF63" s="934"/>
      <c r="BG63" s="934"/>
      <c r="BH63" s="934"/>
      <c r="BI63" s="935"/>
      <c r="BJ63" s="936" t="s">
        <v>137</v>
      </c>
      <c r="BK63" s="931"/>
      <c r="BL63" s="931"/>
      <c r="BM63" s="931"/>
      <c r="BN63" s="937"/>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396</v>
      </c>
      <c r="R66" s="802"/>
      <c r="S66" s="802"/>
      <c r="T66" s="802"/>
      <c r="U66" s="803"/>
      <c r="V66" s="801" t="s">
        <v>397</v>
      </c>
      <c r="W66" s="802"/>
      <c r="X66" s="802"/>
      <c r="Y66" s="802"/>
      <c r="Z66" s="803"/>
      <c r="AA66" s="801" t="s">
        <v>398</v>
      </c>
      <c r="AB66" s="802"/>
      <c r="AC66" s="802"/>
      <c r="AD66" s="802"/>
      <c r="AE66" s="803"/>
      <c r="AF66" s="938" t="s">
        <v>399</v>
      </c>
      <c r="AG66" s="897"/>
      <c r="AH66" s="897"/>
      <c r="AI66" s="897"/>
      <c r="AJ66" s="939"/>
      <c r="AK66" s="801" t="s">
        <v>414</v>
      </c>
      <c r="AL66" s="825"/>
      <c r="AM66" s="825"/>
      <c r="AN66" s="825"/>
      <c r="AO66" s="826"/>
      <c r="AP66" s="801" t="s">
        <v>415</v>
      </c>
      <c r="AQ66" s="802"/>
      <c r="AR66" s="802"/>
      <c r="AS66" s="802"/>
      <c r="AT66" s="803"/>
      <c r="AU66" s="801" t="s">
        <v>416</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0"/>
      <c r="AG67" s="900"/>
      <c r="AH67" s="900"/>
      <c r="AI67" s="900"/>
      <c r="AJ67" s="941"/>
      <c r="AK67" s="942"/>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7"/>
    </row>
    <row r="68" spans="1:131" s="248" customFormat="1" ht="26.25" customHeight="1" thickTop="1" x14ac:dyDescent="0.15">
      <c r="A68" s="259">
        <v>1</v>
      </c>
      <c r="B68" s="955" t="s">
        <v>576</v>
      </c>
      <c r="C68" s="956"/>
      <c r="D68" s="956"/>
      <c r="E68" s="956"/>
      <c r="F68" s="956"/>
      <c r="G68" s="956"/>
      <c r="H68" s="956"/>
      <c r="I68" s="956"/>
      <c r="J68" s="956"/>
      <c r="K68" s="956"/>
      <c r="L68" s="956"/>
      <c r="M68" s="956"/>
      <c r="N68" s="956"/>
      <c r="O68" s="956"/>
      <c r="P68" s="957"/>
      <c r="Q68" s="958">
        <v>22428</v>
      </c>
      <c r="R68" s="952"/>
      <c r="S68" s="952"/>
      <c r="T68" s="952"/>
      <c r="U68" s="952"/>
      <c r="V68" s="952">
        <v>21660</v>
      </c>
      <c r="W68" s="952"/>
      <c r="X68" s="952"/>
      <c r="Y68" s="952"/>
      <c r="Z68" s="952"/>
      <c r="AA68" s="952">
        <v>768</v>
      </c>
      <c r="AB68" s="952"/>
      <c r="AC68" s="952"/>
      <c r="AD68" s="952"/>
      <c r="AE68" s="952"/>
      <c r="AF68" s="952">
        <v>768</v>
      </c>
      <c r="AG68" s="952"/>
      <c r="AH68" s="952"/>
      <c r="AI68" s="952"/>
      <c r="AJ68" s="952"/>
      <c r="AK68" s="952">
        <v>28</v>
      </c>
      <c r="AL68" s="952"/>
      <c r="AM68" s="952"/>
      <c r="AN68" s="952"/>
      <c r="AO68" s="952"/>
      <c r="AP68" s="952" t="s">
        <v>507</v>
      </c>
      <c r="AQ68" s="952"/>
      <c r="AR68" s="952"/>
      <c r="AS68" s="952"/>
      <c r="AT68" s="952"/>
      <c r="AU68" s="952" t="s">
        <v>507</v>
      </c>
      <c r="AV68" s="952"/>
      <c r="AW68" s="952"/>
      <c r="AX68" s="952"/>
      <c r="AY68" s="952"/>
      <c r="AZ68" s="953"/>
      <c r="BA68" s="953"/>
      <c r="BB68" s="953"/>
      <c r="BC68" s="953"/>
      <c r="BD68" s="954"/>
      <c r="BE68" s="266"/>
      <c r="BF68" s="266"/>
      <c r="BG68" s="266"/>
      <c r="BH68" s="266"/>
      <c r="BI68" s="266"/>
      <c r="BJ68" s="266"/>
      <c r="BK68" s="266"/>
      <c r="BL68" s="266"/>
      <c r="BM68" s="266"/>
      <c r="BN68" s="266"/>
      <c r="BO68" s="266"/>
      <c r="BP68" s="266"/>
      <c r="BQ68" s="263">
        <v>62</v>
      </c>
      <c r="BR68" s="268"/>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7"/>
    </row>
    <row r="69" spans="1:131" s="248" customFormat="1" ht="26.25" customHeight="1" x14ac:dyDescent="0.15">
      <c r="A69" s="262">
        <v>2</v>
      </c>
      <c r="B69" s="959" t="s">
        <v>577</v>
      </c>
      <c r="C69" s="960"/>
      <c r="D69" s="960"/>
      <c r="E69" s="960"/>
      <c r="F69" s="960"/>
      <c r="G69" s="960"/>
      <c r="H69" s="960"/>
      <c r="I69" s="960"/>
      <c r="J69" s="960"/>
      <c r="K69" s="960"/>
      <c r="L69" s="960"/>
      <c r="M69" s="960"/>
      <c r="N69" s="960"/>
      <c r="O69" s="960"/>
      <c r="P69" s="961"/>
      <c r="Q69" s="962">
        <v>193</v>
      </c>
      <c r="R69" s="915"/>
      <c r="S69" s="915"/>
      <c r="T69" s="915"/>
      <c r="U69" s="915"/>
      <c r="V69" s="915">
        <v>137</v>
      </c>
      <c r="W69" s="915"/>
      <c r="X69" s="915"/>
      <c r="Y69" s="915"/>
      <c r="Z69" s="915"/>
      <c r="AA69" s="915">
        <v>56</v>
      </c>
      <c r="AB69" s="915"/>
      <c r="AC69" s="915"/>
      <c r="AD69" s="915"/>
      <c r="AE69" s="915"/>
      <c r="AF69" s="915">
        <v>56</v>
      </c>
      <c r="AG69" s="915"/>
      <c r="AH69" s="915"/>
      <c r="AI69" s="915"/>
      <c r="AJ69" s="915"/>
      <c r="AK69" s="915" t="s">
        <v>507</v>
      </c>
      <c r="AL69" s="915"/>
      <c r="AM69" s="915"/>
      <c r="AN69" s="915"/>
      <c r="AO69" s="915"/>
      <c r="AP69" s="915" t="s">
        <v>507</v>
      </c>
      <c r="AQ69" s="915"/>
      <c r="AR69" s="915"/>
      <c r="AS69" s="915"/>
      <c r="AT69" s="915"/>
      <c r="AU69" s="915" t="s">
        <v>507</v>
      </c>
      <c r="AV69" s="915"/>
      <c r="AW69" s="915"/>
      <c r="AX69" s="915"/>
      <c r="AY69" s="915"/>
      <c r="AZ69" s="963"/>
      <c r="BA69" s="963"/>
      <c r="BB69" s="963"/>
      <c r="BC69" s="963"/>
      <c r="BD69" s="964"/>
      <c r="BE69" s="266"/>
      <c r="BF69" s="266"/>
      <c r="BG69" s="266"/>
      <c r="BH69" s="266"/>
      <c r="BI69" s="266"/>
      <c r="BJ69" s="266"/>
      <c r="BK69" s="266"/>
      <c r="BL69" s="266"/>
      <c r="BM69" s="266"/>
      <c r="BN69" s="266"/>
      <c r="BO69" s="266"/>
      <c r="BP69" s="266"/>
      <c r="BQ69" s="263">
        <v>63</v>
      </c>
      <c r="BR69" s="268"/>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7"/>
    </row>
    <row r="70" spans="1:131" s="248" customFormat="1" ht="26.25" customHeight="1" x14ac:dyDescent="0.15">
      <c r="A70" s="262">
        <v>3</v>
      </c>
      <c r="B70" s="959" t="s">
        <v>578</v>
      </c>
      <c r="C70" s="960"/>
      <c r="D70" s="960"/>
      <c r="E70" s="960"/>
      <c r="F70" s="960"/>
      <c r="G70" s="960"/>
      <c r="H70" s="960"/>
      <c r="I70" s="960"/>
      <c r="J70" s="960"/>
      <c r="K70" s="960"/>
      <c r="L70" s="960"/>
      <c r="M70" s="960"/>
      <c r="N70" s="960"/>
      <c r="O70" s="960"/>
      <c r="P70" s="961"/>
      <c r="Q70" s="962">
        <v>102</v>
      </c>
      <c r="R70" s="915"/>
      <c r="S70" s="915"/>
      <c r="T70" s="915"/>
      <c r="U70" s="915"/>
      <c r="V70" s="915">
        <v>95</v>
      </c>
      <c r="W70" s="915"/>
      <c r="X70" s="915"/>
      <c r="Y70" s="915"/>
      <c r="Z70" s="915"/>
      <c r="AA70" s="915">
        <v>7</v>
      </c>
      <c r="AB70" s="915"/>
      <c r="AC70" s="915"/>
      <c r="AD70" s="915"/>
      <c r="AE70" s="915"/>
      <c r="AF70" s="915">
        <v>7</v>
      </c>
      <c r="AG70" s="915"/>
      <c r="AH70" s="915"/>
      <c r="AI70" s="915"/>
      <c r="AJ70" s="915"/>
      <c r="AK70" s="915">
        <v>1</v>
      </c>
      <c r="AL70" s="915"/>
      <c r="AM70" s="915"/>
      <c r="AN70" s="915"/>
      <c r="AO70" s="915"/>
      <c r="AP70" s="915" t="s">
        <v>507</v>
      </c>
      <c r="AQ70" s="915"/>
      <c r="AR70" s="915"/>
      <c r="AS70" s="915"/>
      <c r="AT70" s="915"/>
      <c r="AU70" s="915" t="s">
        <v>507</v>
      </c>
      <c r="AV70" s="915"/>
      <c r="AW70" s="915"/>
      <c r="AX70" s="915"/>
      <c r="AY70" s="915"/>
      <c r="AZ70" s="963"/>
      <c r="BA70" s="963"/>
      <c r="BB70" s="963"/>
      <c r="BC70" s="963"/>
      <c r="BD70" s="964"/>
      <c r="BE70" s="266"/>
      <c r="BF70" s="266"/>
      <c r="BG70" s="266"/>
      <c r="BH70" s="266"/>
      <c r="BI70" s="266"/>
      <c r="BJ70" s="266"/>
      <c r="BK70" s="266"/>
      <c r="BL70" s="266"/>
      <c r="BM70" s="266"/>
      <c r="BN70" s="266"/>
      <c r="BO70" s="266"/>
      <c r="BP70" s="266"/>
      <c r="BQ70" s="263">
        <v>64</v>
      </c>
      <c r="BR70" s="268"/>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7"/>
    </row>
    <row r="71" spans="1:131" s="248" customFormat="1" ht="26.25" customHeight="1" x14ac:dyDescent="0.15">
      <c r="A71" s="262">
        <v>4</v>
      </c>
      <c r="B71" s="959" t="s">
        <v>579</v>
      </c>
      <c r="C71" s="960"/>
      <c r="D71" s="960"/>
      <c r="E71" s="960"/>
      <c r="F71" s="960"/>
      <c r="G71" s="960"/>
      <c r="H71" s="960"/>
      <c r="I71" s="960"/>
      <c r="J71" s="960"/>
      <c r="K71" s="960"/>
      <c r="L71" s="960"/>
      <c r="M71" s="960"/>
      <c r="N71" s="960"/>
      <c r="O71" s="960"/>
      <c r="P71" s="961"/>
      <c r="Q71" s="962">
        <v>108</v>
      </c>
      <c r="R71" s="915"/>
      <c r="S71" s="915"/>
      <c r="T71" s="915"/>
      <c r="U71" s="915"/>
      <c r="V71" s="915">
        <v>74</v>
      </c>
      <c r="W71" s="915"/>
      <c r="X71" s="915"/>
      <c r="Y71" s="915"/>
      <c r="Z71" s="915"/>
      <c r="AA71" s="915">
        <v>34</v>
      </c>
      <c r="AB71" s="915"/>
      <c r="AC71" s="915"/>
      <c r="AD71" s="915"/>
      <c r="AE71" s="915"/>
      <c r="AF71" s="915">
        <v>34</v>
      </c>
      <c r="AG71" s="915"/>
      <c r="AH71" s="915"/>
      <c r="AI71" s="915"/>
      <c r="AJ71" s="915"/>
      <c r="AK71" s="915" t="s">
        <v>507</v>
      </c>
      <c r="AL71" s="915"/>
      <c r="AM71" s="915"/>
      <c r="AN71" s="915"/>
      <c r="AO71" s="915"/>
      <c r="AP71" s="915" t="s">
        <v>507</v>
      </c>
      <c r="AQ71" s="915"/>
      <c r="AR71" s="915"/>
      <c r="AS71" s="915"/>
      <c r="AT71" s="915"/>
      <c r="AU71" s="915" t="s">
        <v>507</v>
      </c>
      <c r="AV71" s="915"/>
      <c r="AW71" s="915"/>
      <c r="AX71" s="915"/>
      <c r="AY71" s="915"/>
      <c r="AZ71" s="963"/>
      <c r="BA71" s="963"/>
      <c r="BB71" s="963"/>
      <c r="BC71" s="963"/>
      <c r="BD71" s="964"/>
      <c r="BE71" s="266"/>
      <c r="BF71" s="266"/>
      <c r="BG71" s="266"/>
      <c r="BH71" s="266"/>
      <c r="BI71" s="266"/>
      <c r="BJ71" s="266"/>
      <c r="BK71" s="266"/>
      <c r="BL71" s="266"/>
      <c r="BM71" s="266"/>
      <c r="BN71" s="266"/>
      <c r="BO71" s="266"/>
      <c r="BP71" s="266"/>
      <c r="BQ71" s="263">
        <v>65</v>
      </c>
      <c r="BR71" s="268"/>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7"/>
    </row>
    <row r="72" spans="1:131" s="248" customFormat="1" ht="26.25" customHeight="1" x14ac:dyDescent="0.15">
      <c r="A72" s="262">
        <v>5</v>
      </c>
      <c r="B72" s="959" t="s">
        <v>580</v>
      </c>
      <c r="C72" s="960"/>
      <c r="D72" s="960"/>
      <c r="E72" s="960"/>
      <c r="F72" s="960"/>
      <c r="G72" s="960"/>
      <c r="H72" s="960"/>
      <c r="I72" s="960"/>
      <c r="J72" s="960"/>
      <c r="K72" s="960"/>
      <c r="L72" s="960"/>
      <c r="M72" s="960"/>
      <c r="N72" s="960"/>
      <c r="O72" s="960"/>
      <c r="P72" s="961"/>
      <c r="Q72" s="962">
        <v>2588</v>
      </c>
      <c r="R72" s="915"/>
      <c r="S72" s="915"/>
      <c r="T72" s="915"/>
      <c r="U72" s="915"/>
      <c r="V72" s="915">
        <v>2314</v>
      </c>
      <c r="W72" s="915"/>
      <c r="X72" s="915"/>
      <c r="Y72" s="915"/>
      <c r="Z72" s="915"/>
      <c r="AA72" s="915">
        <v>274</v>
      </c>
      <c r="AB72" s="915"/>
      <c r="AC72" s="915"/>
      <c r="AD72" s="915"/>
      <c r="AE72" s="915"/>
      <c r="AF72" s="915">
        <v>274</v>
      </c>
      <c r="AG72" s="915"/>
      <c r="AH72" s="915"/>
      <c r="AI72" s="915"/>
      <c r="AJ72" s="915"/>
      <c r="AK72" s="915">
        <v>117</v>
      </c>
      <c r="AL72" s="915"/>
      <c r="AM72" s="915"/>
      <c r="AN72" s="915"/>
      <c r="AO72" s="915"/>
      <c r="AP72" s="915" t="s">
        <v>507</v>
      </c>
      <c r="AQ72" s="915"/>
      <c r="AR72" s="915"/>
      <c r="AS72" s="915"/>
      <c r="AT72" s="915"/>
      <c r="AU72" s="915" t="s">
        <v>507</v>
      </c>
      <c r="AV72" s="915"/>
      <c r="AW72" s="915"/>
      <c r="AX72" s="915"/>
      <c r="AY72" s="915"/>
      <c r="AZ72" s="963"/>
      <c r="BA72" s="963"/>
      <c r="BB72" s="963"/>
      <c r="BC72" s="963"/>
      <c r="BD72" s="964"/>
      <c r="BE72" s="266"/>
      <c r="BF72" s="266"/>
      <c r="BG72" s="266"/>
      <c r="BH72" s="266"/>
      <c r="BI72" s="266"/>
      <c r="BJ72" s="266"/>
      <c r="BK72" s="266"/>
      <c r="BL72" s="266"/>
      <c r="BM72" s="266"/>
      <c r="BN72" s="266"/>
      <c r="BO72" s="266"/>
      <c r="BP72" s="266"/>
      <c r="BQ72" s="263">
        <v>66</v>
      </c>
      <c r="BR72" s="268"/>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7"/>
    </row>
    <row r="73" spans="1:131" s="248" customFormat="1" ht="26.25" customHeight="1" x14ac:dyDescent="0.15">
      <c r="A73" s="262">
        <v>6</v>
      </c>
      <c r="B73" s="959" t="s">
        <v>582</v>
      </c>
      <c r="C73" s="960"/>
      <c r="D73" s="960"/>
      <c r="E73" s="960"/>
      <c r="F73" s="960"/>
      <c r="G73" s="960"/>
      <c r="H73" s="960"/>
      <c r="I73" s="960"/>
      <c r="J73" s="960"/>
      <c r="K73" s="960"/>
      <c r="L73" s="960"/>
      <c r="M73" s="960"/>
      <c r="N73" s="960"/>
      <c r="O73" s="960"/>
      <c r="P73" s="961"/>
      <c r="Q73" s="962">
        <v>657281</v>
      </c>
      <c r="R73" s="915"/>
      <c r="S73" s="915"/>
      <c r="T73" s="915"/>
      <c r="U73" s="915"/>
      <c r="V73" s="915">
        <v>647955</v>
      </c>
      <c r="W73" s="915"/>
      <c r="X73" s="915"/>
      <c r="Y73" s="915"/>
      <c r="Z73" s="915"/>
      <c r="AA73" s="915">
        <v>9326</v>
      </c>
      <c r="AB73" s="915"/>
      <c r="AC73" s="915"/>
      <c r="AD73" s="915"/>
      <c r="AE73" s="915"/>
      <c r="AF73" s="915">
        <v>9326</v>
      </c>
      <c r="AG73" s="915"/>
      <c r="AH73" s="915"/>
      <c r="AI73" s="915"/>
      <c r="AJ73" s="915"/>
      <c r="AK73" s="915">
        <v>3989</v>
      </c>
      <c r="AL73" s="915"/>
      <c r="AM73" s="915"/>
      <c r="AN73" s="915"/>
      <c r="AO73" s="915"/>
      <c r="AP73" s="915" t="s">
        <v>507</v>
      </c>
      <c r="AQ73" s="915"/>
      <c r="AR73" s="915"/>
      <c r="AS73" s="915"/>
      <c r="AT73" s="915"/>
      <c r="AU73" s="915" t="s">
        <v>507</v>
      </c>
      <c r="AV73" s="915"/>
      <c r="AW73" s="915"/>
      <c r="AX73" s="915"/>
      <c r="AY73" s="915"/>
      <c r="AZ73" s="963"/>
      <c r="BA73" s="963"/>
      <c r="BB73" s="963"/>
      <c r="BC73" s="963"/>
      <c r="BD73" s="964"/>
      <c r="BE73" s="266"/>
      <c r="BF73" s="266"/>
      <c r="BG73" s="266"/>
      <c r="BH73" s="266"/>
      <c r="BI73" s="266"/>
      <c r="BJ73" s="266"/>
      <c r="BK73" s="266"/>
      <c r="BL73" s="266"/>
      <c r="BM73" s="266"/>
      <c r="BN73" s="266"/>
      <c r="BO73" s="266"/>
      <c r="BP73" s="266"/>
      <c r="BQ73" s="263">
        <v>67</v>
      </c>
      <c r="BR73" s="268"/>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7"/>
    </row>
    <row r="74" spans="1:131" s="248" customFormat="1" ht="26.25" customHeight="1" x14ac:dyDescent="0.15">
      <c r="A74" s="262">
        <v>7</v>
      </c>
      <c r="B74" s="959"/>
      <c r="C74" s="960"/>
      <c r="D74" s="960"/>
      <c r="E74" s="960"/>
      <c r="F74" s="960"/>
      <c r="G74" s="960"/>
      <c r="H74" s="960"/>
      <c r="I74" s="960"/>
      <c r="J74" s="960"/>
      <c r="K74" s="960"/>
      <c r="L74" s="960"/>
      <c r="M74" s="960"/>
      <c r="N74" s="960"/>
      <c r="O74" s="960"/>
      <c r="P74" s="961"/>
      <c r="Q74" s="962"/>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3"/>
      <c r="BA74" s="963"/>
      <c r="BB74" s="963"/>
      <c r="BC74" s="963"/>
      <c r="BD74" s="964"/>
      <c r="BE74" s="266"/>
      <c r="BF74" s="266"/>
      <c r="BG74" s="266"/>
      <c r="BH74" s="266"/>
      <c r="BI74" s="266"/>
      <c r="BJ74" s="266"/>
      <c r="BK74" s="266"/>
      <c r="BL74" s="266"/>
      <c r="BM74" s="266"/>
      <c r="BN74" s="266"/>
      <c r="BO74" s="266"/>
      <c r="BP74" s="266"/>
      <c r="BQ74" s="263">
        <v>68</v>
      </c>
      <c r="BR74" s="268"/>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7"/>
    </row>
    <row r="75" spans="1:131" s="248" customFormat="1" ht="26.25" customHeight="1" x14ac:dyDescent="0.15">
      <c r="A75" s="262">
        <v>8</v>
      </c>
      <c r="B75" s="959"/>
      <c r="C75" s="960"/>
      <c r="D75" s="960"/>
      <c r="E75" s="960"/>
      <c r="F75" s="960"/>
      <c r="G75" s="960"/>
      <c r="H75" s="960"/>
      <c r="I75" s="960"/>
      <c r="J75" s="960"/>
      <c r="K75" s="960"/>
      <c r="L75" s="960"/>
      <c r="M75" s="960"/>
      <c r="N75" s="960"/>
      <c r="O75" s="960"/>
      <c r="P75" s="961"/>
      <c r="Q75" s="965"/>
      <c r="R75" s="966"/>
      <c r="S75" s="966"/>
      <c r="T75" s="966"/>
      <c r="U75" s="914"/>
      <c r="V75" s="967"/>
      <c r="W75" s="966"/>
      <c r="X75" s="966"/>
      <c r="Y75" s="966"/>
      <c r="Z75" s="914"/>
      <c r="AA75" s="967"/>
      <c r="AB75" s="966"/>
      <c r="AC75" s="966"/>
      <c r="AD75" s="966"/>
      <c r="AE75" s="914"/>
      <c r="AF75" s="967"/>
      <c r="AG75" s="966"/>
      <c r="AH75" s="966"/>
      <c r="AI75" s="966"/>
      <c r="AJ75" s="914"/>
      <c r="AK75" s="967"/>
      <c r="AL75" s="966"/>
      <c r="AM75" s="966"/>
      <c r="AN75" s="966"/>
      <c r="AO75" s="914"/>
      <c r="AP75" s="967"/>
      <c r="AQ75" s="966"/>
      <c r="AR75" s="966"/>
      <c r="AS75" s="966"/>
      <c r="AT75" s="914"/>
      <c r="AU75" s="967"/>
      <c r="AV75" s="966"/>
      <c r="AW75" s="966"/>
      <c r="AX75" s="966"/>
      <c r="AY75" s="914"/>
      <c r="AZ75" s="963"/>
      <c r="BA75" s="963"/>
      <c r="BB75" s="963"/>
      <c r="BC75" s="963"/>
      <c r="BD75" s="964"/>
      <c r="BE75" s="266"/>
      <c r="BF75" s="266"/>
      <c r="BG75" s="266"/>
      <c r="BH75" s="266"/>
      <c r="BI75" s="266"/>
      <c r="BJ75" s="266"/>
      <c r="BK75" s="266"/>
      <c r="BL75" s="266"/>
      <c r="BM75" s="266"/>
      <c r="BN75" s="266"/>
      <c r="BO75" s="266"/>
      <c r="BP75" s="266"/>
      <c r="BQ75" s="263">
        <v>69</v>
      </c>
      <c r="BR75" s="268"/>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7"/>
    </row>
    <row r="76" spans="1:131" s="248" customFormat="1" ht="26.25" customHeight="1" x14ac:dyDescent="0.15">
      <c r="A76" s="262">
        <v>9</v>
      </c>
      <c r="B76" s="959"/>
      <c r="C76" s="960"/>
      <c r="D76" s="960"/>
      <c r="E76" s="960"/>
      <c r="F76" s="960"/>
      <c r="G76" s="960"/>
      <c r="H76" s="960"/>
      <c r="I76" s="960"/>
      <c r="J76" s="960"/>
      <c r="K76" s="960"/>
      <c r="L76" s="960"/>
      <c r="M76" s="960"/>
      <c r="N76" s="960"/>
      <c r="O76" s="960"/>
      <c r="P76" s="961"/>
      <c r="Q76" s="965"/>
      <c r="R76" s="966"/>
      <c r="S76" s="966"/>
      <c r="T76" s="966"/>
      <c r="U76" s="914"/>
      <c r="V76" s="967"/>
      <c r="W76" s="966"/>
      <c r="X76" s="966"/>
      <c r="Y76" s="966"/>
      <c r="Z76" s="914"/>
      <c r="AA76" s="967"/>
      <c r="AB76" s="966"/>
      <c r="AC76" s="966"/>
      <c r="AD76" s="966"/>
      <c r="AE76" s="914"/>
      <c r="AF76" s="967"/>
      <c r="AG76" s="966"/>
      <c r="AH76" s="966"/>
      <c r="AI76" s="966"/>
      <c r="AJ76" s="914"/>
      <c r="AK76" s="967"/>
      <c r="AL76" s="966"/>
      <c r="AM76" s="966"/>
      <c r="AN76" s="966"/>
      <c r="AO76" s="914"/>
      <c r="AP76" s="967"/>
      <c r="AQ76" s="966"/>
      <c r="AR76" s="966"/>
      <c r="AS76" s="966"/>
      <c r="AT76" s="914"/>
      <c r="AU76" s="967"/>
      <c r="AV76" s="966"/>
      <c r="AW76" s="966"/>
      <c r="AX76" s="966"/>
      <c r="AY76" s="914"/>
      <c r="AZ76" s="963"/>
      <c r="BA76" s="963"/>
      <c r="BB76" s="963"/>
      <c r="BC76" s="963"/>
      <c r="BD76" s="964"/>
      <c r="BE76" s="266"/>
      <c r="BF76" s="266"/>
      <c r="BG76" s="266"/>
      <c r="BH76" s="266"/>
      <c r="BI76" s="266"/>
      <c r="BJ76" s="266"/>
      <c r="BK76" s="266"/>
      <c r="BL76" s="266"/>
      <c r="BM76" s="266"/>
      <c r="BN76" s="266"/>
      <c r="BO76" s="266"/>
      <c r="BP76" s="266"/>
      <c r="BQ76" s="263">
        <v>70</v>
      </c>
      <c r="BR76" s="268"/>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7"/>
    </row>
    <row r="77" spans="1:131" s="248" customFormat="1" ht="26.25" customHeight="1" x14ac:dyDescent="0.15">
      <c r="A77" s="262">
        <v>10</v>
      </c>
      <c r="B77" s="959"/>
      <c r="C77" s="960"/>
      <c r="D77" s="960"/>
      <c r="E77" s="960"/>
      <c r="F77" s="960"/>
      <c r="G77" s="960"/>
      <c r="H77" s="960"/>
      <c r="I77" s="960"/>
      <c r="J77" s="960"/>
      <c r="K77" s="960"/>
      <c r="L77" s="960"/>
      <c r="M77" s="960"/>
      <c r="N77" s="960"/>
      <c r="O77" s="960"/>
      <c r="P77" s="961"/>
      <c r="Q77" s="965"/>
      <c r="R77" s="966"/>
      <c r="S77" s="966"/>
      <c r="T77" s="966"/>
      <c r="U77" s="914"/>
      <c r="V77" s="967"/>
      <c r="W77" s="966"/>
      <c r="X77" s="966"/>
      <c r="Y77" s="966"/>
      <c r="Z77" s="914"/>
      <c r="AA77" s="967"/>
      <c r="AB77" s="966"/>
      <c r="AC77" s="966"/>
      <c r="AD77" s="966"/>
      <c r="AE77" s="914"/>
      <c r="AF77" s="967"/>
      <c r="AG77" s="966"/>
      <c r="AH77" s="966"/>
      <c r="AI77" s="966"/>
      <c r="AJ77" s="914"/>
      <c r="AK77" s="967"/>
      <c r="AL77" s="966"/>
      <c r="AM77" s="966"/>
      <c r="AN77" s="966"/>
      <c r="AO77" s="914"/>
      <c r="AP77" s="967"/>
      <c r="AQ77" s="966"/>
      <c r="AR77" s="966"/>
      <c r="AS77" s="966"/>
      <c r="AT77" s="914"/>
      <c r="AU77" s="967"/>
      <c r="AV77" s="966"/>
      <c r="AW77" s="966"/>
      <c r="AX77" s="966"/>
      <c r="AY77" s="914"/>
      <c r="AZ77" s="963"/>
      <c r="BA77" s="963"/>
      <c r="BB77" s="963"/>
      <c r="BC77" s="963"/>
      <c r="BD77" s="964"/>
      <c r="BE77" s="266"/>
      <c r="BF77" s="266"/>
      <c r="BG77" s="266"/>
      <c r="BH77" s="266"/>
      <c r="BI77" s="266"/>
      <c r="BJ77" s="266"/>
      <c r="BK77" s="266"/>
      <c r="BL77" s="266"/>
      <c r="BM77" s="266"/>
      <c r="BN77" s="266"/>
      <c r="BO77" s="266"/>
      <c r="BP77" s="266"/>
      <c r="BQ77" s="263">
        <v>71</v>
      </c>
      <c r="BR77" s="268"/>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7"/>
    </row>
    <row r="78" spans="1:131" s="248" customFormat="1" ht="26.25" customHeight="1" x14ac:dyDescent="0.15">
      <c r="A78" s="262">
        <v>11</v>
      </c>
      <c r="B78" s="959"/>
      <c r="C78" s="960"/>
      <c r="D78" s="960"/>
      <c r="E78" s="960"/>
      <c r="F78" s="960"/>
      <c r="G78" s="960"/>
      <c r="H78" s="960"/>
      <c r="I78" s="960"/>
      <c r="J78" s="960"/>
      <c r="K78" s="960"/>
      <c r="L78" s="960"/>
      <c r="M78" s="960"/>
      <c r="N78" s="960"/>
      <c r="O78" s="960"/>
      <c r="P78" s="961"/>
      <c r="Q78" s="962"/>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3"/>
      <c r="BA78" s="963"/>
      <c r="BB78" s="963"/>
      <c r="BC78" s="963"/>
      <c r="BD78" s="964"/>
      <c r="BE78" s="266"/>
      <c r="BF78" s="266"/>
      <c r="BG78" s="266"/>
      <c r="BH78" s="266"/>
      <c r="BI78" s="266"/>
      <c r="BJ78" s="269"/>
      <c r="BK78" s="269"/>
      <c r="BL78" s="269"/>
      <c r="BM78" s="269"/>
      <c r="BN78" s="269"/>
      <c r="BO78" s="266"/>
      <c r="BP78" s="266"/>
      <c r="BQ78" s="263">
        <v>72</v>
      </c>
      <c r="BR78" s="268"/>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7"/>
    </row>
    <row r="79" spans="1:131" s="248" customFormat="1" ht="26.25" customHeight="1" x14ac:dyDescent="0.15">
      <c r="A79" s="262">
        <v>12</v>
      </c>
      <c r="B79" s="959"/>
      <c r="C79" s="960"/>
      <c r="D79" s="960"/>
      <c r="E79" s="960"/>
      <c r="F79" s="960"/>
      <c r="G79" s="960"/>
      <c r="H79" s="960"/>
      <c r="I79" s="960"/>
      <c r="J79" s="960"/>
      <c r="K79" s="960"/>
      <c r="L79" s="960"/>
      <c r="M79" s="960"/>
      <c r="N79" s="960"/>
      <c r="O79" s="960"/>
      <c r="P79" s="961"/>
      <c r="Q79" s="962"/>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3"/>
      <c r="BA79" s="963"/>
      <c r="BB79" s="963"/>
      <c r="BC79" s="963"/>
      <c r="BD79" s="964"/>
      <c r="BE79" s="266"/>
      <c r="BF79" s="266"/>
      <c r="BG79" s="266"/>
      <c r="BH79" s="266"/>
      <c r="BI79" s="266"/>
      <c r="BJ79" s="269"/>
      <c r="BK79" s="269"/>
      <c r="BL79" s="269"/>
      <c r="BM79" s="269"/>
      <c r="BN79" s="269"/>
      <c r="BO79" s="266"/>
      <c r="BP79" s="266"/>
      <c r="BQ79" s="263">
        <v>73</v>
      </c>
      <c r="BR79" s="268"/>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7"/>
    </row>
    <row r="80" spans="1:131" s="248" customFormat="1" ht="26.25" customHeight="1" x14ac:dyDescent="0.15">
      <c r="A80" s="262">
        <v>13</v>
      </c>
      <c r="B80" s="959"/>
      <c r="C80" s="960"/>
      <c r="D80" s="960"/>
      <c r="E80" s="960"/>
      <c r="F80" s="960"/>
      <c r="G80" s="960"/>
      <c r="H80" s="960"/>
      <c r="I80" s="960"/>
      <c r="J80" s="960"/>
      <c r="K80" s="960"/>
      <c r="L80" s="960"/>
      <c r="M80" s="960"/>
      <c r="N80" s="960"/>
      <c r="O80" s="960"/>
      <c r="P80" s="961"/>
      <c r="Q80" s="962"/>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3"/>
      <c r="BA80" s="963"/>
      <c r="BB80" s="963"/>
      <c r="BC80" s="963"/>
      <c r="BD80" s="964"/>
      <c r="BE80" s="266"/>
      <c r="BF80" s="266"/>
      <c r="BG80" s="266"/>
      <c r="BH80" s="266"/>
      <c r="BI80" s="266"/>
      <c r="BJ80" s="266"/>
      <c r="BK80" s="266"/>
      <c r="BL80" s="266"/>
      <c r="BM80" s="266"/>
      <c r="BN80" s="266"/>
      <c r="BO80" s="266"/>
      <c r="BP80" s="266"/>
      <c r="BQ80" s="263">
        <v>74</v>
      </c>
      <c r="BR80" s="268"/>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7"/>
    </row>
    <row r="81" spans="1:131" s="248" customFormat="1" ht="26.25" customHeight="1" x14ac:dyDescent="0.15">
      <c r="A81" s="262">
        <v>14</v>
      </c>
      <c r="B81" s="959"/>
      <c r="C81" s="960"/>
      <c r="D81" s="960"/>
      <c r="E81" s="960"/>
      <c r="F81" s="960"/>
      <c r="G81" s="960"/>
      <c r="H81" s="960"/>
      <c r="I81" s="960"/>
      <c r="J81" s="960"/>
      <c r="K81" s="960"/>
      <c r="L81" s="960"/>
      <c r="M81" s="960"/>
      <c r="N81" s="960"/>
      <c r="O81" s="960"/>
      <c r="P81" s="961"/>
      <c r="Q81" s="962"/>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3"/>
      <c r="BA81" s="963"/>
      <c r="BB81" s="963"/>
      <c r="BC81" s="963"/>
      <c r="BD81" s="964"/>
      <c r="BE81" s="266"/>
      <c r="BF81" s="266"/>
      <c r="BG81" s="266"/>
      <c r="BH81" s="266"/>
      <c r="BI81" s="266"/>
      <c r="BJ81" s="266"/>
      <c r="BK81" s="266"/>
      <c r="BL81" s="266"/>
      <c r="BM81" s="266"/>
      <c r="BN81" s="266"/>
      <c r="BO81" s="266"/>
      <c r="BP81" s="266"/>
      <c r="BQ81" s="263">
        <v>75</v>
      </c>
      <c r="BR81" s="268"/>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7"/>
    </row>
    <row r="82" spans="1:131" s="248" customFormat="1" ht="26.25" customHeight="1" x14ac:dyDescent="0.15">
      <c r="A82" s="262">
        <v>15</v>
      </c>
      <c r="B82" s="959"/>
      <c r="C82" s="960"/>
      <c r="D82" s="960"/>
      <c r="E82" s="960"/>
      <c r="F82" s="960"/>
      <c r="G82" s="960"/>
      <c r="H82" s="960"/>
      <c r="I82" s="960"/>
      <c r="J82" s="960"/>
      <c r="K82" s="960"/>
      <c r="L82" s="960"/>
      <c r="M82" s="960"/>
      <c r="N82" s="960"/>
      <c r="O82" s="960"/>
      <c r="P82" s="961"/>
      <c r="Q82" s="962"/>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3"/>
      <c r="BA82" s="963"/>
      <c r="BB82" s="963"/>
      <c r="BC82" s="963"/>
      <c r="BD82" s="964"/>
      <c r="BE82" s="266"/>
      <c r="BF82" s="266"/>
      <c r="BG82" s="266"/>
      <c r="BH82" s="266"/>
      <c r="BI82" s="266"/>
      <c r="BJ82" s="266"/>
      <c r="BK82" s="266"/>
      <c r="BL82" s="266"/>
      <c r="BM82" s="266"/>
      <c r="BN82" s="266"/>
      <c r="BO82" s="266"/>
      <c r="BP82" s="266"/>
      <c r="BQ82" s="263">
        <v>76</v>
      </c>
      <c r="BR82" s="268"/>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7"/>
    </row>
    <row r="83" spans="1:131" s="248" customFormat="1" ht="26.25" customHeight="1" x14ac:dyDescent="0.15">
      <c r="A83" s="262">
        <v>16</v>
      </c>
      <c r="B83" s="959"/>
      <c r="C83" s="960"/>
      <c r="D83" s="960"/>
      <c r="E83" s="960"/>
      <c r="F83" s="960"/>
      <c r="G83" s="960"/>
      <c r="H83" s="960"/>
      <c r="I83" s="960"/>
      <c r="J83" s="960"/>
      <c r="K83" s="960"/>
      <c r="L83" s="960"/>
      <c r="M83" s="960"/>
      <c r="N83" s="960"/>
      <c r="O83" s="960"/>
      <c r="P83" s="961"/>
      <c r="Q83" s="962"/>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3"/>
      <c r="BA83" s="963"/>
      <c r="BB83" s="963"/>
      <c r="BC83" s="963"/>
      <c r="BD83" s="964"/>
      <c r="BE83" s="266"/>
      <c r="BF83" s="266"/>
      <c r="BG83" s="266"/>
      <c r="BH83" s="266"/>
      <c r="BI83" s="266"/>
      <c r="BJ83" s="266"/>
      <c r="BK83" s="266"/>
      <c r="BL83" s="266"/>
      <c r="BM83" s="266"/>
      <c r="BN83" s="266"/>
      <c r="BO83" s="266"/>
      <c r="BP83" s="266"/>
      <c r="BQ83" s="263">
        <v>77</v>
      </c>
      <c r="BR83" s="268"/>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7"/>
    </row>
    <row r="84" spans="1:131" s="248" customFormat="1" ht="26.25" customHeight="1" x14ac:dyDescent="0.15">
      <c r="A84" s="262">
        <v>17</v>
      </c>
      <c r="B84" s="959"/>
      <c r="C84" s="960"/>
      <c r="D84" s="960"/>
      <c r="E84" s="960"/>
      <c r="F84" s="960"/>
      <c r="G84" s="960"/>
      <c r="H84" s="960"/>
      <c r="I84" s="960"/>
      <c r="J84" s="960"/>
      <c r="K84" s="960"/>
      <c r="L84" s="960"/>
      <c r="M84" s="960"/>
      <c r="N84" s="960"/>
      <c r="O84" s="960"/>
      <c r="P84" s="961"/>
      <c r="Q84" s="962"/>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3"/>
      <c r="BA84" s="963"/>
      <c r="BB84" s="963"/>
      <c r="BC84" s="963"/>
      <c r="BD84" s="964"/>
      <c r="BE84" s="266"/>
      <c r="BF84" s="266"/>
      <c r="BG84" s="266"/>
      <c r="BH84" s="266"/>
      <c r="BI84" s="266"/>
      <c r="BJ84" s="266"/>
      <c r="BK84" s="266"/>
      <c r="BL84" s="266"/>
      <c r="BM84" s="266"/>
      <c r="BN84" s="266"/>
      <c r="BO84" s="266"/>
      <c r="BP84" s="266"/>
      <c r="BQ84" s="263">
        <v>78</v>
      </c>
      <c r="BR84" s="268"/>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7"/>
    </row>
    <row r="85" spans="1:131" s="248" customFormat="1" ht="26.25" customHeight="1" x14ac:dyDescent="0.15">
      <c r="A85" s="262">
        <v>18</v>
      </c>
      <c r="B85" s="959"/>
      <c r="C85" s="960"/>
      <c r="D85" s="960"/>
      <c r="E85" s="960"/>
      <c r="F85" s="960"/>
      <c r="G85" s="960"/>
      <c r="H85" s="960"/>
      <c r="I85" s="960"/>
      <c r="J85" s="960"/>
      <c r="K85" s="960"/>
      <c r="L85" s="960"/>
      <c r="M85" s="960"/>
      <c r="N85" s="960"/>
      <c r="O85" s="960"/>
      <c r="P85" s="961"/>
      <c r="Q85" s="962"/>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3"/>
      <c r="BA85" s="963"/>
      <c r="BB85" s="963"/>
      <c r="BC85" s="963"/>
      <c r="BD85" s="964"/>
      <c r="BE85" s="266"/>
      <c r="BF85" s="266"/>
      <c r="BG85" s="266"/>
      <c r="BH85" s="266"/>
      <c r="BI85" s="266"/>
      <c r="BJ85" s="266"/>
      <c r="BK85" s="266"/>
      <c r="BL85" s="266"/>
      <c r="BM85" s="266"/>
      <c r="BN85" s="266"/>
      <c r="BO85" s="266"/>
      <c r="BP85" s="266"/>
      <c r="BQ85" s="263">
        <v>79</v>
      </c>
      <c r="BR85" s="268"/>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7"/>
    </row>
    <row r="86" spans="1:131" s="248" customFormat="1" ht="26.25" customHeight="1" x14ac:dyDescent="0.15">
      <c r="A86" s="262">
        <v>19</v>
      </c>
      <c r="B86" s="959"/>
      <c r="C86" s="960"/>
      <c r="D86" s="960"/>
      <c r="E86" s="960"/>
      <c r="F86" s="960"/>
      <c r="G86" s="960"/>
      <c r="H86" s="960"/>
      <c r="I86" s="960"/>
      <c r="J86" s="960"/>
      <c r="K86" s="960"/>
      <c r="L86" s="960"/>
      <c r="M86" s="960"/>
      <c r="N86" s="960"/>
      <c r="O86" s="960"/>
      <c r="P86" s="961"/>
      <c r="Q86" s="962"/>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3"/>
      <c r="BA86" s="963"/>
      <c r="BB86" s="963"/>
      <c r="BC86" s="963"/>
      <c r="BD86" s="964"/>
      <c r="BE86" s="266"/>
      <c r="BF86" s="266"/>
      <c r="BG86" s="266"/>
      <c r="BH86" s="266"/>
      <c r="BI86" s="266"/>
      <c r="BJ86" s="266"/>
      <c r="BK86" s="266"/>
      <c r="BL86" s="266"/>
      <c r="BM86" s="266"/>
      <c r="BN86" s="266"/>
      <c r="BO86" s="266"/>
      <c r="BP86" s="266"/>
      <c r="BQ86" s="263">
        <v>80</v>
      </c>
      <c r="BR86" s="268"/>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7"/>
    </row>
    <row r="87" spans="1:131" s="248" customFormat="1" ht="26.25" customHeight="1" x14ac:dyDescent="0.15">
      <c r="A87" s="270">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6"/>
      <c r="BF87" s="266"/>
      <c r="BG87" s="266"/>
      <c r="BH87" s="266"/>
      <c r="BI87" s="266"/>
      <c r="BJ87" s="266"/>
      <c r="BK87" s="266"/>
      <c r="BL87" s="266"/>
      <c r="BM87" s="266"/>
      <c r="BN87" s="266"/>
      <c r="BO87" s="266"/>
      <c r="BP87" s="266"/>
      <c r="BQ87" s="263">
        <v>81</v>
      </c>
      <c r="BR87" s="268"/>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7"/>
    </row>
    <row r="88" spans="1:131" s="248" customFormat="1" ht="26.25" customHeight="1" thickBot="1" x14ac:dyDescent="0.2">
      <c r="A88" s="265" t="s">
        <v>392</v>
      </c>
      <c r="B88" s="874" t="s">
        <v>417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SUM(AF68:AJ87)</f>
        <v>10465</v>
      </c>
      <c r="AG88" s="926"/>
      <c r="AH88" s="926"/>
      <c r="AI88" s="926"/>
      <c r="AJ88" s="926"/>
      <c r="AK88" s="923"/>
      <c r="AL88" s="923"/>
      <c r="AM88" s="923"/>
      <c r="AN88" s="923"/>
      <c r="AO88" s="923"/>
      <c r="AP88" s="926" t="s">
        <v>507</v>
      </c>
      <c r="AQ88" s="926"/>
      <c r="AR88" s="926"/>
      <c r="AS88" s="926"/>
      <c r="AT88" s="926"/>
      <c r="AU88" s="926" t="s">
        <v>507</v>
      </c>
      <c r="AV88" s="926"/>
      <c r="AW88" s="926"/>
      <c r="AX88" s="926"/>
      <c r="AY88" s="926"/>
      <c r="AZ88" s="934"/>
      <c r="BA88" s="934"/>
      <c r="BB88" s="934"/>
      <c r="BC88" s="934"/>
      <c r="BD88" s="935"/>
      <c r="BE88" s="266"/>
      <c r="BF88" s="266"/>
      <c r="BG88" s="266"/>
      <c r="BH88" s="266"/>
      <c r="BI88" s="266"/>
      <c r="BJ88" s="266"/>
      <c r="BK88" s="266"/>
      <c r="BL88" s="266"/>
      <c r="BM88" s="266"/>
      <c r="BN88" s="266"/>
      <c r="BO88" s="266"/>
      <c r="BP88" s="266"/>
      <c r="BQ88" s="263">
        <v>82</v>
      </c>
      <c r="BR88" s="268"/>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418</v>
      </c>
      <c r="BS102" s="875"/>
      <c r="BT102" s="875"/>
      <c r="BU102" s="875"/>
      <c r="BV102" s="875"/>
      <c r="BW102" s="875"/>
      <c r="BX102" s="875"/>
      <c r="BY102" s="875"/>
      <c r="BZ102" s="875"/>
      <c r="CA102" s="875"/>
      <c r="CB102" s="875"/>
      <c r="CC102" s="875"/>
      <c r="CD102" s="875"/>
      <c r="CE102" s="875"/>
      <c r="CF102" s="875"/>
      <c r="CG102" s="876"/>
      <c r="CH102" s="975"/>
      <c r="CI102" s="976"/>
      <c r="CJ102" s="976"/>
      <c r="CK102" s="976"/>
      <c r="CL102" s="977"/>
      <c r="CM102" s="975"/>
      <c r="CN102" s="976"/>
      <c r="CO102" s="976"/>
      <c r="CP102" s="976"/>
      <c r="CQ102" s="977"/>
      <c r="CR102" s="978">
        <f>SUM(CR7:CV9)</f>
        <v>210</v>
      </c>
      <c r="CS102" s="931"/>
      <c r="CT102" s="931"/>
      <c r="CU102" s="931"/>
      <c r="CV102" s="979"/>
      <c r="CW102" s="978">
        <f t="shared" ref="CW102" si="0">SUM(CW7:DA9)</f>
        <v>0</v>
      </c>
      <c r="CX102" s="931"/>
      <c r="CY102" s="931"/>
      <c r="CZ102" s="931"/>
      <c r="DA102" s="979"/>
      <c r="DB102" s="978">
        <f t="shared" ref="DB102" si="1">SUM(DB7:DF9)</f>
        <v>0</v>
      </c>
      <c r="DC102" s="931"/>
      <c r="DD102" s="931"/>
      <c r="DE102" s="931"/>
      <c r="DF102" s="979"/>
      <c r="DG102" s="978" t="s">
        <v>588</v>
      </c>
      <c r="DH102" s="931"/>
      <c r="DI102" s="931"/>
      <c r="DJ102" s="931"/>
      <c r="DK102" s="979"/>
      <c r="DL102" s="978" t="s">
        <v>588</v>
      </c>
      <c r="DM102" s="931"/>
      <c r="DN102" s="931"/>
      <c r="DO102" s="931"/>
      <c r="DP102" s="979"/>
      <c r="DQ102" s="978">
        <f t="shared" ref="DQ102" si="2">SUM(DQ7:DU9)</f>
        <v>0</v>
      </c>
      <c r="DR102" s="931"/>
      <c r="DS102" s="931"/>
      <c r="DT102" s="931"/>
      <c r="DU102" s="979"/>
      <c r="DV102" s="1002"/>
      <c r="DW102" s="1003"/>
      <c r="DX102" s="1003"/>
      <c r="DY102" s="1003"/>
      <c r="DZ102" s="100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7" customFormat="1" ht="26.25" customHeight="1" x14ac:dyDescent="0.15">
      <c r="A109" s="1000" t="s">
        <v>425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426</v>
      </c>
      <c r="AB109" s="981"/>
      <c r="AC109" s="981"/>
      <c r="AD109" s="981"/>
      <c r="AE109" s="982"/>
      <c r="AF109" s="980" t="s">
        <v>309</v>
      </c>
      <c r="AG109" s="981"/>
      <c r="AH109" s="981"/>
      <c r="AI109" s="981"/>
      <c r="AJ109" s="982"/>
      <c r="AK109" s="980" t="s">
        <v>308</v>
      </c>
      <c r="AL109" s="981"/>
      <c r="AM109" s="981"/>
      <c r="AN109" s="981"/>
      <c r="AO109" s="982"/>
      <c r="AP109" s="980" t="s">
        <v>427</v>
      </c>
      <c r="AQ109" s="981"/>
      <c r="AR109" s="981"/>
      <c r="AS109" s="981"/>
      <c r="AT109" s="983"/>
      <c r="AU109" s="1000" t="s">
        <v>425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426</v>
      </c>
      <c r="BR109" s="981"/>
      <c r="BS109" s="981"/>
      <c r="BT109" s="981"/>
      <c r="BU109" s="982"/>
      <c r="BV109" s="980" t="s">
        <v>309</v>
      </c>
      <c r="BW109" s="981"/>
      <c r="BX109" s="981"/>
      <c r="BY109" s="981"/>
      <c r="BZ109" s="982"/>
      <c r="CA109" s="980" t="s">
        <v>308</v>
      </c>
      <c r="CB109" s="981"/>
      <c r="CC109" s="981"/>
      <c r="CD109" s="981"/>
      <c r="CE109" s="982"/>
      <c r="CF109" s="1001" t="s">
        <v>427</v>
      </c>
      <c r="CG109" s="1001"/>
      <c r="CH109" s="1001"/>
      <c r="CI109" s="1001"/>
      <c r="CJ109" s="1001"/>
      <c r="CK109" s="980" t="s">
        <v>428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426</v>
      </c>
      <c r="DH109" s="981"/>
      <c r="DI109" s="981"/>
      <c r="DJ109" s="981"/>
      <c r="DK109" s="982"/>
      <c r="DL109" s="980" t="s">
        <v>309</v>
      </c>
      <c r="DM109" s="981"/>
      <c r="DN109" s="981"/>
      <c r="DO109" s="981"/>
      <c r="DP109" s="982"/>
      <c r="DQ109" s="980" t="s">
        <v>308</v>
      </c>
      <c r="DR109" s="981"/>
      <c r="DS109" s="981"/>
      <c r="DT109" s="981"/>
      <c r="DU109" s="982"/>
      <c r="DV109" s="980" t="s">
        <v>427</v>
      </c>
      <c r="DW109" s="981"/>
      <c r="DX109" s="981"/>
      <c r="DY109" s="981"/>
      <c r="DZ109" s="983"/>
    </row>
    <row r="110" spans="1:131" s="247" customFormat="1" ht="26.25" customHeight="1" x14ac:dyDescent="0.15">
      <c r="A110" s="984" t="s">
        <v>429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3556730</v>
      </c>
      <c r="AB110" s="988"/>
      <c r="AC110" s="988"/>
      <c r="AD110" s="988"/>
      <c r="AE110" s="989"/>
      <c r="AF110" s="990">
        <v>3515323</v>
      </c>
      <c r="AG110" s="988"/>
      <c r="AH110" s="988"/>
      <c r="AI110" s="988"/>
      <c r="AJ110" s="989"/>
      <c r="AK110" s="990">
        <v>3678158</v>
      </c>
      <c r="AL110" s="988"/>
      <c r="AM110" s="988"/>
      <c r="AN110" s="988"/>
      <c r="AO110" s="989"/>
      <c r="AP110" s="991">
        <v>8.5</v>
      </c>
      <c r="AQ110" s="992"/>
      <c r="AR110" s="992"/>
      <c r="AS110" s="992"/>
      <c r="AT110" s="993"/>
      <c r="AU110" s="994" t="s">
        <v>73</v>
      </c>
      <c r="AV110" s="995"/>
      <c r="AW110" s="995"/>
      <c r="AX110" s="995"/>
      <c r="AY110" s="995"/>
      <c r="AZ110" s="1036" t="s">
        <v>430</v>
      </c>
      <c r="BA110" s="985"/>
      <c r="BB110" s="985"/>
      <c r="BC110" s="985"/>
      <c r="BD110" s="985"/>
      <c r="BE110" s="985"/>
      <c r="BF110" s="985"/>
      <c r="BG110" s="985"/>
      <c r="BH110" s="985"/>
      <c r="BI110" s="985"/>
      <c r="BJ110" s="985"/>
      <c r="BK110" s="985"/>
      <c r="BL110" s="985"/>
      <c r="BM110" s="985"/>
      <c r="BN110" s="985"/>
      <c r="BO110" s="985"/>
      <c r="BP110" s="986"/>
      <c r="BQ110" s="1022">
        <v>23309550</v>
      </c>
      <c r="BR110" s="1023"/>
      <c r="BS110" s="1023"/>
      <c r="BT110" s="1023"/>
      <c r="BU110" s="1023"/>
      <c r="BV110" s="1023">
        <v>26388304</v>
      </c>
      <c r="BW110" s="1023"/>
      <c r="BX110" s="1023"/>
      <c r="BY110" s="1023"/>
      <c r="BZ110" s="1023"/>
      <c r="CA110" s="1023">
        <v>27672188</v>
      </c>
      <c r="CB110" s="1023"/>
      <c r="CC110" s="1023"/>
      <c r="CD110" s="1023"/>
      <c r="CE110" s="1023"/>
      <c r="CF110" s="1037">
        <v>63.6</v>
      </c>
      <c r="CG110" s="1038"/>
      <c r="CH110" s="1038"/>
      <c r="CI110" s="1038"/>
      <c r="CJ110" s="1038"/>
      <c r="CK110" s="1039" t="s">
        <v>431</v>
      </c>
      <c r="CL110" s="1040"/>
      <c r="CM110" s="1019" t="s">
        <v>432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2081774</v>
      </c>
      <c r="DH110" s="1023"/>
      <c r="DI110" s="1023"/>
      <c r="DJ110" s="1023"/>
      <c r="DK110" s="1023"/>
      <c r="DL110" s="1023">
        <v>1724553</v>
      </c>
      <c r="DM110" s="1023"/>
      <c r="DN110" s="1023"/>
      <c r="DO110" s="1023"/>
      <c r="DP110" s="1023"/>
      <c r="DQ110" s="1023">
        <v>1399359</v>
      </c>
      <c r="DR110" s="1023"/>
      <c r="DS110" s="1023"/>
      <c r="DT110" s="1023"/>
      <c r="DU110" s="1023"/>
      <c r="DV110" s="1024">
        <v>3.2</v>
      </c>
      <c r="DW110" s="1024"/>
      <c r="DX110" s="1024"/>
      <c r="DY110" s="1024"/>
      <c r="DZ110" s="1025"/>
    </row>
    <row r="111" spans="1:131" s="247" customFormat="1" ht="26.25" customHeight="1" x14ac:dyDescent="0.15">
      <c r="A111" s="1026" t="s">
        <v>433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137</v>
      </c>
      <c r="AB111" s="1030"/>
      <c r="AC111" s="1030"/>
      <c r="AD111" s="1030"/>
      <c r="AE111" s="1031"/>
      <c r="AF111" s="1032" t="s">
        <v>137</v>
      </c>
      <c r="AG111" s="1030"/>
      <c r="AH111" s="1030"/>
      <c r="AI111" s="1030"/>
      <c r="AJ111" s="1031"/>
      <c r="AK111" s="1032" t="s">
        <v>434</v>
      </c>
      <c r="AL111" s="1030"/>
      <c r="AM111" s="1030"/>
      <c r="AN111" s="1030"/>
      <c r="AO111" s="1031"/>
      <c r="AP111" s="1033" t="s">
        <v>137</v>
      </c>
      <c r="AQ111" s="1034"/>
      <c r="AR111" s="1034"/>
      <c r="AS111" s="1034"/>
      <c r="AT111" s="1035"/>
      <c r="AU111" s="996"/>
      <c r="AV111" s="997"/>
      <c r="AW111" s="997"/>
      <c r="AX111" s="997"/>
      <c r="AY111" s="997"/>
      <c r="AZ111" s="1045" t="s">
        <v>435</v>
      </c>
      <c r="BA111" s="1046"/>
      <c r="BB111" s="1046"/>
      <c r="BC111" s="1046"/>
      <c r="BD111" s="1046"/>
      <c r="BE111" s="1046"/>
      <c r="BF111" s="1046"/>
      <c r="BG111" s="1046"/>
      <c r="BH111" s="1046"/>
      <c r="BI111" s="1046"/>
      <c r="BJ111" s="1046"/>
      <c r="BK111" s="1046"/>
      <c r="BL111" s="1046"/>
      <c r="BM111" s="1046"/>
      <c r="BN111" s="1046"/>
      <c r="BO111" s="1046"/>
      <c r="BP111" s="1047"/>
      <c r="BQ111" s="1015">
        <v>2775586</v>
      </c>
      <c r="BR111" s="1016"/>
      <c r="BS111" s="1016"/>
      <c r="BT111" s="1016"/>
      <c r="BU111" s="1016"/>
      <c r="BV111" s="1016">
        <v>2310482</v>
      </c>
      <c r="BW111" s="1016"/>
      <c r="BX111" s="1016"/>
      <c r="BY111" s="1016"/>
      <c r="BZ111" s="1016"/>
      <c r="CA111" s="1016">
        <v>1872324</v>
      </c>
      <c r="CB111" s="1016"/>
      <c r="CC111" s="1016"/>
      <c r="CD111" s="1016"/>
      <c r="CE111" s="1016"/>
      <c r="CF111" s="1010">
        <v>4.3</v>
      </c>
      <c r="CG111" s="1011"/>
      <c r="CH111" s="1011"/>
      <c r="CI111" s="1011"/>
      <c r="CJ111" s="1011"/>
      <c r="CK111" s="1041"/>
      <c r="CL111" s="1042"/>
      <c r="CM111" s="1012" t="s">
        <v>436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v>693812</v>
      </c>
      <c r="DH111" s="1016"/>
      <c r="DI111" s="1016"/>
      <c r="DJ111" s="1016"/>
      <c r="DK111" s="1016"/>
      <c r="DL111" s="1016">
        <v>585929</v>
      </c>
      <c r="DM111" s="1016"/>
      <c r="DN111" s="1016"/>
      <c r="DO111" s="1016"/>
      <c r="DP111" s="1016"/>
      <c r="DQ111" s="1016">
        <v>472965</v>
      </c>
      <c r="DR111" s="1016"/>
      <c r="DS111" s="1016"/>
      <c r="DT111" s="1016"/>
      <c r="DU111" s="1016"/>
      <c r="DV111" s="1017">
        <v>1.1000000000000001</v>
      </c>
      <c r="DW111" s="1017"/>
      <c r="DX111" s="1017"/>
      <c r="DY111" s="1017"/>
      <c r="DZ111" s="1018"/>
    </row>
    <row r="112" spans="1:131" s="247" customFormat="1" ht="26.25" customHeight="1" x14ac:dyDescent="0.15">
      <c r="A112" s="1048" t="s">
        <v>437</v>
      </c>
      <c r="B112" s="1049"/>
      <c r="C112" s="1046" t="s">
        <v>438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439</v>
      </c>
      <c r="AB112" s="1055"/>
      <c r="AC112" s="1055"/>
      <c r="AD112" s="1055"/>
      <c r="AE112" s="1056"/>
      <c r="AF112" s="1057" t="s">
        <v>434</v>
      </c>
      <c r="AG112" s="1055"/>
      <c r="AH112" s="1055"/>
      <c r="AI112" s="1055"/>
      <c r="AJ112" s="1056"/>
      <c r="AK112" s="1057" t="s">
        <v>434</v>
      </c>
      <c r="AL112" s="1055"/>
      <c r="AM112" s="1055"/>
      <c r="AN112" s="1055"/>
      <c r="AO112" s="1056"/>
      <c r="AP112" s="1058" t="s">
        <v>137</v>
      </c>
      <c r="AQ112" s="1059"/>
      <c r="AR112" s="1059"/>
      <c r="AS112" s="1059"/>
      <c r="AT112" s="1060"/>
      <c r="AU112" s="996"/>
      <c r="AV112" s="997"/>
      <c r="AW112" s="997"/>
      <c r="AX112" s="997"/>
      <c r="AY112" s="997"/>
      <c r="AZ112" s="1045" t="s">
        <v>440</v>
      </c>
      <c r="BA112" s="1046"/>
      <c r="BB112" s="1046"/>
      <c r="BC112" s="1046"/>
      <c r="BD112" s="1046"/>
      <c r="BE112" s="1046"/>
      <c r="BF112" s="1046"/>
      <c r="BG112" s="1046"/>
      <c r="BH112" s="1046"/>
      <c r="BI112" s="1046"/>
      <c r="BJ112" s="1046"/>
      <c r="BK112" s="1046"/>
      <c r="BL112" s="1046"/>
      <c r="BM112" s="1046"/>
      <c r="BN112" s="1046"/>
      <c r="BO112" s="1046"/>
      <c r="BP112" s="1047"/>
      <c r="BQ112" s="1015">
        <v>4495754</v>
      </c>
      <c r="BR112" s="1016"/>
      <c r="BS112" s="1016"/>
      <c r="BT112" s="1016"/>
      <c r="BU112" s="1016"/>
      <c r="BV112" s="1016">
        <v>4220096</v>
      </c>
      <c r="BW112" s="1016"/>
      <c r="BX112" s="1016"/>
      <c r="BY112" s="1016"/>
      <c r="BZ112" s="1016"/>
      <c r="CA112" s="1016">
        <v>3627044</v>
      </c>
      <c r="CB112" s="1016"/>
      <c r="CC112" s="1016"/>
      <c r="CD112" s="1016"/>
      <c r="CE112" s="1016"/>
      <c r="CF112" s="1010">
        <v>8.3000000000000007</v>
      </c>
      <c r="CG112" s="1011"/>
      <c r="CH112" s="1011"/>
      <c r="CI112" s="1011"/>
      <c r="CJ112" s="1011"/>
      <c r="CK112" s="1041"/>
      <c r="CL112" s="1042"/>
      <c r="CM112" s="1012" t="s">
        <v>441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137</v>
      </c>
      <c r="DH112" s="1016"/>
      <c r="DI112" s="1016"/>
      <c r="DJ112" s="1016"/>
      <c r="DK112" s="1016"/>
      <c r="DL112" s="1016" t="s">
        <v>137</v>
      </c>
      <c r="DM112" s="1016"/>
      <c r="DN112" s="1016"/>
      <c r="DO112" s="1016"/>
      <c r="DP112" s="1016"/>
      <c r="DQ112" s="1016" t="s">
        <v>137</v>
      </c>
      <c r="DR112" s="1016"/>
      <c r="DS112" s="1016"/>
      <c r="DT112" s="1016"/>
      <c r="DU112" s="1016"/>
      <c r="DV112" s="1017" t="s">
        <v>434</v>
      </c>
      <c r="DW112" s="1017"/>
      <c r="DX112" s="1017"/>
      <c r="DY112" s="1017"/>
      <c r="DZ112" s="1018"/>
    </row>
    <row r="113" spans="1:130" s="247" customFormat="1" ht="26.25" customHeight="1" x14ac:dyDescent="0.15">
      <c r="A113" s="1050"/>
      <c r="B113" s="1051"/>
      <c r="C113" s="1046" t="s">
        <v>442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553471</v>
      </c>
      <c r="AB113" s="1030"/>
      <c r="AC113" s="1030"/>
      <c r="AD113" s="1030"/>
      <c r="AE113" s="1031"/>
      <c r="AF113" s="1032">
        <v>598140</v>
      </c>
      <c r="AG113" s="1030"/>
      <c r="AH113" s="1030"/>
      <c r="AI113" s="1030"/>
      <c r="AJ113" s="1031"/>
      <c r="AK113" s="1032">
        <v>460093</v>
      </c>
      <c r="AL113" s="1030"/>
      <c r="AM113" s="1030"/>
      <c r="AN113" s="1030"/>
      <c r="AO113" s="1031"/>
      <c r="AP113" s="1033">
        <v>1.1000000000000001</v>
      </c>
      <c r="AQ113" s="1034"/>
      <c r="AR113" s="1034"/>
      <c r="AS113" s="1034"/>
      <c r="AT113" s="1035"/>
      <c r="AU113" s="996"/>
      <c r="AV113" s="997"/>
      <c r="AW113" s="997"/>
      <c r="AX113" s="997"/>
      <c r="AY113" s="997"/>
      <c r="AZ113" s="1045" t="s">
        <v>443</v>
      </c>
      <c r="BA113" s="1046"/>
      <c r="BB113" s="1046"/>
      <c r="BC113" s="1046"/>
      <c r="BD113" s="1046"/>
      <c r="BE113" s="1046"/>
      <c r="BF113" s="1046"/>
      <c r="BG113" s="1046"/>
      <c r="BH113" s="1046"/>
      <c r="BI113" s="1046"/>
      <c r="BJ113" s="1046"/>
      <c r="BK113" s="1046"/>
      <c r="BL113" s="1046"/>
      <c r="BM113" s="1046"/>
      <c r="BN113" s="1046"/>
      <c r="BO113" s="1046"/>
      <c r="BP113" s="1047"/>
      <c r="BQ113" s="1015" t="s">
        <v>137</v>
      </c>
      <c r="BR113" s="1016"/>
      <c r="BS113" s="1016"/>
      <c r="BT113" s="1016"/>
      <c r="BU113" s="1016"/>
      <c r="BV113" s="1016" t="s">
        <v>137</v>
      </c>
      <c r="BW113" s="1016"/>
      <c r="BX113" s="1016"/>
      <c r="BY113" s="1016"/>
      <c r="BZ113" s="1016"/>
      <c r="CA113" s="1016" t="s">
        <v>434</v>
      </c>
      <c r="CB113" s="1016"/>
      <c r="CC113" s="1016"/>
      <c r="CD113" s="1016"/>
      <c r="CE113" s="1016"/>
      <c r="CF113" s="1010" t="s">
        <v>434</v>
      </c>
      <c r="CG113" s="1011"/>
      <c r="CH113" s="1011"/>
      <c r="CI113" s="1011"/>
      <c r="CJ113" s="1011"/>
      <c r="CK113" s="1041"/>
      <c r="CL113" s="1042"/>
      <c r="CM113" s="1012" t="s">
        <v>444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137</v>
      </c>
      <c r="DH113" s="1055"/>
      <c r="DI113" s="1055"/>
      <c r="DJ113" s="1055"/>
      <c r="DK113" s="1056"/>
      <c r="DL113" s="1057" t="s">
        <v>137</v>
      </c>
      <c r="DM113" s="1055"/>
      <c r="DN113" s="1055"/>
      <c r="DO113" s="1055"/>
      <c r="DP113" s="1056"/>
      <c r="DQ113" s="1057" t="s">
        <v>434</v>
      </c>
      <c r="DR113" s="1055"/>
      <c r="DS113" s="1055"/>
      <c r="DT113" s="1055"/>
      <c r="DU113" s="1056"/>
      <c r="DV113" s="1058" t="s">
        <v>439</v>
      </c>
      <c r="DW113" s="1059"/>
      <c r="DX113" s="1059"/>
      <c r="DY113" s="1059"/>
      <c r="DZ113" s="1060"/>
    </row>
    <row r="114" spans="1:130" s="247" customFormat="1" ht="26.25" customHeight="1" x14ac:dyDescent="0.15">
      <c r="A114" s="1050"/>
      <c r="B114" s="1051"/>
      <c r="C114" s="1046" t="s">
        <v>445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434</v>
      </c>
      <c r="AB114" s="1055"/>
      <c r="AC114" s="1055"/>
      <c r="AD114" s="1055"/>
      <c r="AE114" s="1056"/>
      <c r="AF114" s="1057" t="s">
        <v>137</v>
      </c>
      <c r="AG114" s="1055"/>
      <c r="AH114" s="1055"/>
      <c r="AI114" s="1055"/>
      <c r="AJ114" s="1056"/>
      <c r="AK114" s="1057" t="s">
        <v>439</v>
      </c>
      <c r="AL114" s="1055"/>
      <c r="AM114" s="1055"/>
      <c r="AN114" s="1055"/>
      <c r="AO114" s="1056"/>
      <c r="AP114" s="1058" t="s">
        <v>137</v>
      </c>
      <c r="AQ114" s="1059"/>
      <c r="AR114" s="1059"/>
      <c r="AS114" s="1059"/>
      <c r="AT114" s="1060"/>
      <c r="AU114" s="996"/>
      <c r="AV114" s="997"/>
      <c r="AW114" s="997"/>
      <c r="AX114" s="997"/>
      <c r="AY114" s="997"/>
      <c r="AZ114" s="1045" t="s">
        <v>446</v>
      </c>
      <c r="BA114" s="1046"/>
      <c r="BB114" s="1046"/>
      <c r="BC114" s="1046"/>
      <c r="BD114" s="1046"/>
      <c r="BE114" s="1046"/>
      <c r="BF114" s="1046"/>
      <c r="BG114" s="1046"/>
      <c r="BH114" s="1046"/>
      <c r="BI114" s="1046"/>
      <c r="BJ114" s="1046"/>
      <c r="BK114" s="1046"/>
      <c r="BL114" s="1046"/>
      <c r="BM114" s="1046"/>
      <c r="BN114" s="1046"/>
      <c r="BO114" s="1046"/>
      <c r="BP114" s="1047"/>
      <c r="BQ114" s="1015">
        <v>7780267</v>
      </c>
      <c r="BR114" s="1016"/>
      <c r="BS114" s="1016"/>
      <c r="BT114" s="1016"/>
      <c r="BU114" s="1016"/>
      <c r="BV114" s="1016">
        <v>8560766</v>
      </c>
      <c r="BW114" s="1016"/>
      <c r="BX114" s="1016"/>
      <c r="BY114" s="1016"/>
      <c r="BZ114" s="1016"/>
      <c r="CA114" s="1016">
        <v>8799740</v>
      </c>
      <c r="CB114" s="1016"/>
      <c r="CC114" s="1016"/>
      <c r="CD114" s="1016"/>
      <c r="CE114" s="1016"/>
      <c r="CF114" s="1010">
        <v>20.2</v>
      </c>
      <c r="CG114" s="1011"/>
      <c r="CH114" s="1011"/>
      <c r="CI114" s="1011"/>
      <c r="CJ114" s="1011"/>
      <c r="CK114" s="1041"/>
      <c r="CL114" s="1042"/>
      <c r="CM114" s="1012" t="s">
        <v>447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439</v>
      </c>
      <c r="DH114" s="1055"/>
      <c r="DI114" s="1055"/>
      <c r="DJ114" s="1055"/>
      <c r="DK114" s="1056"/>
      <c r="DL114" s="1057" t="s">
        <v>434</v>
      </c>
      <c r="DM114" s="1055"/>
      <c r="DN114" s="1055"/>
      <c r="DO114" s="1055"/>
      <c r="DP114" s="1056"/>
      <c r="DQ114" s="1057" t="s">
        <v>439</v>
      </c>
      <c r="DR114" s="1055"/>
      <c r="DS114" s="1055"/>
      <c r="DT114" s="1055"/>
      <c r="DU114" s="1056"/>
      <c r="DV114" s="1058" t="s">
        <v>434</v>
      </c>
      <c r="DW114" s="1059"/>
      <c r="DX114" s="1059"/>
      <c r="DY114" s="1059"/>
      <c r="DZ114" s="1060"/>
    </row>
    <row r="115" spans="1:130" s="247" customFormat="1" ht="26.25" customHeight="1" x14ac:dyDescent="0.15">
      <c r="A115" s="1050"/>
      <c r="B115" s="1051"/>
      <c r="C115" s="1046" t="s">
        <v>448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1705448</v>
      </c>
      <c r="AB115" s="1030"/>
      <c r="AC115" s="1030"/>
      <c r="AD115" s="1030"/>
      <c r="AE115" s="1031"/>
      <c r="AF115" s="1032">
        <v>1000472</v>
      </c>
      <c r="AG115" s="1030"/>
      <c r="AH115" s="1030"/>
      <c r="AI115" s="1030"/>
      <c r="AJ115" s="1031"/>
      <c r="AK115" s="1032">
        <v>1707669</v>
      </c>
      <c r="AL115" s="1030"/>
      <c r="AM115" s="1030"/>
      <c r="AN115" s="1030"/>
      <c r="AO115" s="1031"/>
      <c r="AP115" s="1033">
        <v>3.9</v>
      </c>
      <c r="AQ115" s="1034"/>
      <c r="AR115" s="1034"/>
      <c r="AS115" s="1034"/>
      <c r="AT115" s="1035"/>
      <c r="AU115" s="996"/>
      <c r="AV115" s="997"/>
      <c r="AW115" s="997"/>
      <c r="AX115" s="997"/>
      <c r="AY115" s="997"/>
      <c r="AZ115" s="1045" t="s">
        <v>449</v>
      </c>
      <c r="BA115" s="1046"/>
      <c r="BB115" s="1046"/>
      <c r="BC115" s="1046"/>
      <c r="BD115" s="1046"/>
      <c r="BE115" s="1046"/>
      <c r="BF115" s="1046"/>
      <c r="BG115" s="1046"/>
      <c r="BH115" s="1046"/>
      <c r="BI115" s="1046"/>
      <c r="BJ115" s="1046"/>
      <c r="BK115" s="1046"/>
      <c r="BL115" s="1046"/>
      <c r="BM115" s="1046"/>
      <c r="BN115" s="1046"/>
      <c r="BO115" s="1046"/>
      <c r="BP115" s="1047"/>
      <c r="BQ115" s="1015" t="s">
        <v>434</v>
      </c>
      <c r="BR115" s="1016"/>
      <c r="BS115" s="1016"/>
      <c r="BT115" s="1016"/>
      <c r="BU115" s="1016"/>
      <c r="BV115" s="1016" t="s">
        <v>137</v>
      </c>
      <c r="BW115" s="1016"/>
      <c r="BX115" s="1016"/>
      <c r="BY115" s="1016"/>
      <c r="BZ115" s="1016"/>
      <c r="CA115" s="1016" t="s">
        <v>137</v>
      </c>
      <c r="CB115" s="1016"/>
      <c r="CC115" s="1016"/>
      <c r="CD115" s="1016"/>
      <c r="CE115" s="1016"/>
      <c r="CF115" s="1010" t="s">
        <v>137</v>
      </c>
      <c r="CG115" s="1011"/>
      <c r="CH115" s="1011"/>
      <c r="CI115" s="1011"/>
      <c r="CJ115" s="1011"/>
      <c r="CK115" s="1041"/>
      <c r="CL115" s="1042"/>
      <c r="CM115" s="1045" t="s">
        <v>450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137</v>
      </c>
      <c r="DH115" s="1055"/>
      <c r="DI115" s="1055"/>
      <c r="DJ115" s="1055"/>
      <c r="DK115" s="1056"/>
      <c r="DL115" s="1057" t="s">
        <v>137</v>
      </c>
      <c r="DM115" s="1055"/>
      <c r="DN115" s="1055"/>
      <c r="DO115" s="1055"/>
      <c r="DP115" s="1056"/>
      <c r="DQ115" s="1057" t="s">
        <v>137</v>
      </c>
      <c r="DR115" s="1055"/>
      <c r="DS115" s="1055"/>
      <c r="DT115" s="1055"/>
      <c r="DU115" s="1056"/>
      <c r="DV115" s="1058" t="s">
        <v>137</v>
      </c>
      <c r="DW115" s="1059"/>
      <c r="DX115" s="1059"/>
      <c r="DY115" s="1059"/>
      <c r="DZ115" s="1060"/>
    </row>
    <row r="116" spans="1:130" s="247" customFormat="1" ht="26.25" customHeight="1" x14ac:dyDescent="0.15">
      <c r="A116" s="1052"/>
      <c r="B116" s="1053"/>
      <c r="C116" s="1061" t="s">
        <v>451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137</v>
      </c>
      <c r="AB116" s="1055"/>
      <c r="AC116" s="1055"/>
      <c r="AD116" s="1055"/>
      <c r="AE116" s="1056"/>
      <c r="AF116" s="1057" t="s">
        <v>434</v>
      </c>
      <c r="AG116" s="1055"/>
      <c r="AH116" s="1055"/>
      <c r="AI116" s="1055"/>
      <c r="AJ116" s="1056"/>
      <c r="AK116" s="1057" t="s">
        <v>137</v>
      </c>
      <c r="AL116" s="1055"/>
      <c r="AM116" s="1055"/>
      <c r="AN116" s="1055"/>
      <c r="AO116" s="1056"/>
      <c r="AP116" s="1058" t="s">
        <v>434</v>
      </c>
      <c r="AQ116" s="1059"/>
      <c r="AR116" s="1059"/>
      <c r="AS116" s="1059"/>
      <c r="AT116" s="1060"/>
      <c r="AU116" s="996"/>
      <c r="AV116" s="997"/>
      <c r="AW116" s="997"/>
      <c r="AX116" s="997"/>
      <c r="AY116" s="997"/>
      <c r="AZ116" s="1063" t="s">
        <v>452</v>
      </c>
      <c r="BA116" s="1064"/>
      <c r="BB116" s="1064"/>
      <c r="BC116" s="1064"/>
      <c r="BD116" s="1064"/>
      <c r="BE116" s="1064"/>
      <c r="BF116" s="1064"/>
      <c r="BG116" s="1064"/>
      <c r="BH116" s="1064"/>
      <c r="BI116" s="1064"/>
      <c r="BJ116" s="1064"/>
      <c r="BK116" s="1064"/>
      <c r="BL116" s="1064"/>
      <c r="BM116" s="1064"/>
      <c r="BN116" s="1064"/>
      <c r="BO116" s="1064"/>
      <c r="BP116" s="1065"/>
      <c r="BQ116" s="1015" t="s">
        <v>137</v>
      </c>
      <c r="BR116" s="1016"/>
      <c r="BS116" s="1016"/>
      <c r="BT116" s="1016"/>
      <c r="BU116" s="1016"/>
      <c r="BV116" s="1016" t="s">
        <v>434</v>
      </c>
      <c r="BW116" s="1016"/>
      <c r="BX116" s="1016"/>
      <c r="BY116" s="1016"/>
      <c r="BZ116" s="1016"/>
      <c r="CA116" s="1016" t="s">
        <v>137</v>
      </c>
      <c r="CB116" s="1016"/>
      <c r="CC116" s="1016"/>
      <c r="CD116" s="1016"/>
      <c r="CE116" s="1016"/>
      <c r="CF116" s="1010" t="s">
        <v>434</v>
      </c>
      <c r="CG116" s="1011"/>
      <c r="CH116" s="1011"/>
      <c r="CI116" s="1011"/>
      <c r="CJ116" s="1011"/>
      <c r="CK116" s="1041"/>
      <c r="CL116" s="1042"/>
      <c r="CM116" s="1012" t="s">
        <v>453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137</v>
      </c>
      <c r="DH116" s="1055"/>
      <c r="DI116" s="1055"/>
      <c r="DJ116" s="1055"/>
      <c r="DK116" s="1056"/>
      <c r="DL116" s="1057" t="s">
        <v>434</v>
      </c>
      <c r="DM116" s="1055"/>
      <c r="DN116" s="1055"/>
      <c r="DO116" s="1055"/>
      <c r="DP116" s="1056"/>
      <c r="DQ116" s="1057" t="s">
        <v>137</v>
      </c>
      <c r="DR116" s="1055"/>
      <c r="DS116" s="1055"/>
      <c r="DT116" s="1055"/>
      <c r="DU116" s="1056"/>
      <c r="DV116" s="1058" t="s">
        <v>434</v>
      </c>
      <c r="DW116" s="1059"/>
      <c r="DX116" s="1059"/>
      <c r="DY116" s="1059"/>
      <c r="DZ116" s="1060"/>
    </row>
    <row r="117" spans="1:130" s="247"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454</v>
      </c>
      <c r="Z117" s="982"/>
      <c r="AA117" s="1072">
        <v>5815649</v>
      </c>
      <c r="AB117" s="1073"/>
      <c r="AC117" s="1073"/>
      <c r="AD117" s="1073"/>
      <c r="AE117" s="1074"/>
      <c r="AF117" s="1075">
        <v>5113935</v>
      </c>
      <c r="AG117" s="1073"/>
      <c r="AH117" s="1073"/>
      <c r="AI117" s="1073"/>
      <c r="AJ117" s="1074"/>
      <c r="AK117" s="1075">
        <v>5845920</v>
      </c>
      <c r="AL117" s="1073"/>
      <c r="AM117" s="1073"/>
      <c r="AN117" s="1073"/>
      <c r="AO117" s="1074"/>
      <c r="AP117" s="1076"/>
      <c r="AQ117" s="1077"/>
      <c r="AR117" s="1077"/>
      <c r="AS117" s="1077"/>
      <c r="AT117" s="1078"/>
      <c r="AU117" s="996"/>
      <c r="AV117" s="997"/>
      <c r="AW117" s="997"/>
      <c r="AX117" s="997"/>
      <c r="AY117" s="997"/>
      <c r="AZ117" s="1063" t="s">
        <v>455</v>
      </c>
      <c r="BA117" s="1064"/>
      <c r="BB117" s="1064"/>
      <c r="BC117" s="1064"/>
      <c r="BD117" s="1064"/>
      <c r="BE117" s="1064"/>
      <c r="BF117" s="1064"/>
      <c r="BG117" s="1064"/>
      <c r="BH117" s="1064"/>
      <c r="BI117" s="1064"/>
      <c r="BJ117" s="1064"/>
      <c r="BK117" s="1064"/>
      <c r="BL117" s="1064"/>
      <c r="BM117" s="1064"/>
      <c r="BN117" s="1064"/>
      <c r="BO117" s="1064"/>
      <c r="BP117" s="1065"/>
      <c r="BQ117" s="1015" t="s">
        <v>434</v>
      </c>
      <c r="BR117" s="1016"/>
      <c r="BS117" s="1016"/>
      <c r="BT117" s="1016"/>
      <c r="BU117" s="1016"/>
      <c r="BV117" s="1016" t="s">
        <v>434</v>
      </c>
      <c r="BW117" s="1016"/>
      <c r="BX117" s="1016"/>
      <c r="BY117" s="1016"/>
      <c r="BZ117" s="1016"/>
      <c r="CA117" s="1016" t="s">
        <v>434</v>
      </c>
      <c r="CB117" s="1016"/>
      <c r="CC117" s="1016"/>
      <c r="CD117" s="1016"/>
      <c r="CE117" s="1016"/>
      <c r="CF117" s="1010" t="s">
        <v>439</v>
      </c>
      <c r="CG117" s="1011"/>
      <c r="CH117" s="1011"/>
      <c r="CI117" s="1011"/>
      <c r="CJ117" s="1011"/>
      <c r="CK117" s="1041"/>
      <c r="CL117" s="1042"/>
      <c r="CM117" s="1012" t="s">
        <v>456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439</v>
      </c>
      <c r="DH117" s="1055"/>
      <c r="DI117" s="1055"/>
      <c r="DJ117" s="1055"/>
      <c r="DK117" s="1056"/>
      <c r="DL117" s="1057" t="s">
        <v>439</v>
      </c>
      <c r="DM117" s="1055"/>
      <c r="DN117" s="1055"/>
      <c r="DO117" s="1055"/>
      <c r="DP117" s="1056"/>
      <c r="DQ117" s="1057" t="s">
        <v>137</v>
      </c>
      <c r="DR117" s="1055"/>
      <c r="DS117" s="1055"/>
      <c r="DT117" s="1055"/>
      <c r="DU117" s="1056"/>
      <c r="DV117" s="1058" t="s">
        <v>434</v>
      </c>
      <c r="DW117" s="1059"/>
      <c r="DX117" s="1059"/>
      <c r="DY117" s="1059"/>
      <c r="DZ117" s="1060"/>
    </row>
    <row r="118" spans="1:130" s="247" customFormat="1" ht="26.25" customHeight="1" x14ac:dyDescent="0.15">
      <c r="A118" s="1000" t="s">
        <v>428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426</v>
      </c>
      <c r="AB118" s="981"/>
      <c r="AC118" s="981"/>
      <c r="AD118" s="981"/>
      <c r="AE118" s="982"/>
      <c r="AF118" s="980" t="s">
        <v>309</v>
      </c>
      <c r="AG118" s="981"/>
      <c r="AH118" s="981"/>
      <c r="AI118" s="981"/>
      <c r="AJ118" s="982"/>
      <c r="AK118" s="980" t="s">
        <v>308</v>
      </c>
      <c r="AL118" s="981"/>
      <c r="AM118" s="981"/>
      <c r="AN118" s="981"/>
      <c r="AO118" s="982"/>
      <c r="AP118" s="1067" t="s">
        <v>427</v>
      </c>
      <c r="AQ118" s="1068"/>
      <c r="AR118" s="1068"/>
      <c r="AS118" s="1068"/>
      <c r="AT118" s="1069"/>
      <c r="AU118" s="996"/>
      <c r="AV118" s="997"/>
      <c r="AW118" s="997"/>
      <c r="AX118" s="997"/>
      <c r="AY118" s="997"/>
      <c r="AZ118" s="1070" t="s">
        <v>457</v>
      </c>
      <c r="BA118" s="1061"/>
      <c r="BB118" s="1061"/>
      <c r="BC118" s="1061"/>
      <c r="BD118" s="1061"/>
      <c r="BE118" s="1061"/>
      <c r="BF118" s="1061"/>
      <c r="BG118" s="1061"/>
      <c r="BH118" s="1061"/>
      <c r="BI118" s="1061"/>
      <c r="BJ118" s="1061"/>
      <c r="BK118" s="1061"/>
      <c r="BL118" s="1061"/>
      <c r="BM118" s="1061"/>
      <c r="BN118" s="1061"/>
      <c r="BO118" s="1061"/>
      <c r="BP118" s="1062"/>
      <c r="BQ118" s="1093" t="s">
        <v>137</v>
      </c>
      <c r="BR118" s="1094"/>
      <c r="BS118" s="1094"/>
      <c r="BT118" s="1094"/>
      <c r="BU118" s="1094"/>
      <c r="BV118" s="1094" t="s">
        <v>137</v>
      </c>
      <c r="BW118" s="1094"/>
      <c r="BX118" s="1094"/>
      <c r="BY118" s="1094"/>
      <c r="BZ118" s="1094"/>
      <c r="CA118" s="1094" t="s">
        <v>137</v>
      </c>
      <c r="CB118" s="1094"/>
      <c r="CC118" s="1094"/>
      <c r="CD118" s="1094"/>
      <c r="CE118" s="1094"/>
      <c r="CF118" s="1010" t="s">
        <v>137</v>
      </c>
      <c r="CG118" s="1011"/>
      <c r="CH118" s="1011"/>
      <c r="CI118" s="1011"/>
      <c r="CJ118" s="1011"/>
      <c r="CK118" s="1041"/>
      <c r="CL118" s="1042"/>
      <c r="CM118" s="1012" t="s">
        <v>458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439</v>
      </c>
      <c r="DH118" s="1055"/>
      <c r="DI118" s="1055"/>
      <c r="DJ118" s="1055"/>
      <c r="DK118" s="1056"/>
      <c r="DL118" s="1057" t="s">
        <v>439</v>
      </c>
      <c r="DM118" s="1055"/>
      <c r="DN118" s="1055"/>
      <c r="DO118" s="1055"/>
      <c r="DP118" s="1056"/>
      <c r="DQ118" s="1057" t="s">
        <v>434</v>
      </c>
      <c r="DR118" s="1055"/>
      <c r="DS118" s="1055"/>
      <c r="DT118" s="1055"/>
      <c r="DU118" s="1056"/>
      <c r="DV118" s="1058" t="s">
        <v>137</v>
      </c>
      <c r="DW118" s="1059"/>
      <c r="DX118" s="1059"/>
      <c r="DY118" s="1059"/>
      <c r="DZ118" s="1060"/>
    </row>
    <row r="119" spans="1:130" s="247" customFormat="1" ht="26.25" customHeight="1" x14ac:dyDescent="0.15">
      <c r="A119" s="1154" t="s">
        <v>431</v>
      </c>
      <c r="B119" s="1040"/>
      <c r="C119" s="1019" t="s">
        <v>432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v>377302</v>
      </c>
      <c r="AB119" s="988"/>
      <c r="AC119" s="988"/>
      <c r="AD119" s="988"/>
      <c r="AE119" s="989"/>
      <c r="AF119" s="990">
        <v>377786</v>
      </c>
      <c r="AG119" s="988"/>
      <c r="AH119" s="988"/>
      <c r="AI119" s="988"/>
      <c r="AJ119" s="989"/>
      <c r="AK119" s="990">
        <v>378284</v>
      </c>
      <c r="AL119" s="988"/>
      <c r="AM119" s="988"/>
      <c r="AN119" s="988"/>
      <c r="AO119" s="989"/>
      <c r="AP119" s="991">
        <v>0.9</v>
      </c>
      <c r="AQ119" s="992"/>
      <c r="AR119" s="992"/>
      <c r="AS119" s="992"/>
      <c r="AT119" s="993"/>
      <c r="AU119" s="998"/>
      <c r="AV119" s="999"/>
      <c r="AW119" s="999"/>
      <c r="AX119" s="999"/>
      <c r="AY119" s="999"/>
      <c r="AZ119" s="278" t="s">
        <v>188</v>
      </c>
      <c r="BA119" s="278"/>
      <c r="BB119" s="278"/>
      <c r="BC119" s="278"/>
      <c r="BD119" s="278"/>
      <c r="BE119" s="278"/>
      <c r="BF119" s="278"/>
      <c r="BG119" s="278"/>
      <c r="BH119" s="278"/>
      <c r="BI119" s="278"/>
      <c r="BJ119" s="278"/>
      <c r="BK119" s="278"/>
      <c r="BL119" s="278"/>
      <c r="BM119" s="278"/>
      <c r="BN119" s="278"/>
      <c r="BO119" s="1071" t="s">
        <v>459</v>
      </c>
      <c r="BP119" s="1102"/>
      <c r="BQ119" s="1093">
        <v>38361157</v>
      </c>
      <c r="BR119" s="1094"/>
      <c r="BS119" s="1094"/>
      <c r="BT119" s="1094"/>
      <c r="BU119" s="1094"/>
      <c r="BV119" s="1094">
        <v>41479648</v>
      </c>
      <c r="BW119" s="1094"/>
      <c r="BX119" s="1094"/>
      <c r="BY119" s="1094"/>
      <c r="BZ119" s="1094"/>
      <c r="CA119" s="1094">
        <v>41971296</v>
      </c>
      <c r="CB119" s="1094"/>
      <c r="CC119" s="1094"/>
      <c r="CD119" s="1094"/>
      <c r="CE119" s="1094"/>
      <c r="CF119" s="1095"/>
      <c r="CG119" s="1096"/>
      <c r="CH119" s="1096"/>
      <c r="CI119" s="1096"/>
      <c r="CJ119" s="1097"/>
      <c r="CK119" s="1043"/>
      <c r="CL119" s="1044"/>
      <c r="CM119" s="1098" t="s">
        <v>460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137</v>
      </c>
      <c r="DH119" s="1080"/>
      <c r="DI119" s="1080"/>
      <c r="DJ119" s="1080"/>
      <c r="DK119" s="1081"/>
      <c r="DL119" s="1079" t="s">
        <v>434</v>
      </c>
      <c r="DM119" s="1080"/>
      <c r="DN119" s="1080"/>
      <c r="DO119" s="1080"/>
      <c r="DP119" s="1081"/>
      <c r="DQ119" s="1079" t="s">
        <v>137</v>
      </c>
      <c r="DR119" s="1080"/>
      <c r="DS119" s="1080"/>
      <c r="DT119" s="1080"/>
      <c r="DU119" s="1081"/>
      <c r="DV119" s="1082" t="s">
        <v>137</v>
      </c>
      <c r="DW119" s="1083"/>
      <c r="DX119" s="1083"/>
      <c r="DY119" s="1083"/>
      <c r="DZ119" s="1084"/>
    </row>
    <row r="120" spans="1:130" s="247" customFormat="1" ht="26.25" customHeight="1" x14ac:dyDescent="0.15">
      <c r="A120" s="1155"/>
      <c r="B120" s="1042"/>
      <c r="C120" s="1012" t="s">
        <v>436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v>186652</v>
      </c>
      <c r="AB120" s="1055"/>
      <c r="AC120" s="1055"/>
      <c r="AD120" s="1055"/>
      <c r="AE120" s="1056"/>
      <c r="AF120" s="1057">
        <v>137491</v>
      </c>
      <c r="AG120" s="1055"/>
      <c r="AH120" s="1055"/>
      <c r="AI120" s="1055"/>
      <c r="AJ120" s="1056"/>
      <c r="AK120" s="1057">
        <v>137639</v>
      </c>
      <c r="AL120" s="1055"/>
      <c r="AM120" s="1055"/>
      <c r="AN120" s="1055"/>
      <c r="AO120" s="1056"/>
      <c r="AP120" s="1058">
        <v>0.3</v>
      </c>
      <c r="AQ120" s="1059"/>
      <c r="AR120" s="1059"/>
      <c r="AS120" s="1059"/>
      <c r="AT120" s="1060"/>
      <c r="AU120" s="1085" t="s">
        <v>461</v>
      </c>
      <c r="AV120" s="1086"/>
      <c r="AW120" s="1086"/>
      <c r="AX120" s="1086"/>
      <c r="AY120" s="1087"/>
      <c r="AZ120" s="1036" t="s">
        <v>462</v>
      </c>
      <c r="BA120" s="985"/>
      <c r="BB120" s="985"/>
      <c r="BC120" s="985"/>
      <c r="BD120" s="985"/>
      <c r="BE120" s="985"/>
      <c r="BF120" s="985"/>
      <c r="BG120" s="985"/>
      <c r="BH120" s="985"/>
      <c r="BI120" s="985"/>
      <c r="BJ120" s="985"/>
      <c r="BK120" s="985"/>
      <c r="BL120" s="985"/>
      <c r="BM120" s="985"/>
      <c r="BN120" s="985"/>
      <c r="BO120" s="985"/>
      <c r="BP120" s="986"/>
      <c r="BQ120" s="1022">
        <v>19916957</v>
      </c>
      <c r="BR120" s="1023"/>
      <c r="BS120" s="1023"/>
      <c r="BT120" s="1023"/>
      <c r="BU120" s="1023"/>
      <c r="BV120" s="1023">
        <v>18798478</v>
      </c>
      <c r="BW120" s="1023"/>
      <c r="BX120" s="1023"/>
      <c r="BY120" s="1023"/>
      <c r="BZ120" s="1023"/>
      <c r="CA120" s="1023">
        <v>13945143</v>
      </c>
      <c r="CB120" s="1023"/>
      <c r="CC120" s="1023"/>
      <c r="CD120" s="1023"/>
      <c r="CE120" s="1023"/>
      <c r="CF120" s="1037">
        <v>32.1</v>
      </c>
      <c r="CG120" s="1038"/>
      <c r="CH120" s="1038"/>
      <c r="CI120" s="1038"/>
      <c r="CJ120" s="1038"/>
      <c r="CK120" s="1103" t="s">
        <v>463</v>
      </c>
      <c r="CL120" s="1104"/>
      <c r="CM120" s="1104"/>
      <c r="CN120" s="1104"/>
      <c r="CO120" s="1105"/>
      <c r="CP120" s="1111" t="s">
        <v>408</v>
      </c>
      <c r="CQ120" s="1112"/>
      <c r="CR120" s="1112"/>
      <c r="CS120" s="1112"/>
      <c r="CT120" s="1112"/>
      <c r="CU120" s="1112"/>
      <c r="CV120" s="1112"/>
      <c r="CW120" s="1112"/>
      <c r="CX120" s="1112"/>
      <c r="CY120" s="1112"/>
      <c r="CZ120" s="1112"/>
      <c r="DA120" s="1112"/>
      <c r="DB120" s="1112"/>
      <c r="DC120" s="1112"/>
      <c r="DD120" s="1112"/>
      <c r="DE120" s="1112"/>
      <c r="DF120" s="1113"/>
      <c r="DG120" s="1022">
        <v>4370761</v>
      </c>
      <c r="DH120" s="1023"/>
      <c r="DI120" s="1023"/>
      <c r="DJ120" s="1023"/>
      <c r="DK120" s="1023"/>
      <c r="DL120" s="1023">
        <v>4172112</v>
      </c>
      <c r="DM120" s="1023"/>
      <c r="DN120" s="1023"/>
      <c r="DO120" s="1023"/>
      <c r="DP120" s="1023"/>
      <c r="DQ120" s="1023">
        <v>3545679</v>
      </c>
      <c r="DR120" s="1023"/>
      <c r="DS120" s="1023"/>
      <c r="DT120" s="1023"/>
      <c r="DU120" s="1023"/>
      <c r="DV120" s="1024">
        <v>8.1999999999999993</v>
      </c>
      <c r="DW120" s="1024"/>
      <c r="DX120" s="1024"/>
      <c r="DY120" s="1024"/>
      <c r="DZ120" s="1025"/>
    </row>
    <row r="121" spans="1:130" s="247" customFormat="1" ht="26.25" customHeight="1" x14ac:dyDescent="0.15">
      <c r="A121" s="1155"/>
      <c r="B121" s="1042"/>
      <c r="C121" s="1063" t="s">
        <v>464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439</v>
      </c>
      <c r="AB121" s="1055"/>
      <c r="AC121" s="1055"/>
      <c r="AD121" s="1055"/>
      <c r="AE121" s="1056"/>
      <c r="AF121" s="1057" t="s">
        <v>434</v>
      </c>
      <c r="AG121" s="1055"/>
      <c r="AH121" s="1055"/>
      <c r="AI121" s="1055"/>
      <c r="AJ121" s="1056"/>
      <c r="AK121" s="1057" t="s">
        <v>137</v>
      </c>
      <c r="AL121" s="1055"/>
      <c r="AM121" s="1055"/>
      <c r="AN121" s="1055"/>
      <c r="AO121" s="1056"/>
      <c r="AP121" s="1058" t="s">
        <v>439</v>
      </c>
      <c r="AQ121" s="1059"/>
      <c r="AR121" s="1059"/>
      <c r="AS121" s="1059"/>
      <c r="AT121" s="1060"/>
      <c r="AU121" s="1088"/>
      <c r="AV121" s="1089"/>
      <c r="AW121" s="1089"/>
      <c r="AX121" s="1089"/>
      <c r="AY121" s="1090"/>
      <c r="AZ121" s="1045" t="s">
        <v>465</v>
      </c>
      <c r="BA121" s="1046"/>
      <c r="BB121" s="1046"/>
      <c r="BC121" s="1046"/>
      <c r="BD121" s="1046"/>
      <c r="BE121" s="1046"/>
      <c r="BF121" s="1046"/>
      <c r="BG121" s="1046"/>
      <c r="BH121" s="1046"/>
      <c r="BI121" s="1046"/>
      <c r="BJ121" s="1046"/>
      <c r="BK121" s="1046"/>
      <c r="BL121" s="1046"/>
      <c r="BM121" s="1046"/>
      <c r="BN121" s="1046"/>
      <c r="BO121" s="1046"/>
      <c r="BP121" s="1047"/>
      <c r="BQ121" s="1015" t="s">
        <v>439</v>
      </c>
      <c r="BR121" s="1016"/>
      <c r="BS121" s="1016"/>
      <c r="BT121" s="1016"/>
      <c r="BU121" s="1016"/>
      <c r="BV121" s="1016" t="s">
        <v>434</v>
      </c>
      <c r="BW121" s="1016"/>
      <c r="BX121" s="1016"/>
      <c r="BY121" s="1016"/>
      <c r="BZ121" s="1016"/>
      <c r="CA121" s="1016" t="s">
        <v>137</v>
      </c>
      <c r="CB121" s="1016"/>
      <c r="CC121" s="1016"/>
      <c r="CD121" s="1016"/>
      <c r="CE121" s="1016"/>
      <c r="CF121" s="1010" t="s">
        <v>439</v>
      </c>
      <c r="CG121" s="1011"/>
      <c r="CH121" s="1011"/>
      <c r="CI121" s="1011"/>
      <c r="CJ121" s="1011"/>
      <c r="CK121" s="1106"/>
      <c r="CL121" s="1107"/>
      <c r="CM121" s="1107"/>
      <c r="CN121" s="1107"/>
      <c r="CO121" s="1108"/>
      <c r="CP121" s="1116" t="s">
        <v>466</v>
      </c>
      <c r="CQ121" s="1117"/>
      <c r="CR121" s="1117"/>
      <c r="CS121" s="1117"/>
      <c r="CT121" s="1117"/>
      <c r="CU121" s="1117"/>
      <c r="CV121" s="1117"/>
      <c r="CW121" s="1117"/>
      <c r="CX121" s="1117"/>
      <c r="CY121" s="1117"/>
      <c r="CZ121" s="1117"/>
      <c r="DA121" s="1117"/>
      <c r="DB121" s="1117"/>
      <c r="DC121" s="1117"/>
      <c r="DD121" s="1117"/>
      <c r="DE121" s="1117"/>
      <c r="DF121" s="1118"/>
      <c r="DG121" s="1015">
        <v>124993</v>
      </c>
      <c r="DH121" s="1016"/>
      <c r="DI121" s="1016"/>
      <c r="DJ121" s="1016"/>
      <c r="DK121" s="1016"/>
      <c r="DL121" s="1016">
        <v>47984</v>
      </c>
      <c r="DM121" s="1016"/>
      <c r="DN121" s="1016"/>
      <c r="DO121" s="1016"/>
      <c r="DP121" s="1016"/>
      <c r="DQ121" s="1016">
        <v>81365</v>
      </c>
      <c r="DR121" s="1016"/>
      <c r="DS121" s="1016"/>
      <c r="DT121" s="1016"/>
      <c r="DU121" s="1016"/>
      <c r="DV121" s="1017">
        <v>0.2</v>
      </c>
      <c r="DW121" s="1017"/>
      <c r="DX121" s="1017"/>
      <c r="DY121" s="1017"/>
      <c r="DZ121" s="1018"/>
    </row>
    <row r="122" spans="1:130" s="247" customFormat="1" ht="26.25" customHeight="1" x14ac:dyDescent="0.15">
      <c r="A122" s="1155"/>
      <c r="B122" s="1042"/>
      <c r="C122" s="1012" t="s">
        <v>447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439</v>
      </c>
      <c r="AB122" s="1055"/>
      <c r="AC122" s="1055"/>
      <c r="AD122" s="1055"/>
      <c r="AE122" s="1056"/>
      <c r="AF122" s="1057" t="s">
        <v>137</v>
      </c>
      <c r="AG122" s="1055"/>
      <c r="AH122" s="1055"/>
      <c r="AI122" s="1055"/>
      <c r="AJ122" s="1056"/>
      <c r="AK122" s="1057" t="s">
        <v>137</v>
      </c>
      <c r="AL122" s="1055"/>
      <c r="AM122" s="1055"/>
      <c r="AN122" s="1055"/>
      <c r="AO122" s="1056"/>
      <c r="AP122" s="1058" t="s">
        <v>439</v>
      </c>
      <c r="AQ122" s="1059"/>
      <c r="AR122" s="1059"/>
      <c r="AS122" s="1059"/>
      <c r="AT122" s="1060"/>
      <c r="AU122" s="1088"/>
      <c r="AV122" s="1089"/>
      <c r="AW122" s="1089"/>
      <c r="AX122" s="1089"/>
      <c r="AY122" s="1090"/>
      <c r="AZ122" s="1070" t="s">
        <v>467</v>
      </c>
      <c r="BA122" s="1061"/>
      <c r="BB122" s="1061"/>
      <c r="BC122" s="1061"/>
      <c r="BD122" s="1061"/>
      <c r="BE122" s="1061"/>
      <c r="BF122" s="1061"/>
      <c r="BG122" s="1061"/>
      <c r="BH122" s="1061"/>
      <c r="BI122" s="1061"/>
      <c r="BJ122" s="1061"/>
      <c r="BK122" s="1061"/>
      <c r="BL122" s="1061"/>
      <c r="BM122" s="1061"/>
      <c r="BN122" s="1061"/>
      <c r="BO122" s="1061"/>
      <c r="BP122" s="1062"/>
      <c r="BQ122" s="1093">
        <v>16440915</v>
      </c>
      <c r="BR122" s="1094"/>
      <c r="BS122" s="1094"/>
      <c r="BT122" s="1094"/>
      <c r="BU122" s="1094"/>
      <c r="BV122" s="1094">
        <v>15850630</v>
      </c>
      <c r="BW122" s="1094"/>
      <c r="BX122" s="1094"/>
      <c r="BY122" s="1094"/>
      <c r="BZ122" s="1094"/>
      <c r="CA122" s="1094">
        <v>13477874</v>
      </c>
      <c r="CB122" s="1094"/>
      <c r="CC122" s="1094"/>
      <c r="CD122" s="1094"/>
      <c r="CE122" s="1094"/>
      <c r="CF122" s="1114">
        <v>31</v>
      </c>
      <c r="CG122" s="1115"/>
      <c r="CH122" s="1115"/>
      <c r="CI122" s="1115"/>
      <c r="CJ122" s="1115"/>
      <c r="CK122" s="1106"/>
      <c r="CL122" s="1107"/>
      <c r="CM122" s="1107"/>
      <c r="CN122" s="1107"/>
      <c r="CO122" s="1108"/>
      <c r="CP122" s="1116" t="s">
        <v>468</v>
      </c>
      <c r="CQ122" s="1117"/>
      <c r="CR122" s="1117"/>
      <c r="CS122" s="1117"/>
      <c r="CT122" s="1117"/>
      <c r="CU122" s="1117"/>
      <c r="CV122" s="1117"/>
      <c r="CW122" s="1117"/>
      <c r="CX122" s="1117"/>
      <c r="CY122" s="1117"/>
      <c r="CZ122" s="1117"/>
      <c r="DA122" s="1117"/>
      <c r="DB122" s="1117"/>
      <c r="DC122" s="1117"/>
      <c r="DD122" s="1117"/>
      <c r="DE122" s="1117"/>
      <c r="DF122" s="1118"/>
      <c r="DG122" s="1015" t="s">
        <v>434</v>
      </c>
      <c r="DH122" s="1016"/>
      <c r="DI122" s="1016"/>
      <c r="DJ122" s="1016"/>
      <c r="DK122" s="1016"/>
      <c r="DL122" s="1016" t="s">
        <v>137</v>
      </c>
      <c r="DM122" s="1016"/>
      <c r="DN122" s="1016"/>
      <c r="DO122" s="1016"/>
      <c r="DP122" s="1016"/>
      <c r="DQ122" s="1016" t="s">
        <v>137</v>
      </c>
      <c r="DR122" s="1016"/>
      <c r="DS122" s="1016"/>
      <c r="DT122" s="1016"/>
      <c r="DU122" s="1016"/>
      <c r="DV122" s="1017" t="s">
        <v>434</v>
      </c>
      <c r="DW122" s="1017"/>
      <c r="DX122" s="1017"/>
      <c r="DY122" s="1017"/>
      <c r="DZ122" s="1018"/>
    </row>
    <row r="123" spans="1:130" s="247" customFormat="1" ht="26.25" customHeight="1" x14ac:dyDescent="0.15">
      <c r="A123" s="1155"/>
      <c r="B123" s="1042"/>
      <c r="C123" s="1012" t="s">
        <v>453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434</v>
      </c>
      <c r="AB123" s="1055"/>
      <c r="AC123" s="1055"/>
      <c r="AD123" s="1055"/>
      <c r="AE123" s="1056"/>
      <c r="AF123" s="1057" t="s">
        <v>137</v>
      </c>
      <c r="AG123" s="1055"/>
      <c r="AH123" s="1055"/>
      <c r="AI123" s="1055"/>
      <c r="AJ123" s="1056"/>
      <c r="AK123" s="1057" t="s">
        <v>434</v>
      </c>
      <c r="AL123" s="1055"/>
      <c r="AM123" s="1055"/>
      <c r="AN123" s="1055"/>
      <c r="AO123" s="1056"/>
      <c r="AP123" s="1058" t="s">
        <v>434</v>
      </c>
      <c r="AQ123" s="1059"/>
      <c r="AR123" s="1059"/>
      <c r="AS123" s="1059"/>
      <c r="AT123" s="1060"/>
      <c r="AU123" s="1091"/>
      <c r="AV123" s="1092"/>
      <c r="AW123" s="1092"/>
      <c r="AX123" s="1092"/>
      <c r="AY123" s="1092"/>
      <c r="AZ123" s="278" t="s">
        <v>188</v>
      </c>
      <c r="BA123" s="278"/>
      <c r="BB123" s="278"/>
      <c r="BC123" s="278"/>
      <c r="BD123" s="278"/>
      <c r="BE123" s="278"/>
      <c r="BF123" s="278"/>
      <c r="BG123" s="278"/>
      <c r="BH123" s="278"/>
      <c r="BI123" s="278"/>
      <c r="BJ123" s="278"/>
      <c r="BK123" s="278"/>
      <c r="BL123" s="278"/>
      <c r="BM123" s="278"/>
      <c r="BN123" s="278"/>
      <c r="BO123" s="1071" t="s">
        <v>469</v>
      </c>
      <c r="BP123" s="1102"/>
      <c r="BQ123" s="1161">
        <v>36357872</v>
      </c>
      <c r="BR123" s="1162"/>
      <c r="BS123" s="1162"/>
      <c r="BT123" s="1162"/>
      <c r="BU123" s="1162"/>
      <c r="BV123" s="1162">
        <v>34649108</v>
      </c>
      <c r="BW123" s="1162"/>
      <c r="BX123" s="1162"/>
      <c r="BY123" s="1162"/>
      <c r="BZ123" s="1162"/>
      <c r="CA123" s="1162">
        <v>27423017</v>
      </c>
      <c r="CB123" s="1162"/>
      <c r="CC123" s="1162"/>
      <c r="CD123" s="1162"/>
      <c r="CE123" s="1162"/>
      <c r="CF123" s="1095"/>
      <c r="CG123" s="1096"/>
      <c r="CH123" s="1096"/>
      <c r="CI123" s="1096"/>
      <c r="CJ123" s="1097"/>
      <c r="CK123" s="1106"/>
      <c r="CL123" s="1107"/>
      <c r="CM123" s="1107"/>
      <c r="CN123" s="1107"/>
      <c r="CO123" s="1108"/>
      <c r="CP123" s="1116" t="s">
        <v>407</v>
      </c>
      <c r="CQ123" s="1117"/>
      <c r="CR123" s="1117"/>
      <c r="CS123" s="1117"/>
      <c r="CT123" s="1117"/>
      <c r="CU123" s="1117"/>
      <c r="CV123" s="1117"/>
      <c r="CW123" s="1117"/>
      <c r="CX123" s="1117"/>
      <c r="CY123" s="1117"/>
      <c r="CZ123" s="1117"/>
      <c r="DA123" s="1117"/>
      <c r="DB123" s="1117"/>
      <c r="DC123" s="1117"/>
      <c r="DD123" s="1117"/>
      <c r="DE123" s="1117"/>
      <c r="DF123" s="1118"/>
      <c r="DG123" s="1054" t="s">
        <v>434</v>
      </c>
      <c r="DH123" s="1055"/>
      <c r="DI123" s="1055"/>
      <c r="DJ123" s="1055"/>
      <c r="DK123" s="1056"/>
      <c r="DL123" s="1057" t="s">
        <v>434</v>
      </c>
      <c r="DM123" s="1055"/>
      <c r="DN123" s="1055"/>
      <c r="DO123" s="1055"/>
      <c r="DP123" s="1056"/>
      <c r="DQ123" s="1057" t="s">
        <v>137</v>
      </c>
      <c r="DR123" s="1055"/>
      <c r="DS123" s="1055"/>
      <c r="DT123" s="1055"/>
      <c r="DU123" s="1056"/>
      <c r="DV123" s="1058" t="s">
        <v>434</v>
      </c>
      <c r="DW123" s="1059"/>
      <c r="DX123" s="1059"/>
      <c r="DY123" s="1059"/>
      <c r="DZ123" s="1060"/>
    </row>
    <row r="124" spans="1:130" s="247" customFormat="1" ht="26.25" customHeight="1" thickBot="1" x14ac:dyDescent="0.2">
      <c r="A124" s="1155"/>
      <c r="B124" s="1042"/>
      <c r="C124" s="1012" t="s">
        <v>456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434</v>
      </c>
      <c r="AB124" s="1055"/>
      <c r="AC124" s="1055"/>
      <c r="AD124" s="1055"/>
      <c r="AE124" s="1056"/>
      <c r="AF124" s="1057" t="s">
        <v>434</v>
      </c>
      <c r="AG124" s="1055"/>
      <c r="AH124" s="1055"/>
      <c r="AI124" s="1055"/>
      <c r="AJ124" s="1056"/>
      <c r="AK124" s="1057" t="s">
        <v>137</v>
      </c>
      <c r="AL124" s="1055"/>
      <c r="AM124" s="1055"/>
      <c r="AN124" s="1055"/>
      <c r="AO124" s="1056"/>
      <c r="AP124" s="1058" t="s">
        <v>434</v>
      </c>
      <c r="AQ124" s="1059"/>
      <c r="AR124" s="1059"/>
      <c r="AS124" s="1059"/>
      <c r="AT124" s="1060"/>
      <c r="AU124" s="1157" t="s">
        <v>470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4.8</v>
      </c>
      <c r="BR124" s="1124"/>
      <c r="BS124" s="1124"/>
      <c r="BT124" s="1124"/>
      <c r="BU124" s="1124"/>
      <c r="BV124" s="1124">
        <v>15.9</v>
      </c>
      <c r="BW124" s="1124"/>
      <c r="BX124" s="1124"/>
      <c r="BY124" s="1124"/>
      <c r="BZ124" s="1124"/>
      <c r="CA124" s="1124">
        <v>33.4</v>
      </c>
      <c r="CB124" s="1124"/>
      <c r="CC124" s="1124"/>
      <c r="CD124" s="1124"/>
      <c r="CE124" s="1124"/>
      <c r="CF124" s="1125"/>
      <c r="CG124" s="1126"/>
      <c r="CH124" s="1126"/>
      <c r="CI124" s="1126"/>
      <c r="CJ124" s="1127"/>
      <c r="CK124" s="1109"/>
      <c r="CL124" s="1109"/>
      <c r="CM124" s="1109"/>
      <c r="CN124" s="1109"/>
      <c r="CO124" s="1110"/>
      <c r="CP124" s="1116" t="s">
        <v>471</v>
      </c>
      <c r="CQ124" s="1117"/>
      <c r="CR124" s="1117"/>
      <c r="CS124" s="1117"/>
      <c r="CT124" s="1117"/>
      <c r="CU124" s="1117"/>
      <c r="CV124" s="1117"/>
      <c r="CW124" s="1117"/>
      <c r="CX124" s="1117"/>
      <c r="CY124" s="1117"/>
      <c r="CZ124" s="1117"/>
      <c r="DA124" s="1117"/>
      <c r="DB124" s="1117"/>
      <c r="DC124" s="1117"/>
      <c r="DD124" s="1117"/>
      <c r="DE124" s="1117"/>
      <c r="DF124" s="1118"/>
      <c r="DG124" s="1101" t="s">
        <v>137</v>
      </c>
      <c r="DH124" s="1080"/>
      <c r="DI124" s="1080"/>
      <c r="DJ124" s="1080"/>
      <c r="DK124" s="1081"/>
      <c r="DL124" s="1079" t="s">
        <v>137</v>
      </c>
      <c r="DM124" s="1080"/>
      <c r="DN124" s="1080"/>
      <c r="DO124" s="1080"/>
      <c r="DP124" s="1081"/>
      <c r="DQ124" s="1079" t="s">
        <v>137</v>
      </c>
      <c r="DR124" s="1080"/>
      <c r="DS124" s="1080"/>
      <c r="DT124" s="1080"/>
      <c r="DU124" s="1081"/>
      <c r="DV124" s="1082" t="s">
        <v>137</v>
      </c>
      <c r="DW124" s="1083"/>
      <c r="DX124" s="1083"/>
      <c r="DY124" s="1083"/>
      <c r="DZ124" s="1084"/>
    </row>
    <row r="125" spans="1:130" s="247" customFormat="1" ht="26.25" customHeight="1" x14ac:dyDescent="0.15">
      <c r="A125" s="1155"/>
      <c r="B125" s="1042"/>
      <c r="C125" s="1012" t="s">
        <v>458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137</v>
      </c>
      <c r="AB125" s="1055"/>
      <c r="AC125" s="1055"/>
      <c r="AD125" s="1055"/>
      <c r="AE125" s="1056"/>
      <c r="AF125" s="1057" t="s">
        <v>137</v>
      </c>
      <c r="AG125" s="1055"/>
      <c r="AH125" s="1055"/>
      <c r="AI125" s="1055"/>
      <c r="AJ125" s="1056"/>
      <c r="AK125" s="1057" t="s">
        <v>137</v>
      </c>
      <c r="AL125" s="1055"/>
      <c r="AM125" s="1055"/>
      <c r="AN125" s="1055"/>
      <c r="AO125" s="1056"/>
      <c r="AP125" s="1058" t="s">
        <v>137</v>
      </c>
      <c r="AQ125" s="1059"/>
      <c r="AR125" s="1059"/>
      <c r="AS125" s="1059"/>
      <c r="AT125" s="106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9" t="s">
        <v>472</v>
      </c>
      <c r="CL125" s="1104"/>
      <c r="CM125" s="1104"/>
      <c r="CN125" s="1104"/>
      <c r="CO125" s="1105"/>
      <c r="CP125" s="1036" t="s">
        <v>473</v>
      </c>
      <c r="CQ125" s="985"/>
      <c r="CR125" s="985"/>
      <c r="CS125" s="985"/>
      <c r="CT125" s="985"/>
      <c r="CU125" s="985"/>
      <c r="CV125" s="985"/>
      <c r="CW125" s="985"/>
      <c r="CX125" s="985"/>
      <c r="CY125" s="985"/>
      <c r="CZ125" s="985"/>
      <c r="DA125" s="985"/>
      <c r="DB125" s="985"/>
      <c r="DC125" s="985"/>
      <c r="DD125" s="985"/>
      <c r="DE125" s="985"/>
      <c r="DF125" s="986"/>
      <c r="DG125" s="1022" t="s">
        <v>137</v>
      </c>
      <c r="DH125" s="1023"/>
      <c r="DI125" s="1023"/>
      <c r="DJ125" s="1023"/>
      <c r="DK125" s="1023"/>
      <c r="DL125" s="1023" t="s">
        <v>137</v>
      </c>
      <c r="DM125" s="1023"/>
      <c r="DN125" s="1023"/>
      <c r="DO125" s="1023"/>
      <c r="DP125" s="1023"/>
      <c r="DQ125" s="1023" t="s">
        <v>137</v>
      </c>
      <c r="DR125" s="1023"/>
      <c r="DS125" s="1023"/>
      <c r="DT125" s="1023"/>
      <c r="DU125" s="1023"/>
      <c r="DV125" s="1024" t="s">
        <v>137</v>
      </c>
      <c r="DW125" s="1024"/>
      <c r="DX125" s="1024"/>
      <c r="DY125" s="1024"/>
      <c r="DZ125" s="1025"/>
    </row>
    <row r="126" spans="1:130" s="247" customFormat="1" ht="26.25" customHeight="1" thickBot="1" x14ac:dyDescent="0.2">
      <c r="A126" s="1155"/>
      <c r="B126" s="1042"/>
      <c r="C126" s="1012" t="s">
        <v>460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1141494</v>
      </c>
      <c r="AB126" s="1055"/>
      <c r="AC126" s="1055"/>
      <c r="AD126" s="1055"/>
      <c r="AE126" s="1056"/>
      <c r="AF126" s="1057">
        <v>485195</v>
      </c>
      <c r="AG126" s="1055"/>
      <c r="AH126" s="1055"/>
      <c r="AI126" s="1055"/>
      <c r="AJ126" s="1056"/>
      <c r="AK126" s="1057">
        <v>1191746</v>
      </c>
      <c r="AL126" s="1055"/>
      <c r="AM126" s="1055"/>
      <c r="AN126" s="1055"/>
      <c r="AO126" s="1056"/>
      <c r="AP126" s="1058">
        <v>2.7</v>
      </c>
      <c r="AQ126" s="1059"/>
      <c r="AR126" s="1059"/>
      <c r="AS126" s="1059"/>
      <c r="AT126" s="106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0"/>
      <c r="CL126" s="1107"/>
      <c r="CM126" s="1107"/>
      <c r="CN126" s="1107"/>
      <c r="CO126" s="1108"/>
      <c r="CP126" s="1045" t="s">
        <v>474</v>
      </c>
      <c r="CQ126" s="1046"/>
      <c r="CR126" s="1046"/>
      <c r="CS126" s="1046"/>
      <c r="CT126" s="1046"/>
      <c r="CU126" s="1046"/>
      <c r="CV126" s="1046"/>
      <c r="CW126" s="1046"/>
      <c r="CX126" s="1046"/>
      <c r="CY126" s="1046"/>
      <c r="CZ126" s="1046"/>
      <c r="DA126" s="1046"/>
      <c r="DB126" s="1046"/>
      <c r="DC126" s="1046"/>
      <c r="DD126" s="1046"/>
      <c r="DE126" s="1046"/>
      <c r="DF126" s="1047"/>
      <c r="DG126" s="1015" t="s">
        <v>137</v>
      </c>
      <c r="DH126" s="1016"/>
      <c r="DI126" s="1016"/>
      <c r="DJ126" s="1016"/>
      <c r="DK126" s="1016"/>
      <c r="DL126" s="1016" t="s">
        <v>137</v>
      </c>
      <c r="DM126" s="1016"/>
      <c r="DN126" s="1016"/>
      <c r="DO126" s="1016"/>
      <c r="DP126" s="1016"/>
      <c r="DQ126" s="1016" t="s">
        <v>137</v>
      </c>
      <c r="DR126" s="1016"/>
      <c r="DS126" s="1016"/>
      <c r="DT126" s="1016"/>
      <c r="DU126" s="1016"/>
      <c r="DV126" s="1017" t="s">
        <v>137</v>
      </c>
      <c r="DW126" s="1017"/>
      <c r="DX126" s="1017"/>
      <c r="DY126" s="1017"/>
      <c r="DZ126" s="1018"/>
    </row>
    <row r="127" spans="1:130" s="247" customFormat="1" ht="26.25" customHeight="1" x14ac:dyDescent="0.15">
      <c r="A127" s="1156"/>
      <c r="B127" s="1044"/>
      <c r="C127" s="1098" t="s">
        <v>475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137</v>
      </c>
      <c r="AB127" s="1055"/>
      <c r="AC127" s="1055"/>
      <c r="AD127" s="1055"/>
      <c r="AE127" s="1056"/>
      <c r="AF127" s="1057" t="s">
        <v>137</v>
      </c>
      <c r="AG127" s="1055"/>
      <c r="AH127" s="1055"/>
      <c r="AI127" s="1055"/>
      <c r="AJ127" s="1056"/>
      <c r="AK127" s="1057" t="s">
        <v>137</v>
      </c>
      <c r="AL127" s="1055"/>
      <c r="AM127" s="1055"/>
      <c r="AN127" s="1055"/>
      <c r="AO127" s="1056"/>
      <c r="AP127" s="1058" t="s">
        <v>137</v>
      </c>
      <c r="AQ127" s="1059"/>
      <c r="AR127" s="1059"/>
      <c r="AS127" s="1059"/>
      <c r="AT127" s="1060"/>
      <c r="AU127" s="283"/>
      <c r="AV127" s="283"/>
      <c r="AW127" s="283"/>
      <c r="AX127" s="1128" t="s">
        <v>476</v>
      </c>
      <c r="AY127" s="1129"/>
      <c r="AZ127" s="1129"/>
      <c r="BA127" s="1129"/>
      <c r="BB127" s="1129"/>
      <c r="BC127" s="1129"/>
      <c r="BD127" s="1129"/>
      <c r="BE127" s="1130"/>
      <c r="BF127" s="1131" t="s">
        <v>477</v>
      </c>
      <c r="BG127" s="1129"/>
      <c r="BH127" s="1129"/>
      <c r="BI127" s="1129"/>
      <c r="BJ127" s="1129"/>
      <c r="BK127" s="1129"/>
      <c r="BL127" s="1130"/>
      <c r="BM127" s="1131" t="s">
        <v>478</v>
      </c>
      <c r="BN127" s="1129"/>
      <c r="BO127" s="1129"/>
      <c r="BP127" s="1129"/>
      <c r="BQ127" s="1129"/>
      <c r="BR127" s="1129"/>
      <c r="BS127" s="1130"/>
      <c r="BT127" s="1131" t="s">
        <v>479</v>
      </c>
      <c r="BU127" s="1129"/>
      <c r="BV127" s="1129"/>
      <c r="BW127" s="1129"/>
      <c r="BX127" s="1129"/>
      <c r="BY127" s="1129"/>
      <c r="BZ127" s="1153"/>
      <c r="CA127" s="283"/>
      <c r="CB127" s="283"/>
      <c r="CC127" s="283"/>
      <c r="CD127" s="284"/>
      <c r="CE127" s="284"/>
      <c r="CF127" s="284"/>
      <c r="CG127" s="281"/>
      <c r="CH127" s="281"/>
      <c r="CI127" s="281"/>
      <c r="CJ127" s="282"/>
      <c r="CK127" s="1120"/>
      <c r="CL127" s="1107"/>
      <c r="CM127" s="1107"/>
      <c r="CN127" s="1107"/>
      <c r="CO127" s="1108"/>
      <c r="CP127" s="1045" t="s">
        <v>480</v>
      </c>
      <c r="CQ127" s="1046"/>
      <c r="CR127" s="1046"/>
      <c r="CS127" s="1046"/>
      <c r="CT127" s="1046"/>
      <c r="CU127" s="1046"/>
      <c r="CV127" s="1046"/>
      <c r="CW127" s="1046"/>
      <c r="CX127" s="1046"/>
      <c r="CY127" s="1046"/>
      <c r="CZ127" s="1046"/>
      <c r="DA127" s="1046"/>
      <c r="DB127" s="1046"/>
      <c r="DC127" s="1046"/>
      <c r="DD127" s="1046"/>
      <c r="DE127" s="1046"/>
      <c r="DF127" s="1047"/>
      <c r="DG127" s="1015" t="s">
        <v>137</v>
      </c>
      <c r="DH127" s="1016"/>
      <c r="DI127" s="1016"/>
      <c r="DJ127" s="1016"/>
      <c r="DK127" s="1016"/>
      <c r="DL127" s="1016" t="s">
        <v>137</v>
      </c>
      <c r="DM127" s="1016"/>
      <c r="DN127" s="1016"/>
      <c r="DO127" s="1016"/>
      <c r="DP127" s="1016"/>
      <c r="DQ127" s="1016" t="s">
        <v>137</v>
      </c>
      <c r="DR127" s="1016"/>
      <c r="DS127" s="1016"/>
      <c r="DT127" s="1016"/>
      <c r="DU127" s="1016"/>
      <c r="DV127" s="1017" t="s">
        <v>137</v>
      </c>
      <c r="DW127" s="1017"/>
      <c r="DX127" s="1017"/>
      <c r="DY127" s="1017"/>
      <c r="DZ127" s="1018"/>
    </row>
    <row r="128" spans="1:130" s="247" customFormat="1" ht="26.25" customHeight="1" thickBot="1" x14ac:dyDescent="0.2">
      <c r="A128" s="1139" t="s">
        <v>481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482</v>
      </c>
      <c r="X128" s="1141"/>
      <c r="Y128" s="1141"/>
      <c r="Z128" s="1142"/>
      <c r="AA128" s="1143" t="s">
        <v>137</v>
      </c>
      <c r="AB128" s="1144"/>
      <c r="AC128" s="1144"/>
      <c r="AD128" s="1144"/>
      <c r="AE128" s="1145"/>
      <c r="AF128" s="1146" t="s">
        <v>137</v>
      </c>
      <c r="AG128" s="1144"/>
      <c r="AH128" s="1144"/>
      <c r="AI128" s="1144"/>
      <c r="AJ128" s="1145"/>
      <c r="AK128" s="1146" t="s">
        <v>137</v>
      </c>
      <c r="AL128" s="1144"/>
      <c r="AM128" s="1144"/>
      <c r="AN128" s="1144"/>
      <c r="AO128" s="1145"/>
      <c r="AP128" s="1147"/>
      <c r="AQ128" s="1148"/>
      <c r="AR128" s="1148"/>
      <c r="AS128" s="1148"/>
      <c r="AT128" s="1149"/>
      <c r="AU128" s="283"/>
      <c r="AV128" s="283"/>
      <c r="AW128" s="283"/>
      <c r="AX128" s="984" t="s">
        <v>483</v>
      </c>
      <c r="AY128" s="985"/>
      <c r="AZ128" s="985"/>
      <c r="BA128" s="985"/>
      <c r="BB128" s="985"/>
      <c r="BC128" s="985"/>
      <c r="BD128" s="985"/>
      <c r="BE128" s="986"/>
      <c r="BF128" s="1150" t="s">
        <v>137</v>
      </c>
      <c r="BG128" s="1151"/>
      <c r="BH128" s="1151"/>
      <c r="BI128" s="1151"/>
      <c r="BJ128" s="1151"/>
      <c r="BK128" s="1151"/>
      <c r="BL128" s="1152"/>
      <c r="BM128" s="1150">
        <v>11.33</v>
      </c>
      <c r="BN128" s="1151"/>
      <c r="BO128" s="1151"/>
      <c r="BP128" s="1151"/>
      <c r="BQ128" s="1151"/>
      <c r="BR128" s="1151"/>
      <c r="BS128" s="1152"/>
      <c r="BT128" s="1150">
        <v>20</v>
      </c>
      <c r="BU128" s="1151"/>
      <c r="BV128" s="1151"/>
      <c r="BW128" s="1151"/>
      <c r="BX128" s="1151"/>
      <c r="BY128" s="1151"/>
      <c r="BZ128" s="1175"/>
      <c r="CA128" s="284"/>
      <c r="CB128" s="284"/>
      <c r="CC128" s="284"/>
      <c r="CD128" s="284"/>
      <c r="CE128" s="284"/>
      <c r="CF128" s="284"/>
      <c r="CG128" s="281"/>
      <c r="CH128" s="281"/>
      <c r="CI128" s="281"/>
      <c r="CJ128" s="282"/>
      <c r="CK128" s="1121"/>
      <c r="CL128" s="1122"/>
      <c r="CM128" s="1122"/>
      <c r="CN128" s="1122"/>
      <c r="CO128" s="1123"/>
      <c r="CP128" s="1132" t="s">
        <v>484</v>
      </c>
      <c r="CQ128" s="1133"/>
      <c r="CR128" s="1133"/>
      <c r="CS128" s="1133"/>
      <c r="CT128" s="1133"/>
      <c r="CU128" s="1133"/>
      <c r="CV128" s="1133"/>
      <c r="CW128" s="1133"/>
      <c r="CX128" s="1133"/>
      <c r="CY128" s="1133"/>
      <c r="CZ128" s="1133"/>
      <c r="DA128" s="1133"/>
      <c r="DB128" s="1133"/>
      <c r="DC128" s="1133"/>
      <c r="DD128" s="1133"/>
      <c r="DE128" s="1133"/>
      <c r="DF128" s="1134"/>
      <c r="DG128" s="1135" t="s">
        <v>137</v>
      </c>
      <c r="DH128" s="1136"/>
      <c r="DI128" s="1136"/>
      <c r="DJ128" s="1136"/>
      <c r="DK128" s="1136"/>
      <c r="DL128" s="1136" t="s">
        <v>137</v>
      </c>
      <c r="DM128" s="1136"/>
      <c r="DN128" s="1136"/>
      <c r="DO128" s="1136"/>
      <c r="DP128" s="1136"/>
      <c r="DQ128" s="1136" t="s">
        <v>137</v>
      </c>
      <c r="DR128" s="1136"/>
      <c r="DS128" s="1136"/>
      <c r="DT128" s="1136"/>
      <c r="DU128" s="1136"/>
      <c r="DV128" s="1137" t="s">
        <v>137</v>
      </c>
      <c r="DW128" s="1137"/>
      <c r="DX128" s="1137"/>
      <c r="DY128" s="1137"/>
      <c r="DZ128" s="1138"/>
    </row>
    <row r="129" spans="1:131" s="247"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485</v>
      </c>
      <c r="X129" s="1170"/>
      <c r="Y129" s="1170"/>
      <c r="Z129" s="1171"/>
      <c r="AA129" s="1054">
        <v>43749688</v>
      </c>
      <c r="AB129" s="1055"/>
      <c r="AC129" s="1055"/>
      <c r="AD129" s="1055"/>
      <c r="AE129" s="1056"/>
      <c r="AF129" s="1057">
        <v>44858853</v>
      </c>
      <c r="AG129" s="1055"/>
      <c r="AH129" s="1055"/>
      <c r="AI129" s="1055"/>
      <c r="AJ129" s="1056"/>
      <c r="AK129" s="1057">
        <v>45380790</v>
      </c>
      <c r="AL129" s="1055"/>
      <c r="AM129" s="1055"/>
      <c r="AN129" s="1055"/>
      <c r="AO129" s="1056"/>
      <c r="AP129" s="1172"/>
      <c r="AQ129" s="1173"/>
      <c r="AR129" s="1173"/>
      <c r="AS129" s="1173"/>
      <c r="AT129" s="1174"/>
      <c r="AU129" s="285"/>
      <c r="AV129" s="285"/>
      <c r="AW129" s="285"/>
      <c r="AX129" s="1163" t="s">
        <v>486</v>
      </c>
      <c r="AY129" s="1046"/>
      <c r="AZ129" s="1046"/>
      <c r="BA129" s="1046"/>
      <c r="BB129" s="1046"/>
      <c r="BC129" s="1046"/>
      <c r="BD129" s="1046"/>
      <c r="BE129" s="1047"/>
      <c r="BF129" s="1164" t="s">
        <v>137</v>
      </c>
      <c r="BG129" s="1165"/>
      <c r="BH129" s="1165"/>
      <c r="BI129" s="1165"/>
      <c r="BJ129" s="1165"/>
      <c r="BK129" s="1165"/>
      <c r="BL129" s="1166"/>
      <c r="BM129" s="1164">
        <v>16.329999999999998</v>
      </c>
      <c r="BN129" s="1165"/>
      <c r="BO129" s="1165"/>
      <c r="BP129" s="1165"/>
      <c r="BQ129" s="1165"/>
      <c r="BR129" s="1165"/>
      <c r="BS129" s="1166"/>
      <c r="BT129" s="1164">
        <v>30</v>
      </c>
      <c r="BU129" s="1167"/>
      <c r="BV129" s="1167"/>
      <c r="BW129" s="1167"/>
      <c r="BX129" s="1167"/>
      <c r="BY129" s="1167"/>
      <c r="BZ129" s="116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6" t="s">
        <v>487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488</v>
      </c>
      <c r="X130" s="1170"/>
      <c r="Y130" s="1170"/>
      <c r="Z130" s="1171"/>
      <c r="AA130" s="1054">
        <v>2150899</v>
      </c>
      <c r="AB130" s="1055"/>
      <c r="AC130" s="1055"/>
      <c r="AD130" s="1055"/>
      <c r="AE130" s="1056"/>
      <c r="AF130" s="1057">
        <v>2041329</v>
      </c>
      <c r="AG130" s="1055"/>
      <c r="AH130" s="1055"/>
      <c r="AI130" s="1055"/>
      <c r="AJ130" s="1056"/>
      <c r="AK130" s="1057">
        <v>1894166</v>
      </c>
      <c r="AL130" s="1055"/>
      <c r="AM130" s="1055"/>
      <c r="AN130" s="1055"/>
      <c r="AO130" s="1056"/>
      <c r="AP130" s="1172"/>
      <c r="AQ130" s="1173"/>
      <c r="AR130" s="1173"/>
      <c r="AS130" s="1173"/>
      <c r="AT130" s="1174"/>
      <c r="AU130" s="285"/>
      <c r="AV130" s="285"/>
      <c r="AW130" s="285"/>
      <c r="AX130" s="1163" t="s">
        <v>489</v>
      </c>
      <c r="AY130" s="1046"/>
      <c r="AZ130" s="1046"/>
      <c r="BA130" s="1046"/>
      <c r="BB130" s="1046"/>
      <c r="BC130" s="1046"/>
      <c r="BD130" s="1046"/>
      <c r="BE130" s="1047"/>
      <c r="BF130" s="1200">
        <v>8.3000000000000007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490</v>
      </c>
      <c r="X131" s="1208"/>
      <c r="Y131" s="1208"/>
      <c r="Z131" s="1209"/>
      <c r="AA131" s="1101">
        <v>41598789</v>
      </c>
      <c r="AB131" s="1080"/>
      <c r="AC131" s="1080"/>
      <c r="AD131" s="1080"/>
      <c r="AE131" s="1081"/>
      <c r="AF131" s="1079">
        <v>42817524</v>
      </c>
      <c r="AG131" s="1080"/>
      <c r="AH131" s="1080"/>
      <c r="AI131" s="1080"/>
      <c r="AJ131" s="1081"/>
      <c r="AK131" s="1079">
        <v>43486624</v>
      </c>
      <c r="AL131" s="1080"/>
      <c r="AM131" s="1080"/>
      <c r="AN131" s="1080"/>
      <c r="AO131" s="1081"/>
      <c r="AP131" s="1210"/>
      <c r="AQ131" s="1211"/>
      <c r="AR131" s="1211"/>
      <c r="AS131" s="1211"/>
      <c r="AT131" s="1212"/>
      <c r="AU131" s="285"/>
      <c r="AV131" s="285"/>
      <c r="AW131" s="285"/>
      <c r="AX131" s="1182" t="s">
        <v>491</v>
      </c>
      <c r="AY131" s="1133"/>
      <c r="AZ131" s="1133"/>
      <c r="BA131" s="1133"/>
      <c r="BB131" s="1133"/>
      <c r="BC131" s="1133"/>
      <c r="BD131" s="1133"/>
      <c r="BE131" s="1134"/>
      <c r="BF131" s="1183">
        <v>33.4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9" t="s">
        <v>492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493</v>
      </c>
      <c r="W132" s="1193"/>
      <c r="X132" s="1193"/>
      <c r="Y132" s="1193"/>
      <c r="Z132" s="1194"/>
      <c r="AA132" s="1195">
        <v>8.8097516490000007</v>
      </c>
      <c r="AB132" s="1196"/>
      <c r="AC132" s="1196"/>
      <c r="AD132" s="1196"/>
      <c r="AE132" s="1197"/>
      <c r="AF132" s="1198">
        <v>7.1760478259999996</v>
      </c>
      <c r="AG132" s="1196"/>
      <c r="AH132" s="1196"/>
      <c r="AI132" s="1196"/>
      <c r="AJ132" s="1197"/>
      <c r="AK132" s="1198">
        <v>9.0872862419999993</v>
      </c>
      <c r="AL132" s="1196"/>
      <c r="AM132" s="1196"/>
      <c r="AN132" s="1196"/>
      <c r="AO132" s="1197"/>
      <c r="AP132" s="1095"/>
      <c r="AQ132" s="1096"/>
      <c r="AR132" s="1096"/>
      <c r="AS132" s="1096"/>
      <c r="AT132" s="119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494</v>
      </c>
      <c r="W133" s="1176"/>
      <c r="X133" s="1176"/>
      <c r="Y133" s="1176"/>
      <c r="Z133" s="1177"/>
      <c r="AA133" s="1178">
        <v>6.6</v>
      </c>
      <c r="AB133" s="1179"/>
      <c r="AC133" s="1179"/>
      <c r="AD133" s="1179"/>
      <c r="AE133" s="1180"/>
      <c r="AF133" s="1178">
        <v>7.4</v>
      </c>
      <c r="AG133" s="1179"/>
      <c r="AH133" s="1179"/>
      <c r="AI133" s="1179"/>
      <c r="AJ133" s="1180"/>
      <c r="AK133" s="1178">
        <v>8.3000000000000007</v>
      </c>
      <c r="AL133" s="1179"/>
      <c r="AM133" s="1179"/>
      <c r="AN133" s="1179"/>
      <c r="AO133" s="1180"/>
      <c r="AP133" s="1125"/>
      <c r="AQ133" s="1126"/>
      <c r="AR133" s="1126"/>
      <c r="AS133" s="1126"/>
      <c r="AT133" s="118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SBvwxl8g86vsPLU9bIF6SWBizb9bfOkbQF2FnJbjKV8vt2qaiSEJfSNCK3A43gQxVB5pZED+AL0SxLiiNf4oA==" saltValue="XOx7ebdj5bxfMAgrbrj1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E0Q9PZBRcsSsW3ZJ5NJ3W7/8Sah38AS02iJhgC0TgMQnJ0L8TbIROyHePde7JsZufHHXEOpJ+UDliSYmHKNtg==" saltValue="wmU+N4iFZc/eHdtgwfoz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Kt1OmK1mdu7X5uC5Ca3BWxg50qukgafK3Ci64utUEkNtfMR7dL33mPj0Rw6LW/UomsjEdc5xyK9c59ainRVaA==" saltValue="Adz/3PtnylRBOUq2bACi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8" t="s">
        <v>503</v>
      </c>
      <c r="AL9" s="1219"/>
      <c r="AM9" s="1219"/>
      <c r="AN9" s="1220"/>
      <c r="AO9" s="313">
        <v>11639447</v>
      </c>
      <c r="AP9" s="313">
        <v>68399</v>
      </c>
      <c r="AQ9" s="314">
        <v>56205</v>
      </c>
      <c r="AR9" s="315">
        <v>21.7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8" t="s">
        <v>504</v>
      </c>
      <c r="AL10" s="1219"/>
      <c r="AM10" s="1219"/>
      <c r="AN10" s="1220"/>
      <c r="AO10" s="316">
        <v>1881986</v>
      </c>
      <c r="AP10" s="316">
        <v>11060</v>
      </c>
      <c r="AQ10" s="317">
        <v>3535</v>
      </c>
      <c r="AR10" s="318">
        <v>212.9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8" t="s">
        <v>505</v>
      </c>
      <c r="AL11" s="1219"/>
      <c r="AM11" s="1219"/>
      <c r="AN11" s="1220"/>
      <c r="AO11" s="316">
        <v>6808</v>
      </c>
      <c r="AP11" s="316">
        <v>40</v>
      </c>
      <c r="AQ11" s="317">
        <v>1601</v>
      </c>
      <c r="AR11" s="318">
        <v>-97.5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8" t="s">
        <v>506</v>
      </c>
      <c r="AL12" s="1219"/>
      <c r="AM12" s="1219"/>
      <c r="AN12" s="1220"/>
      <c r="AO12" s="316" t="s">
        <v>507</v>
      </c>
      <c r="AP12" s="316" t="s">
        <v>507</v>
      </c>
      <c r="AQ12" s="317">
        <v>977</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8" t="s">
        <v>508</v>
      </c>
      <c r="AL13" s="1219"/>
      <c r="AM13" s="1219"/>
      <c r="AN13" s="1220"/>
      <c r="AO13" s="316" t="s">
        <v>507</v>
      </c>
      <c r="AP13" s="316" t="s">
        <v>507</v>
      </c>
      <c r="AQ13" s="317">
        <v>14</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8" t="s">
        <v>509</v>
      </c>
      <c r="AL14" s="1219"/>
      <c r="AM14" s="1219"/>
      <c r="AN14" s="1220"/>
      <c r="AO14" s="316">
        <v>506436</v>
      </c>
      <c r="AP14" s="316">
        <v>2976</v>
      </c>
      <c r="AQ14" s="317">
        <v>2086</v>
      </c>
      <c r="AR14" s="318">
        <v>42.7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8" t="s">
        <v>510</v>
      </c>
      <c r="AL15" s="1219"/>
      <c r="AM15" s="1219"/>
      <c r="AN15" s="1220"/>
      <c r="AO15" s="316">
        <v>399358</v>
      </c>
      <c r="AP15" s="316">
        <v>2347</v>
      </c>
      <c r="AQ15" s="317">
        <v>1354</v>
      </c>
      <c r="AR15" s="318">
        <v>73.3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1" t="s">
        <v>511</v>
      </c>
      <c r="AL16" s="1222"/>
      <c r="AM16" s="1222"/>
      <c r="AN16" s="1223"/>
      <c r="AO16" s="316">
        <v>-572540</v>
      </c>
      <c r="AP16" s="316">
        <v>-3365</v>
      </c>
      <c r="AQ16" s="317">
        <v>-3936</v>
      </c>
      <c r="AR16" s="318">
        <v>-14.5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1" t="s">
        <v>188</v>
      </c>
      <c r="AL17" s="1222"/>
      <c r="AM17" s="1222"/>
      <c r="AN17" s="1223"/>
      <c r="AO17" s="316">
        <v>13861495</v>
      </c>
      <c r="AP17" s="316">
        <v>81457</v>
      </c>
      <c r="AQ17" s="317">
        <v>61836</v>
      </c>
      <c r="AR17" s="318">
        <v>31.7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3" t="s">
        <v>516</v>
      </c>
      <c r="AL21" s="1214"/>
      <c r="AM21" s="1214"/>
      <c r="AN21" s="1215"/>
      <c r="AO21" s="328">
        <v>7.86</v>
      </c>
      <c r="AP21" s="329">
        <v>6.05</v>
      </c>
      <c r="AQ21" s="330">
        <v>1.81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3" t="s">
        <v>517</v>
      </c>
      <c r="AL22" s="1214"/>
      <c r="AM22" s="1214"/>
      <c r="AN22" s="1215"/>
      <c r="AO22" s="333">
        <v>101.3</v>
      </c>
      <c r="AP22" s="334">
        <v>100</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9" t="s">
        <v>521</v>
      </c>
      <c r="AL32" s="1230"/>
      <c r="AM32" s="1230"/>
      <c r="AN32" s="1231"/>
      <c r="AO32" s="343">
        <v>3678158</v>
      </c>
      <c r="AP32" s="343">
        <v>21615</v>
      </c>
      <c r="AQ32" s="344">
        <v>27026</v>
      </c>
      <c r="AR32" s="345">
        <v>-20</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9" t="s">
        <v>522</v>
      </c>
      <c r="AL33" s="1230"/>
      <c r="AM33" s="1230"/>
      <c r="AN33" s="1231"/>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9" t="s">
        <v>523</v>
      </c>
      <c r="AL34" s="1230"/>
      <c r="AM34" s="1230"/>
      <c r="AN34" s="1231"/>
      <c r="AO34" s="343" t="s">
        <v>507</v>
      </c>
      <c r="AP34" s="343" t="s">
        <v>507</v>
      </c>
      <c r="AQ34" s="344">
        <v>25</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9" t="s">
        <v>524</v>
      </c>
      <c r="AL35" s="1230"/>
      <c r="AM35" s="1230"/>
      <c r="AN35" s="1231"/>
      <c r="AO35" s="343">
        <v>460093</v>
      </c>
      <c r="AP35" s="343">
        <v>2704</v>
      </c>
      <c r="AQ35" s="344">
        <v>6128</v>
      </c>
      <c r="AR35" s="345">
        <v>-55.9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9" t="s">
        <v>525</v>
      </c>
      <c r="AL36" s="1230"/>
      <c r="AM36" s="1230"/>
      <c r="AN36" s="1231"/>
      <c r="AO36" s="343" t="s">
        <v>507</v>
      </c>
      <c r="AP36" s="343" t="s">
        <v>507</v>
      </c>
      <c r="AQ36" s="344">
        <v>667</v>
      </c>
      <c r="AR36" s="345" t="s">
        <v>507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9" t="s">
        <v>526</v>
      </c>
      <c r="AL37" s="1230"/>
      <c r="AM37" s="1230"/>
      <c r="AN37" s="1231"/>
      <c r="AO37" s="343">
        <v>1707669</v>
      </c>
      <c r="AP37" s="343">
        <v>10035</v>
      </c>
      <c r="AQ37" s="344">
        <v>1499</v>
      </c>
      <c r="AR37" s="345">
        <v>569.4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2" t="s">
        <v>527</v>
      </c>
      <c r="AL38" s="1233"/>
      <c r="AM38" s="1233"/>
      <c r="AN38" s="1234"/>
      <c r="AO38" s="346" t="s">
        <v>507</v>
      </c>
      <c r="AP38" s="346" t="s">
        <v>507</v>
      </c>
      <c r="AQ38" s="347">
        <v>0</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2" t="s">
        <v>528</v>
      </c>
      <c r="AL39" s="1233"/>
      <c r="AM39" s="1233"/>
      <c r="AN39" s="1234"/>
      <c r="AO39" s="343" t="s">
        <v>507</v>
      </c>
      <c r="AP39" s="343" t="s">
        <v>507</v>
      </c>
      <c r="AQ39" s="344">
        <v>-7805</v>
      </c>
      <c r="AR39" s="345" t="s">
        <v>507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9" t="s">
        <v>529</v>
      </c>
      <c r="AL40" s="1230"/>
      <c r="AM40" s="1230"/>
      <c r="AN40" s="1231"/>
      <c r="AO40" s="343">
        <v>-1894166</v>
      </c>
      <c r="AP40" s="343">
        <v>-11131</v>
      </c>
      <c r="AQ40" s="344">
        <v>-21058</v>
      </c>
      <c r="AR40" s="345">
        <v>-47.1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5" t="s">
        <v>301</v>
      </c>
      <c r="AL41" s="1236"/>
      <c r="AM41" s="1236"/>
      <c r="AN41" s="1237"/>
      <c r="AO41" s="343">
        <v>3951754</v>
      </c>
      <c r="AP41" s="343">
        <v>23223</v>
      </c>
      <c r="AQ41" s="344">
        <v>6483</v>
      </c>
      <c r="AR41" s="345">
        <v>258.2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4" t="s">
        <v>498</v>
      </c>
      <c r="AN49" s="1226" t="s">
        <v>533</v>
      </c>
      <c r="AO49" s="1227"/>
      <c r="AP49" s="1227"/>
      <c r="AQ49" s="1227"/>
      <c r="AR49" s="122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5"/>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9987782</v>
      </c>
      <c r="AN51" s="365">
        <v>60888</v>
      </c>
      <c r="AO51" s="366">
        <v>-20.7</v>
      </c>
      <c r="AP51" s="367">
        <v>39951</v>
      </c>
      <c r="AQ51" s="368">
        <v>-11.5</v>
      </c>
      <c r="AR51" s="369">
        <v>-9.1999999999999993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9437730</v>
      </c>
      <c r="AN52" s="373">
        <v>57535</v>
      </c>
      <c r="AO52" s="374">
        <v>-12.1</v>
      </c>
      <c r="AP52" s="375">
        <v>22555</v>
      </c>
      <c r="AQ52" s="376">
        <v>-11.9</v>
      </c>
      <c r="AR52" s="377">
        <v>-0.2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17181347</v>
      </c>
      <c r="AN53" s="365">
        <v>103160</v>
      </c>
      <c r="AO53" s="366">
        <v>69.400000000000006</v>
      </c>
      <c r="AP53" s="367">
        <v>39893</v>
      </c>
      <c r="AQ53" s="368">
        <v>-0.1</v>
      </c>
      <c r="AR53" s="369">
        <v>69.5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16638119</v>
      </c>
      <c r="AN54" s="373">
        <v>99898</v>
      </c>
      <c r="AO54" s="374">
        <v>73.599999999999994</v>
      </c>
      <c r="AP54" s="375">
        <v>26170</v>
      </c>
      <c r="AQ54" s="376">
        <v>16</v>
      </c>
      <c r="AR54" s="377">
        <v>57.6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7713624</v>
      </c>
      <c r="AN55" s="365">
        <v>45931</v>
      </c>
      <c r="AO55" s="366">
        <v>-55.5</v>
      </c>
      <c r="AP55" s="367">
        <v>41080</v>
      </c>
      <c r="AQ55" s="368">
        <v>3</v>
      </c>
      <c r="AR55" s="369">
        <v>-58.5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6778756</v>
      </c>
      <c r="AN56" s="373">
        <v>40365</v>
      </c>
      <c r="AO56" s="374">
        <v>-59.6</v>
      </c>
      <c r="AP56" s="375">
        <v>27265</v>
      </c>
      <c r="AQ56" s="376">
        <v>4.2</v>
      </c>
      <c r="AR56" s="377">
        <v>-63.8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10883682</v>
      </c>
      <c r="AN57" s="365">
        <v>64232</v>
      </c>
      <c r="AO57" s="366">
        <v>39.799999999999997</v>
      </c>
      <c r="AP57" s="367">
        <v>33173</v>
      </c>
      <c r="AQ57" s="368">
        <v>-19.2</v>
      </c>
      <c r="AR57" s="369">
        <v>59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9172420</v>
      </c>
      <c r="AN58" s="373">
        <v>54133</v>
      </c>
      <c r="AO58" s="374">
        <v>34.1</v>
      </c>
      <c r="AP58" s="375">
        <v>20353</v>
      </c>
      <c r="AQ58" s="376">
        <v>-25.4</v>
      </c>
      <c r="AR58" s="377">
        <v>59.5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9925957</v>
      </c>
      <c r="AN59" s="365">
        <v>58330</v>
      </c>
      <c r="AO59" s="366">
        <v>-9.1999999999999993</v>
      </c>
      <c r="AP59" s="367">
        <v>37644</v>
      </c>
      <c r="AQ59" s="368">
        <v>13.5</v>
      </c>
      <c r="AR59" s="369">
        <v>-22.7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9265687</v>
      </c>
      <c r="AN60" s="373">
        <v>54450</v>
      </c>
      <c r="AO60" s="374">
        <v>0.6</v>
      </c>
      <c r="AP60" s="375">
        <v>24939</v>
      </c>
      <c r="AQ60" s="376">
        <v>22.5</v>
      </c>
      <c r="AR60" s="377">
        <v>-21.9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11138478</v>
      </c>
      <c r="AN61" s="380">
        <v>66508</v>
      </c>
      <c r="AO61" s="381">
        <v>4.8</v>
      </c>
      <c r="AP61" s="382">
        <v>38348</v>
      </c>
      <c r="AQ61" s="383">
        <v>-2.9</v>
      </c>
      <c r="AR61" s="369">
        <v>7.7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10258542</v>
      </c>
      <c r="AN62" s="373">
        <v>61276</v>
      </c>
      <c r="AO62" s="374">
        <v>7.3</v>
      </c>
      <c r="AP62" s="375">
        <v>24256</v>
      </c>
      <c r="AQ62" s="376">
        <v>1.1000000000000001</v>
      </c>
      <c r="AR62" s="377">
        <v>6.2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46jXcUGXl69kLVaIkAyo4jGwGfT6rxOs7w5/yuFWr7i1UJCM1YKuhVz3CsjZAWXP6J8ICa0YMecfEuCkYzk2yw==" saltValue="r2rc73fsmSPi/tMM1QNE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6/EJlA97MvBoaBagqJ1RkWvFze+HNKLUn742cIk94sR/IduDigGv8bCdvLKkmL2BINaQcWMBnqpr8gQSpnrhjA==" saltValue="Q/ekzEajWwxJ56YSsMmL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LRb4rfOHuCAdxPw8DfRmDXLKAj2601tIo2do2fiGo7OBxbRIsxSYN04iQo3ge6slsvN5JR6Th0WNpmc5//gVNQ==" saltValue="gTAvtpvgFMjwrhHZXsPq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8" t="s">
        <v>3</v>
      </c>
      <c r="D47" s="1238"/>
      <c r="E47" s="1239"/>
      <c r="F47" s="11">
        <v>27</v>
      </c>
      <c r="G47" s="12">
        <v>24.96</v>
      </c>
      <c r="H47" s="12">
        <v>32.29</v>
      </c>
      <c r="I47" s="12">
        <v>29.82</v>
      </c>
      <c r="J47" s="13">
        <v>18.149999999999999</v>
      </c>
    </row>
    <row r="48" spans="2:10" ht="57.75" customHeight="1" x14ac:dyDescent="0.15">
      <c r="B48" s="14"/>
      <c r="C48" s="1240" t="s">
        <v>4</v>
      </c>
      <c r="D48" s="1240"/>
      <c r="E48" s="1241"/>
      <c r="F48" s="15">
        <v>5.48</v>
      </c>
      <c r="G48" s="16">
        <v>14.35</v>
      </c>
      <c r="H48" s="16">
        <v>6.96</v>
      </c>
      <c r="I48" s="16">
        <v>1.42</v>
      </c>
      <c r="J48" s="17">
        <v>2.98</v>
      </c>
    </row>
    <row r="49" spans="2:10" ht="57.75" customHeight="1" thickBot="1" x14ac:dyDescent="0.2">
      <c r="B49" s="18"/>
      <c r="C49" s="1242" t="s">
        <v>5</v>
      </c>
      <c r="D49" s="1242"/>
      <c r="E49" s="1243"/>
      <c r="F49" s="19" t="s">
        <v>554</v>
      </c>
      <c r="G49" s="20">
        <v>3.61</v>
      </c>
      <c r="H49" s="20" t="s">
        <v>555</v>
      </c>
      <c r="I49" s="20" t="s">
        <v>556</v>
      </c>
      <c r="J49" s="21" t="s">
        <v>557</v>
      </c>
    </row>
    <row r="50" spans="2:10" ht="13.5" customHeight="1" x14ac:dyDescent="0.15"/>
  </sheetData>
  <sheetProtection algorithmName="SHA-512" hashValue="30NDRB8xh0LnHnsCQt5qneZ/iyniUYC5qs4vFs9XJcISw6TAdjj62v92plaIcJG3Q+ulAAdyQ2VwokMHH1AC6w==" saltValue="4kf3tTN25VbFW3i2xvdm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2021-10-27T08:06:01Z</cp:lastPrinted>
  <dcterms:created xsi:type="dcterms:W3CDTF">2021-02-05T01:52:45Z</dcterms:created>
  <dcterms:modified xsi:type="dcterms:W3CDTF">2021-10-27T08:06:09Z</dcterms:modified>
  <cp:category/>
</cp:coreProperties>
</file>