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BF916FEF-77AF-4AC6-B368-FD63AFDFDB32}"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BE34" i="10"/>
  <c r="AM34" i="10"/>
  <c r="C34" i="10"/>
  <c r="U34" i="10" s="1"/>
  <c r="U35" i="10" s="1"/>
  <c r="U36" i="10" s="1"/>
  <c r="BW34" i="10" l="1"/>
  <c r="BW35" i="10" s="1"/>
  <c r="BW36" i="10" s="1"/>
  <c r="BW37" i="10" s="1"/>
  <c r="BW38" i="10" s="1"/>
  <c r="BW39" i="10" s="1"/>
  <c r="BW40" i="10" s="1"/>
  <c r="BW41" i="10" s="1"/>
  <c r="BW42" i="10" s="1"/>
  <c r="BW43" i="10" s="1"/>
  <c r="CO34" i="10"/>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<sst xmlns="http://schemas.openxmlformats.org/spreadsheetml/2006/main" count="1129" uniqueCount="612">
  <si>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</si>
  <si>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</si>
  <si>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</si>
  <si>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</si>
  <si>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</si>
  <si>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</si>
  <si>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</si>
  <si>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</si>
  <si>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</si>
  <si>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</si>
  <si>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</si>
  <si>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</si>
  <si>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</si>
  <si>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</si>
  <si>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</si>
  <si>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</si>
  <si>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</si>
  <si>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</si>
  <si>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</si>
  <si>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</si>
  <si>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</si>
  <si>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</si>
  <si>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</si>
  <si>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</si>
  <si>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</si>
  <si>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</si>
  <si>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</si>
  <si>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</si>
  <si>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</si>
  <si>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</si>
  <si>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</si>
  <si>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</si>
  <si>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</si>
  <si>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</si>
  <si>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</si>
  <si>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</si>
  <si>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</si>
  <si>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</si>
  <si>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</si>
  <si>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</si>
  <si>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</si>
  <si>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</si>
  <si>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</si>
  <si>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</si>
  <si>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</si>
  <si>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</si>
  <si>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</si>
  <si>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</si>
  <si>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</si>
  <si>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</si>
  <si>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</si>
  <si>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</si>
  <si>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</si>
  <si>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</si>
  <si>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</si>
  <si>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</si>
  <si>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</si>
  <si>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</si>
  <si>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</si>
  <si>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</si>
  <si>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</si>
  <si>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</si>
  <si>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</si>
  <si>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</si>
  <si>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</si>
  <si>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</si>
  <si>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</si>
  <si>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</si>
  <si>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</si>
  <si>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</si>
  <si>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</si>
  <si>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</si>
  <si>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</si>
  <si>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</si>
  <si>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</si>
  <si>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</si>
  <si>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</si>
  <si>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</si>
  <si>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</si>
  <si>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</si>
  <si>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</si>
  <si>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</si>
  <si>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</si>
  <si>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</si>
  <si>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</si>
  <si>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</si>
  <si>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</si>
  <si>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</si>
  <si>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</si>
  <si>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</si>
  <si>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</si>
  <si>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</si>
  <si>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</si>
  <si>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</si>
  <si>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</si>
  <si>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</si>
  <si>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</si>
  <si>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</si>
  <si>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富津市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</si>
  <si>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</si>
  <si>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</si>
  <si>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</si>
  <si>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</si>
  <si>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</si>
  <si>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</si>
  <si>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</si>
  <si>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</si>
  <si>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</si>
  <si>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</si>
  <si>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</si>
  <si>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</si>
  <si>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</si>
  <si>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</si>
  <si>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</si>
  <si>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</si>
  <si>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</si>
  <si>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</si>
  <si>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</si>
  <si>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</si>
  <si>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</si>
  <si>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</si>
  <si>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</si>
  <si>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</si>
  <si>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</si>
  <si>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</si>
  <si>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</si>
  <si>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</si>
  <si>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</si>
  <si>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</si>
  <si>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</si>
  <si>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</si>
  <si>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</si>
  <si>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</si>
  <si>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</si>
  <si>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</si>
  <si>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</si>
  <si>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</si>
  <si>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</si>
  <si>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</si>
  <si>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</si>
  <si>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</si>
  <si>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</si>
  <si>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</si>
  <si>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</si>
  <si>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</si>
  <si>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</si>
  <si>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</si>
  <si>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</si>
  <si>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</si>
  <si>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</si>
  <si>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</si>
  <si>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</si>
  <si>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</si>
  <si>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</si>
  <si>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</si>
  <si>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</si>
  <si>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</si>
  <si>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</si>
  <si>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</si>
  <si>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</si>
  <si>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</si>
  <si>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</si>
  <si>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</si>
  <si>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</si>
  <si>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</si>
  <si>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</si>
  <si>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</si>
  <si>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</si>
  <si>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</si>
  <si>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</si>
  <si>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</si>
  <si>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</si>
  <si>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</si>
  <si>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</si>
  <si>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</si>
  <si>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</si>
  <si>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</si>
  <si>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</si>
  <si>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</si>
  <si>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</si>
  <si>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</si>
  <si>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</si>
  <si>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</si>
  <si>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</si>
  <si>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</si>
  <si>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</si>
  <si>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</si>
  <si>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</si>
  <si>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</si>
  <si>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</si>
  <si>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</si>
  <si>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</si>
  <si>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</si>
  <si>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</si>
  <si>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</si>
  <si>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</si>
  <si>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</si>
  <si>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</si>
  <si>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</si>
  <si>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</si>
  <si>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</si>
  <si>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</si>
  <si>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</si>
  <si>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</si>
  <si>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</si>
  <si>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</si>
  <si>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</si>
  <si>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</si>
  <si>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</si>
  <si>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</si>
  <si>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</si>
  <si>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</si>
  <si>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</si>
  <si>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</si>
  <si>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</si>
  <si>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</si>
  <si>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</si>
  <si>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千葉県富津市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</si>
  <si>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</si>
  <si>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</si>
  <si>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</si>
  <si>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</si>
  <si>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</si>
  <si>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</si>
  <si>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</si>
  <si>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</si>
  <si>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</si>
  <si>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</si>
  <si>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</si>
  <si>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</si>
  <si>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</si>
  <si>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</si>
  <si>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</si>
  <si>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</si>
  <si>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</si>
  <si>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</si>
  <si>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</si>
  <si>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</si>
  <si>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</si>
  <si>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</si>
  <si>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</si>
  <si>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</si>
  <si>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</si>
  <si>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</si>
  <si>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</si>
  <si>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</si>
  <si>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</si>
  <si>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</si>
  <si>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</si>
  <si>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</si>
  <si>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</si>
  <si>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</si>
  <si>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</si>
  <si>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</si>
  <si>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</si>
  <si>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</si>
  <si>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</si>
  <si>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</si>
  <si>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</si>
  <si>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</si>
  <si>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</si>
  <si>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</si>
  <si>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</si>
  <si>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</si>
  <si>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</si>
  <si>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</si>
  <si>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</si>
  <si>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</si>
  <si>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</si>
  <si>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</si>
  <si>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</si>
  <si>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</si>
  <si>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</si>
  <si>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</si>
  <si>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</si>
  <si>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</si>
  <si>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</si>
  <si>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</si>
  <si>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</si>
  <si>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</si>
  <si>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</si>
  <si>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</si>
  <si>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</si>
  <si>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</si>
  <si>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</si>
  <si>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</si>
  <si>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</si>
  <si>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</si>
  <si>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</si>
  <si>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</si>
  <si>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</si>
  <si>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</si>
  <si>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</si>
  <si>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</si>
  <si>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</si>
  <si>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</si>
  <si>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</si>
  <si>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</si>
  <si>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</si>
  <si>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</si>
  <si>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</si>
  <si>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</si>
  <si>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</si>
  <si>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</si>
  <si>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</si>
  <si>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</si>
  <si>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</si>
  <si>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</si>
  <si>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</si>
  <si>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</si>
  <si>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</si>
  <si>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</si>
  <si>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</si>
  <si>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</si>
  <si>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</si>
  <si>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</si>
  <si>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</si>
  <si>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</si>
  <si>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</si>
  <si>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</si>
  <si>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</si>
  <si>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</si>
  <si>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</si>
  <si>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</si>
  <si>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</si>
  <si>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</si>
  <si>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</si>
  <si>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</si>
  <si>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</si>
  <si>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</si>
  <si>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</si>
  <si>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</si>
  <si>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</si>
  <si>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</si>
  <si>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</si>
  <si>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</si>
  <si>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</si>
  <si>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</si>
  <si>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</si>
  <si>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</si>
  <si>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</si>
  <si>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下水道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</si>
  <si>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</si>
  <si>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</si>
  <si>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</si>
  <si>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</si>
  <si>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</si>
  <si>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</si>
  <si>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</si>
  <si>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</si>
  <si>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</si>
  <si>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</si>
  <si>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</si>
  <si>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</si>
  <si>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</si>
  <si>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</si>
  <si>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</si>
  <si>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</si>
  <si>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</si>
  <si>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</si>
  <si>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</si>
  <si>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</si>
  <si>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</si>
  <si>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</si>
  <si>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</si>
  <si>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</si>
  <si>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</si>
  <si>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</si>
  <si>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</si>
  <si>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</si>
  <si>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</si>
  <si>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千葉県富津市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</si>
  <si>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</si>
  <si>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</si>
  <si>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</si>
  <si>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</si>
  <si>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</si>
  <si>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</si>
  <si>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</si>
  <si>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</si>
  <si>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</si>
  <si>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</si>
  <si>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</si>
  <si>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</si>
  <si>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</si>
  <si>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</si>
  <si>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</si>
  <si>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</si>
  <si>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</si>
  <si>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</si>
  <si>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</si>
  <si>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</si>
  <si>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</si>
  <si>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</si>
  <si>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</si>
  <si>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</si>
  <si>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</si>
  <si>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</si>
  <si>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</si>
  <si>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</si>
  <si>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</si>
  <si>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</si>
  <si>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</si>
  <si>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</si>
  <si>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</si>
  <si>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</si>
  <si>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</si>
  <si>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</si>
  <si>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</si>
  <si>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</si>
  <si>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</si>
  <si>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</si>
  <si>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</si>
  <si>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</si>
  <si>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</si>
  <si>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</si>
  <si>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</si>
  <si>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</si>
  <si>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</si>
  <si>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</si>
  <si>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</si>
  <si>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</si>
  <si>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</si>
  <si>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</si>
  <si>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</si>
  <si>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</si>
  <si>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</si>
  <si>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</si>
  <si>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</si>
  <si>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</si>
  <si>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</si>
  <si>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</si>
  <si>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</si>
  <si>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</si>
  <si>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</si>
  <si>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</si>
  <si>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</si>
  <si>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</si>
  <si>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</si>
  <si>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</si>
  <si>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</si>
  <si>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</si>
  <si>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</si>
  <si>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</si>
  <si>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</si>
  <si>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</si>
  <si>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</si>
  <si>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</si>
  <si>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</si>
  <si>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</si>
  <si>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</si>
  <si>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</si>
  <si>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t>
    <phoneticPr fontId="5"/>
  </si>
  <si>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</si>
  <si>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</si>
  <si>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</si>
  <si>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</si>
  <si>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</si>
  <si>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</si>
  <si>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</si>
  <si>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</si>
  <si>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</si>
  <si>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</si>
  <si>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</si>
  <si>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</si>
  <si>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</si>
  <si>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</si>
  <si>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</si>
  <si>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</si>
  <si>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</si>
  <si>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</si>
  <si>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</si>
  <si>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</si>
  <si>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</si>
  <si>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</si>
  <si>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</si>
  <si>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</si>
  <si>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</si>
  <si>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</si>
  <si>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</si>
  <si>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</si>
  <si>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</si>
  <si>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</si>
  <si>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</si>
  <si>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</si>
  <si>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</si>
  <si>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</si>
  <si>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</si>
  <si>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</si>
  <si>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</si>
  <si>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</si>
  <si>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</si>
  <si>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</si>
  <si>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</si>
  <si>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</si>
  <si>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</si>
  <si>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</si>
  <si>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</si>
  <si>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</si>
  <si>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</si>
  <si>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</si>
  <si>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</si>
  <si>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</si>
  <si>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</si>
  <si>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</si>
  <si>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</si>
  <si>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</si>
  <si>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</si>
  <si>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</si>
  <si>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</si>
  <si>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</si>
  <si>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</si>
  <si>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</si>
  <si>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</si>
  <si>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</si>
  <si>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</si>
  <si>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</si>
  <si>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</si>
  <si>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</si>
  <si>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</si>
  <si>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</si>
  <si>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</si>
  <si>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</si>
  <si>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</si>
  <si>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</si>
  <si>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</si>
  <si>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</si>
  <si>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</si>
  <si>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</si>
  <si>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</si>
  <si>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</si>
  <si>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</si>
  <si>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</si>
  <si>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</si>
  <si>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</si>
  <si>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</si>
  <si>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</si>
  <si>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</si>
  <si>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</si>
  <si>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</si>
  <si>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</si>
  <si>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</si>
  <si>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</si>
  <si>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</si>
  <si>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</si>
  <si>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</si>
  <si>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</si>
  <si>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</si>
  <si>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</si>
  <si>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</si>
  <si>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</si>
  <si>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</si>
  <si>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</si>
  <si>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</si>
  <si>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</si>
  <si>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</si>
  <si>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</si>
  <si>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</si>
  <si>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</si>
  <si>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</si>
  <si>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</si>
  <si>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</si>
  <si>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</si>
  <si>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</si>
  <si>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1.67</t>
  </si>
  <si>
    <t>▲ 2.06</t>
  </si>
  <si>
    <t>▲ 3.93</t>
  </si>
  <si>
    <t>一般会計</t>
  </si>
  <si>
    <t>介護保険事業特別会計</t>
  </si>
  <si>
    <t>国民健康保険事業特別会計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</si>
  <si>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</si>
  <si>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</si>
  <si>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</si>
  <si>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</si>
  <si>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</si>
  <si>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</si>
  <si>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</si>
  <si>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</si>
  <si>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</si>
  <si>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</si>
  <si>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千葉県市町村総合事務組合（一般会計）</t>
    <rPh sb="0" eb="3">
      <t>チバケン</t>
    </rPh>
    <rPh sb="3" eb="6">
      <t>シチョウソン</t>
    </rPh>
    <rPh sb="6" eb="8">
      <t>ソウゴウ</t>
    </rPh>
    <rPh sb="8" eb="10">
      <t>ジム</t>
    </rPh>
    <rPh sb="10" eb="12">
      <t>クミアイ</t>
    </rPh>
    <rPh sb="13" eb="17">
      <t>イッパンカイケイ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</si>
  <si>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</si>
  <si>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</si>
  <si>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</si>
  <si>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千葉県後期高齢者広域連合（後期高齢者医療特別会計）</t>
    <rPh sb="0" eb="3">
      <t>チバケン</t>
    </rPh>
    <rPh sb="3" eb="5">
      <t>コウキ</t>
    </rPh>
    <rPh sb="5" eb="8">
      <t>コウレイシャ</t>
    </rPh>
    <rPh sb="8" eb="10">
      <t>コウイキ</t>
    </rPh>
    <rPh sb="10" eb="12">
      <t>レンゴウ</t>
    </rPh>
    <rPh sb="13" eb="18">
      <t>コウキコウレイシャ</t>
    </rPh>
    <rPh sb="18" eb="20">
      <t>イリョウ</t>
    </rPh>
    <rPh sb="20" eb="24">
      <t>トクベツカイケイ</t>
    </rPh>
    <phoneticPr fontId="2"/>
  </si>
  <si>
    <t>千葉県後期高齢者広域連合（一般会計）</t>
    <rPh sb="0" eb="3">
      <t>チバケン</t>
    </rPh>
    <rPh sb="3" eb="5">
      <t>コウキ</t>
    </rPh>
    <rPh sb="5" eb="8">
      <t>コウレイシャ</t>
    </rPh>
    <rPh sb="8" eb="10">
      <t>コウイキ</t>
    </rPh>
    <rPh sb="10" eb="12">
      <t>レンゴウ</t>
    </rPh>
    <rPh sb="13" eb="15">
      <t>イッパン</t>
    </rPh>
    <rPh sb="15" eb="17">
      <t>カイケイ</t>
    </rPh>
    <phoneticPr fontId="2"/>
  </si>
  <si>
    <t>-</t>
    <phoneticPr fontId="2"/>
  </si>
  <si>
    <t>かずさ水道広域連合企業団（末端給水事業会計）</t>
    <rPh sb="3" eb="9">
      <t>スイドウコウイキレンゴウ</t>
    </rPh>
    <rPh sb="9" eb="11">
      <t>キギョウ</t>
    </rPh>
    <rPh sb="11" eb="12">
      <t>ダン</t>
    </rPh>
    <rPh sb="13" eb="15">
      <t>マッタン</t>
    </rPh>
    <rPh sb="15" eb="17">
      <t>キュウスイ</t>
    </rPh>
    <rPh sb="17" eb="19">
      <t>ジギョウ</t>
    </rPh>
    <rPh sb="19" eb="21">
      <t>カイケイ</t>
    </rPh>
    <phoneticPr fontId="2"/>
  </si>
  <si>
    <t>かずさ水道広域連合企業団（用水供給事業会計）</t>
    <rPh sb="3" eb="9">
      <t>スイドウコウイキレンゴウ</t>
    </rPh>
    <rPh sb="9" eb="11">
      <t>キギョウ</t>
    </rPh>
    <rPh sb="11" eb="12">
      <t>ダン</t>
    </rPh>
    <rPh sb="13" eb="17">
      <t>ヨウスイキョウキュウ</t>
    </rPh>
    <rPh sb="17" eb="19">
      <t>ジギョウ</t>
    </rPh>
    <rPh sb="19" eb="21">
      <t>カイケイ</t>
    </rPh>
    <phoneticPr fontId="2"/>
  </si>
  <si>
    <t>君津郡市広域市町村圏事務組合（一般会計）</t>
    <rPh sb="0" eb="10">
      <t>キミツグンシコウイキシチョウソンケン</t>
    </rPh>
    <rPh sb="10" eb="14">
      <t>ジムクミアイ</t>
    </rPh>
    <rPh sb="15" eb="19">
      <t>イッパンカイケイ</t>
    </rPh>
    <phoneticPr fontId="2"/>
  </si>
  <si>
    <t>君津中央病院企業団（病院事業会計）</t>
    <rPh sb="0" eb="6">
      <t>キミツチュウオウビョウイン</t>
    </rPh>
    <rPh sb="6" eb="8">
      <t>キギョウ</t>
    </rPh>
    <rPh sb="8" eb="9">
      <t>ダン</t>
    </rPh>
    <rPh sb="10" eb="12">
      <t>ビョウイン</t>
    </rPh>
    <rPh sb="12" eb="14">
      <t>ジギョウ</t>
    </rPh>
    <rPh sb="14" eb="16">
      <t>カイケイ</t>
    </rPh>
    <phoneticPr fontId="2"/>
  </si>
  <si>
    <t>君津富津広域下水道組合（公共下水道事業会計）</t>
    <rPh sb="0" eb="2">
      <t>キミツ</t>
    </rPh>
    <rPh sb="2" eb="4">
      <t>フッツ</t>
    </rPh>
    <rPh sb="4" eb="6">
      <t>コウイキ</t>
    </rPh>
    <rPh sb="6" eb="9">
      <t>ゲスイドウ</t>
    </rPh>
    <rPh sb="9" eb="11">
      <t>クミアイ</t>
    </rPh>
    <rPh sb="12" eb="14">
      <t>コウキョウ</t>
    </rPh>
    <rPh sb="14" eb="17">
      <t>ゲスイドウ</t>
    </rPh>
    <rPh sb="17" eb="19">
      <t>ジギョウ</t>
    </rPh>
    <rPh sb="19" eb="21">
      <t>カイケイ</t>
    </rPh>
    <phoneticPr fontId="2"/>
  </si>
  <si>
    <t>富津市土地開発公社</t>
    <rPh sb="0" eb="3">
      <t>フッツシ</t>
    </rPh>
    <rPh sb="3" eb="7">
      <t>トチカイハツ</t>
    </rPh>
    <rPh sb="7" eb="9">
      <t>コウシャ</t>
    </rPh>
    <phoneticPr fontId="2"/>
  </si>
  <si>
    <t>富津市施設利用振興公社</t>
    <rPh sb="0" eb="3">
      <t>フッツシ</t>
    </rPh>
    <rPh sb="3" eb="5">
      <t>シセツ</t>
    </rPh>
    <rPh sb="5" eb="7">
      <t>リヨウ</t>
    </rPh>
    <rPh sb="7" eb="9">
      <t>シンコウ</t>
    </rPh>
    <rPh sb="9" eb="11">
      <t>コウシャ</t>
    </rPh>
    <phoneticPr fontId="2"/>
  </si>
  <si>
    <t>公共施設等マネジメント基金</t>
    <rPh sb="0" eb="5">
      <t>コウキョウシセツトウ</t>
    </rPh>
    <rPh sb="11" eb="13">
      <t>キキン</t>
    </rPh>
    <phoneticPr fontId="5"/>
  </si>
  <si>
    <t>児童福祉基金</t>
    <rPh sb="0" eb="6">
      <t>ジドウフクシキキン</t>
    </rPh>
    <phoneticPr fontId="5"/>
  </si>
  <si>
    <t>社会教育施設管理運営基金</t>
    <rPh sb="0" eb="4">
      <t>シャカイキョウイク</t>
    </rPh>
    <rPh sb="4" eb="12">
      <t>シセツカンリウンエイキキン</t>
    </rPh>
    <phoneticPr fontId="5"/>
  </si>
  <si>
    <t>学校教育振興基金</t>
    <rPh sb="0" eb="8">
      <t>ガッコウキョウイクシンコウキキン</t>
    </rPh>
    <phoneticPr fontId="5"/>
  </si>
  <si>
    <t>漁業振興基金</t>
    <rPh sb="0" eb="4">
      <t>ギョギョウシンコウ</t>
    </rPh>
    <rPh sb="4" eb="6">
      <t>キキン</t>
    </rPh>
    <phoneticPr fontId="5"/>
  </si>
  <si>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</si>
  <si>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</si>
  <si>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</si>
  <si>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</si>
  <si>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将来負担比率と有形固定資産減価償却率は、ともに類似団体平均より高い水準にある。
　将来負担比率は、財政調整基金や公共施設等マネジメント基金などへの積立で充当可能財源が増加したことにより、前年度と比較し8.1％減少した。
　有形固定資産減価償却率は、依然として類似団体平均を大きく上回っているため、引き続き公共施設再配置推進計画により、施設の保有総量及び施設規模の適正化を進めていく。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</si>
  <si>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</si>
  <si>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</si>
  <si>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</si>
  <si>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</si>
  <si>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</si>
  <si>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</si>
  <si>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将来負担比率は類似団体平均よりも高く、実質公債費比率は下回っている。
　将来負担比率は、財政調整基金や公共施設等マネジメント基金などへの積立で充当可能財源が増加したことにより、前年度と比較し8.1％減少した。
　実質公債費比率は、臨時経済対策費、臨時財政対策債償還基金費の創設による基準財政需要額の増により、前年比で0.2％改善した。
　今後、学校や給食調理場の更新といった大規模事業が予定されていることから、引き続き地方債の発行抑制に努める。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</si>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</sst>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D27C95B-6A99-4923-9035-127B3F2C71B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69604</c:v>
                </c:pt>
              </c:numCache>
            </c:numRef>
          </c:val>
          <c:smooth val="0"/>
          <c:extLst>
            <c:ext xmlns:c16="http://schemas.microsoft.com/office/drawing/2014/chart" uri="{C3380CC4-5D6E-409C-BE32-E72D297353CC}">
              <c16:uniqueId val="{00000000-CCC6-4294-A11F-2784FFA0148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27298</c:v>
                </c:pt>
                <c:pt idx="1">
                  <c:v>37138</c:v>
                </c:pt>
                <c:pt idx="2">
                  <c:v>67087</c:v>
                </c:pt>
                <c:pt idx="3">
                  <c:v>51276</c:v>
                </c:pt>
                <c:pt idx="4">
                  <c:v>45245</c:v>
                </c:pt>
              </c:numCache>
            </c:numRef>
          </c:val>
          <c:smooth val="0"/>
          <c:extLst>
            <c:ext xmlns:c16="http://schemas.microsoft.com/office/drawing/2014/chart" uri="{C3380CC4-5D6E-409C-BE32-E72D297353CC}">
              <c16:uniqueId val="{00000001-CCC6-4294-A11F-2784FFA0148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7.3</c:v>
                </c:pt>
                <c:pt idx="1">
                  <c:v>6.81</c:v>
                </c:pt>
                <c:pt idx="2">
                  <c:v>8.27</c:v>
                </c:pt>
                <c:pt idx="3">
                  <c:v>6.4</c:v>
                </c:pt>
                <c:pt idx="4">
                  <c:v>10.3</c:v>
                </c:pt>
              </c:numCache>
            </c:numRef>
          </c:val>
          <c:extLst>
            <c:ext xmlns:c16="http://schemas.microsoft.com/office/drawing/2014/chart" uri="{C3380CC4-5D6E-409C-BE32-E72D297353CC}">
              <c16:uniqueId val="{00000000-64F4-46A1-8E95-C701E28D599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16.71</c:v>
                </c:pt>
                <c:pt idx="1">
                  <c:v>18.670000000000002</c:v>
                </c:pt>
                <c:pt idx="2">
                  <c:v>18.79</c:v>
                </c:pt>
                <c:pt idx="3">
                  <c:v>19.18</c:v>
                </c:pt>
                <c:pt idx="4">
                  <c:v>20.48</c:v>
                </c:pt>
              </c:numCache>
            </c:numRef>
          </c:val>
          <c:extLst>
            <c:ext xmlns:c16="http://schemas.microsoft.com/office/drawing/2014/chart" uri="{C3380CC4-5D6E-409C-BE32-E72D297353CC}">
              <c16:uniqueId val="{00000001-64F4-46A1-8E95-C701E28D599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0.43</c:v>
                </c:pt>
                <c:pt idx="1">
                  <c:v>-1.67</c:v>
                </c:pt>
                <c:pt idx="2">
                  <c:v>-2.06</c:v>
                </c:pt>
                <c:pt idx="3">
                  <c:v>-3.93</c:v>
                </c:pt>
                <c:pt idx="4">
                  <c:v>3.03</c:v>
                </c:pt>
              </c:numCache>
            </c:numRef>
          </c:val>
          <c:smooth val="0"/>
          <c:extLst>
            <c:ext xmlns:c16="http://schemas.microsoft.com/office/drawing/2014/chart" uri="{C3380CC4-5D6E-409C-BE32-E72D297353CC}">
              <c16:uniqueId val="{00000002-64F4-46A1-8E95-C701E28D599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10.92</c:v>
                </c:pt>
                <c:pt idx="2">
                  <c:v>#N/A</c:v>
                </c:pt>
                <c:pt idx="3">
                  <c:v>9.24</c:v>
                </c:pt>
                <c:pt idx="4">
                  <c:v>#N/A</c:v>
                </c:pt>
                <c:pt idx="5">
                  <c:v>0.03</c:v>
                </c:pt>
                <c:pt idx="6">
                  <c:v>#N/A</c:v>
                </c:pt>
                <c:pt idx="7">
                  <c:v>0.03</c:v>
                </c:pt>
                <c:pt idx="8">
                  <c:v>0</c:v>
                </c:pt>
                <c:pt idx="9">
                  <c:v>0</c:v>
                </c:pt>
              </c:numCache>
            </c:numRef>
          </c:val>
          <c:extLst>
            <c:ext xmlns:c16="http://schemas.microsoft.com/office/drawing/2014/chart" uri="{C3380CC4-5D6E-409C-BE32-E72D297353CC}">
              <c16:uniqueId val="{00000000-AB1E-4336-ABA7-02F2BAF71B3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B1E-4336-ABA7-02F2BAF71B3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B1E-4336-ABA7-02F2BAF71B3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B1E-4336-ABA7-02F2BAF71B32}"/>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B1E-4336-ABA7-02F2BAF71B32}"/>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AB1E-4336-ABA7-02F2BAF71B32}"/>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0.03</c:v>
                </c:pt>
                <c:pt idx="2">
                  <c:v>#N/A</c:v>
                </c:pt>
                <c:pt idx="3">
                  <c:v>0.03</c:v>
                </c:pt>
                <c:pt idx="4">
                  <c:v>#N/A</c:v>
                </c:pt>
                <c:pt idx="5">
                  <c:v>0.01</c:v>
                </c:pt>
                <c:pt idx="6">
                  <c:v>#N/A</c:v>
                </c:pt>
                <c:pt idx="7">
                  <c:v>0.16</c:v>
                </c:pt>
                <c:pt idx="8">
                  <c:v>#N/A</c:v>
                </c:pt>
                <c:pt idx="9">
                  <c:v>0.01</c:v>
                </c:pt>
              </c:numCache>
            </c:numRef>
          </c:val>
          <c:extLst>
            <c:ext xmlns:c16="http://schemas.microsoft.com/office/drawing/2014/chart" uri="{C3380CC4-5D6E-409C-BE32-E72D297353CC}">
              <c16:uniqueId val="{00000006-AB1E-4336-ABA7-02F2BAF71B32}"/>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1.19</c:v>
                </c:pt>
                <c:pt idx="2">
                  <c:v>#N/A</c:v>
                </c:pt>
                <c:pt idx="3">
                  <c:v>0.33</c:v>
                </c:pt>
                <c:pt idx="4">
                  <c:v>#N/A</c:v>
                </c:pt>
                <c:pt idx="5">
                  <c:v>1.24</c:v>
                </c:pt>
                <c:pt idx="6">
                  <c:v>#N/A</c:v>
                </c:pt>
                <c:pt idx="7">
                  <c:v>0.33</c:v>
                </c:pt>
                <c:pt idx="8">
                  <c:v>#N/A</c:v>
                </c:pt>
                <c:pt idx="9">
                  <c:v>0.81</c:v>
                </c:pt>
              </c:numCache>
            </c:numRef>
          </c:val>
          <c:extLst>
            <c:ext xmlns:c16="http://schemas.microsoft.com/office/drawing/2014/chart" uri="{C3380CC4-5D6E-409C-BE32-E72D297353CC}">
              <c16:uniqueId val="{00000007-AB1E-4336-ABA7-02F2BAF71B32}"/>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1.78</c:v>
                </c:pt>
                <c:pt idx="2">
                  <c:v>#N/A</c:v>
                </c:pt>
                <c:pt idx="3">
                  <c:v>1.1299999999999999</c:v>
                </c:pt>
                <c:pt idx="4">
                  <c:v>#N/A</c:v>
                </c:pt>
                <c:pt idx="5">
                  <c:v>0.16</c:v>
                </c:pt>
                <c:pt idx="6">
                  <c:v>#N/A</c:v>
                </c:pt>
                <c:pt idx="7">
                  <c:v>0.73</c:v>
                </c:pt>
                <c:pt idx="8">
                  <c:v>#N/A</c:v>
                </c:pt>
                <c:pt idx="9">
                  <c:v>0.84</c:v>
                </c:pt>
              </c:numCache>
            </c:numRef>
          </c:val>
          <c:extLst>
            <c:ext xmlns:c16="http://schemas.microsoft.com/office/drawing/2014/chart" uri="{C3380CC4-5D6E-409C-BE32-E72D297353CC}">
              <c16:uniqueId val="{00000008-AB1E-4336-ABA7-02F2BAF71B3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7.3</c:v>
                </c:pt>
                <c:pt idx="2">
                  <c:v>#N/A</c:v>
                </c:pt>
                <c:pt idx="3">
                  <c:v>6.8</c:v>
                </c:pt>
                <c:pt idx="4">
                  <c:v>#N/A</c:v>
                </c:pt>
                <c:pt idx="5">
                  <c:v>8.27</c:v>
                </c:pt>
                <c:pt idx="6">
                  <c:v>#N/A</c:v>
                </c:pt>
                <c:pt idx="7">
                  <c:v>6.4</c:v>
                </c:pt>
                <c:pt idx="8">
                  <c:v>#N/A</c:v>
                </c:pt>
                <c:pt idx="9">
                  <c:v>10.3</c:v>
                </c:pt>
              </c:numCache>
            </c:numRef>
          </c:val>
          <c:extLst>
            <c:ext xmlns:c16="http://schemas.microsoft.com/office/drawing/2014/chart" uri="{C3380CC4-5D6E-409C-BE32-E72D297353CC}">
              <c16:uniqueId val="{00000009-AB1E-4336-ABA7-02F2BAF71B3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1107</c:v>
                </c:pt>
                <c:pt idx="5">
                  <c:v>1114</c:v>
                </c:pt>
                <c:pt idx="8">
                  <c:v>1095</c:v>
                </c:pt>
                <c:pt idx="11">
                  <c:v>1102</c:v>
                </c:pt>
                <c:pt idx="14">
                  <c:v>1090</c:v>
                </c:pt>
              </c:numCache>
            </c:numRef>
          </c:val>
          <c:extLst>
            <c:ext xmlns:c16="http://schemas.microsoft.com/office/drawing/2014/chart" uri="{C3380CC4-5D6E-409C-BE32-E72D297353CC}">
              <c16:uniqueId val="{00000000-75D7-4DE6-8D1B-84C9587DA6F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5D7-4DE6-8D1B-84C9587DA6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141</c:v>
                </c:pt>
                <c:pt idx="3">
                  <c:v>135</c:v>
                </c:pt>
                <c:pt idx="6">
                  <c:v>119</c:v>
                </c:pt>
                <c:pt idx="9">
                  <c:v>103</c:v>
                </c:pt>
                <c:pt idx="12">
                  <c:v>61</c:v>
                </c:pt>
              </c:numCache>
            </c:numRef>
          </c:val>
          <c:extLst>
            <c:ext xmlns:c16="http://schemas.microsoft.com/office/drawing/2014/chart" uri="{C3380CC4-5D6E-409C-BE32-E72D297353CC}">
              <c16:uniqueId val="{00000002-75D7-4DE6-8D1B-84C9587DA6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318</c:v>
                </c:pt>
                <c:pt idx="3">
                  <c:v>295</c:v>
                </c:pt>
                <c:pt idx="6">
                  <c:v>321</c:v>
                </c:pt>
                <c:pt idx="9">
                  <c:v>339</c:v>
                </c:pt>
                <c:pt idx="12">
                  <c:v>272</c:v>
                </c:pt>
              </c:numCache>
            </c:numRef>
          </c:val>
          <c:extLst>
            <c:ext xmlns:c16="http://schemas.microsoft.com/office/drawing/2014/chart" uri="{C3380CC4-5D6E-409C-BE32-E72D297353CC}">
              <c16:uniqueId val="{00000003-75D7-4DE6-8D1B-84C9587DA6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4-75D7-4DE6-8D1B-84C9587DA6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D7-4DE6-8D1B-84C9587DA6F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D7-4DE6-8D1B-84C9587DA6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1545</c:v>
                </c:pt>
                <c:pt idx="3">
                  <c:v>1489</c:v>
                </c:pt>
                <c:pt idx="6">
                  <c:v>1544</c:v>
                </c:pt>
                <c:pt idx="9">
                  <c:v>1563</c:v>
                </c:pt>
                <c:pt idx="12">
                  <c:v>1593</c:v>
                </c:pt>
              </c:numCache>
            </c:numRef>
          </c:val>
          <c:extLst>
            <c:ext xmlns:c16="http://schemas.microsoft.com/office/drawing/2014/chart" uri="{C3380CC4-5D6E-409C-BE32-E72D297353CC}">
              <c16:uniqueId val="{00000007-75D7-4DE6-8D1B-84C9587DA6F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898</c:v>
                </c:pt>
                <c:pt idx="2">
                  <c:v>#N/A</c:v>
                </c:pt>
                <c:pt idx="3">
                  <c:v>#N/A</c:v>
                </c:pt>
                <c:pt idx="4">
                  <c:v>805</c:v>
                </c:pt>
                <c:pt idx="5">
                  <c:v>#N/A</c:v>
                </c:pt>
                <c:pt idx="6">
                  <c:v>#N/A</c:v>
                </c:pt>
                <c:pt idx="7">
                  <c:v>889</c:v>
                </c:pt>
                <c:pt idx="8">
                  <c:v>#N/A</c:v>
                </c:pt>
                <c:pt idx="9">
                  <c:v>#N/A</c:v>
                </c:pt>
                <c:pt idx="10">
                  <c:v>903</c:v>
                </c:pt>
                <c:pt idx="11">
                  <c:v>#N/A</c:v>
                </c:pt>
                <c:pt idx="12">
                  <c:v>#N/A</c:v>
                </c:pt>
                <c:pt idx="13">
                  <c:v>836</c:v>
                </c:pt>
                <c:pt idx="14">
                  <c:v>#N/A</c:v>
                </c:pt>
              </c:numCache>
            </c:numRef>
          </c:val>
          <c:smooth val="0"/>
          <c:extLst>
            <c:ext xmlns:c16="http://schemas.microsoft.com/office/drawing/2014/chart" uri="{C3380CC4-5D6E-409C-BE32-E72D297353CC}">
              <c16:uniqueId val="{00000008-75D7-4DE6-8D1B-84C9587DA6F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12808</c:v>
                </c:pt>
                <c:pt idx="5">
                  <c:v>12822</c:v>
                </c:pt>
                <c:pt idx="8">
                  <c:v>13090</c:v>
                </c:pt>
                <c:pt idx="11">
                  <c:v>13616</c:v>
                </c:pt>
                <c:pt idx="14">
                  <c:v>13610</c:v>
                </c:pt>
              </c:numCache>
            </c:numRef>
          </c:val>
          <c:extLst>
            <c:ext xmlns:c16="http://schemas.microsoft.com/office/drawing/2014/chart" uri="{C3380CC4-5D6E-409C-BE32-E72D297353CC}">
              <c16:uniqueId val="{00000000-80B9-4585-A0A2-9E97191E64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0B9-4585-A0A2-9E97191E64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3522</c:v>
                </c:pt>
                <c:pt idx="5">
                  <c:v>3823</c:v>
                </c:pt>
                <c:pt idx="8">
                  <c:v>3846</c:v>
                </c:pt>
                <c:pt idx="11">
                  <c:v>4419</c:v>
                </c:pt>
                <c:pt idx="14">
                  <c:v>4699</c:v>
                </c:pt>
              </c:numCache>
            </c:numRef>
          </c:val>
          <c:extLst>
            <c:ext xmlns:c16="http://schemas.microsoft.com/office/drawing/2014/chart" uri="{C3380CC4-5D6E-409C-BE32-E72D297353CC}">
              <c16:uniqueId val="{00000002-80B9-4585-A0A2-9E97191E64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0B9-4585-A0A2-9E97191E64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0B9-4585-A0A2-9E97191E64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0B9-4585-A0A2-9E97191E64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5433</c:v>
                </c:pt>
                <c:pt idx="3">
                  <c:v>5057</c:v>
                </c:pt>
                <c:pt idx="6">
                  <c:v>4726</c:v>
                </c:pt>
                <c:pt idx="9">
                  <c:v>4505</c:v>
                </c:pt>
                <c:pt idx="12">
                  <c:v>4279</c:v>
                </c:pt>
              </c:numCache>
            </c:numRef>
          </c:val>
          <c:extLst>
            <c:ext xmlns:c16="http://schemas.microsoft.com/office/drawing/2014/chart" uri="{C3380CC4-5D6E-409C-BE32-E72D297353CC}">
              <c16:uniqueId val="{00000006-80B9-4585-A0A2-9E97191E64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3918</c:v>
                </c:pt>
                <c:pt idx="3">
                  <c:v>3629</c:v>
                </c:pt>
                <c:pt idx="6">
                  <c:v>3414</c:v>
                </c:pt>
                <c:pt idx="9">
                  <c:v>3252</c:v>
                </c:pt>
                <c:pt idx="12">
                  <c:v>3089</c:v>
                </c:pt>
              </c:numCache>
            </c:numRef>
          </c:val>
          <c:extLst>
            <c:ext xmlns:c16="http://schemas.microsoft.com/office/drawing/2014/chart" uri="{C3380CC4-5D6E-409C-BE32-E72D297353CC}">
              <c16:uniqueId val="{00000007-80B9-4585-A0A2-9E97191E64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19</c:v>
                </c:pt>
                <c:pt idx="3">
                  <c:v>14</c:v>
                </c:pt>
                <c:pt idx="6">
                  <c:v>0</c:v>
                </c:pt>
                <c:pt idx="9">
                  <c:v>0</c:v>
                </c:pt>
                <c:pt idx="12">
                  <c:v>0</c:v>
                </c:pt>
              </c:numCache>
            </c:numRef>
          </c:val>
          <c:extLst>
            <c:ext xmlns:c16="http://schemas.microsoft.com/office/drawing/2014/chart" uri="{C3380CC4-5D6E-409C-BE32-E72D297353CC}">
              <c16:uniqueId val="{00000008-80B9-4585-A0A2-9E97191E64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797</c:v>
                </c:pt>
                <c:pt idx="3">
                  <c:v>739</c:v>
                </c:pt>
                <c:pt idx="6">
                  <c:v>656</c:v>
                </c:pt>
                <c:pt idx="9">
                  <c:v>589</c:v>
                </c:pt>
                <c:pt idx="12">
                  <c:v>558</c:v>
                </c:pt>
              </c:numCache>
            </c:numRef>
          </c:val>
          <c:extLst>
            <c:ext xmlns:c16="http://schemas.microsoft.com/office/drawing/2014/chart" uri="{C3380CC4-5D6E-409C-BE32-E72D297353CC}">
              <c16:uniqueId val="{00000009-80B9-4585-A0A2-9E97191E64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14166</c:v>
                </c:pt>
                <c:pt idx="3">
                  <c:v>14154</c:v>
                </c:pt>
                <c:pt idx="6">
                  <c:v>15087</c:v>
                </c:pt>
                <c:pt idx="9">
                  <c:v>15494</c:v>
                </c:pt>
                <c:pt idx="12">
                  <c:v>15542</c:v>
                </c:pt>
              </c:numCache>
            </c:numRef>
          </c:val>
          <c:extLst>
            <c:ext xmlns:c16="http://schemas.microsoft.com/office/drawing/2014/chart" uri="{C3380CC4-5D6E-409C-BE32-E72D297353CC}">
              <c16:uniqueId val="{0000000A-80B9-4585-A0A2-9E97191E64B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8003</c:v>
                </c:pt>
                <c:pt idx="2">
                  <c:v>#N/A</c:v>
                </c:pt>
                <c:pt idx="3">
                  <c:v>#N/A</c:v>
                </c:pt>
                <c:pt idx="4">
                  <c:v>6948</c:v>
                </c:pt>
                <c:pt idx="5">
                  <c:v>#N/A</c:v>
                </c:pt>
                <c:pt idx="6">
                  <c:v>#N/A</c:v>
                </c:pt>
                <c:pt idx="7">
                  <c:v>6947</c:v>
                </c:pt>
                <c:pt idx="8">
                  <c:v>#N/A</c:v>
                </c:pt>
                <c:pt idx="9">
                  <c:v>#N/A</c:v>
                </c:pt>
                <c:pt idx="10">
                  <c:v>5805</c:v>
                </c:pt>
                <c:pt idx="11">
                  <c:v>#N/A</c:v>
                </c:pt>
                <c:pt idx="12">
                  <c:v>#N/A</c:v>
                </c:pt>
                <c:pt idx="13">
                  <c:v>5158</c:v>
                </c:pt>
                <c:pt idx="14">
                  <c:v>#N/A</c:v>
                </c:pt>
              </c:numCache>
            </c:numRef>
          </c:val>
          <c:smooth val="0"/>
          <c:extLst>
            <c:ext xmlns:c16="http://schemas.microsoft.com/office/drawing/2014/chart" uri="{C3380CC4-5D6E-409C-BE32-E72D297353CC}">
              <c16:uniqueId val="{0000000B-80B9-4585-A0A2-9E97191E64B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2095</c:v>
                </c:pt>
                <c:pt idx="1">
                  <c:v>2261</c:v>
                </c:pt>
                <c:pt idx="2">
                  <c:v>2505</c:v>
                </c:pt>
              </c:numCache>
            </c:numRef>
          </c:val>
          <c:extLst>
            <c:ext xmlns:c16="http://schemas.microsoft.com/office/drawing/2014/chart" uri="{C3380CC4-5D6E-409C-BE32-E72D297353CC}">
              <c16:uniqueId val="{00000000-00A3-4DAD-AC84-038F746041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0A3-4DAD-AC84-038F746041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643</c:v>
                </c:pt>
                <c:pt idx="1">
                  <c:v>1027</c:v>
                </c:pt>
                <c:pt idx="2">
                  <c:v>1197</c:v>
                </c:pt>
              </c:numCache>
            </c:numRef>
          </c:val>
          <c:extLst>
            <c:ext xmlns:c16="http://schemas.microsoft.com/office/drawing/2014/chart" uri="{C3380CC4-5D6E-409C-BE32-E72D297353CC}">
              <c16:uniqueId val="{00000002-00A3-4DAD-AC84-038F746041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{2AFDA51E-665D-4016-9EAA-4AD381527839}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ED1-40B9-844F-7234B1C1D4C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{3D36570B-6762-4557-8C6F-98C8B4F81B2A}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D1-40B9-844F-7234B1C1D4C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{F9F1989B-E3AF-4E25-A7C0-93FCF7A7A605}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D1-40B9-844F-7234B1C1D4C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{342DBED8-D0AA-4B6E-9855-F2F8F3ABFB63}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D1-40B9-844F-7234B1C1D4C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{53322721-2495-4B38-AB18-6652BC6DF25E}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D1-40B9-844F-7234B1C1D4C5}"/>
                </c:ext>
              </c:extLst>
            </c:dLbl>
            <c:dLbl>
              <c:idx val="8"/>
              <c:layout>
                <c:manualLayout>
                  <c:x val="0"/>
                  <c:y val="-1.7675930731409616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{33EC530D-91E3-4773-8C0F-9D5EB32E2A62}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ED1-40B9-844F-7234B1C1D4C5}"/>
                </c:ext>
              </c:extLst>
            </c:dLbl>
            <c:dLbl>
              <c:idx val="16"/>
              <c:layout>
                <c:manualLayout>
                  <c:x val="0"/>
                  <c:y val="1.76759307314097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{9583C077-CCBD-4B81-B415-C0E543A51274}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ED1-40B9-844F-7234B1C1D4C5}"/>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{061EBDAE-8ED1-44E7-8570-46C489BE0FB3}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ED1-40B9-844F-7234B1C1D4C5}"/>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{B141642D-9514-4B6B-8083-E8CE5D6FE72C}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ED1-40B9-844F-7234B1C1D4C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72.900000000000006</c:v>
                </c:pt>
                <c:pt idx="8">
                  <c:v>73</c:v>
                </c:pt>
                <c:pt idx="16">
                  <c:v>73.599999999999994</c:v>
                </c:pt>
                <c:pt idx="24">
                  <c:v>75.3</c:v>
                </c:pt>
                <c:pt idx="32">
                  <c:v>76.599999999999994</c:v>
                </c:pt>
              </c:numCache>
            </c:numRef>
          </c:xVal>
          <c:yVal>
            <c:numRef>
              <c:f>公会計指標分析・財政指標組合せ分析表!$BP$51:$DC$51</c:f>
              <c:numCache>
                <c:formatCode>#,##0.0;"▲ "#,##0.0</c:formatCode>
                <c:ptCount val="40"/>
                <c:pt idx="0">
                  <c:v>80.599999999999994</c:v>
                </c:pt>
                <c:pt idx="8">
                  <c:v>68.599999999999994</c:v>
                </c:pt>
                <c:pt idx="16">
                  <c:v>69</c:v>
                </c:pt>
                <c:pt idx="24">
                  <c:v>54.3</c:v>
                </c:pt>
                <c:pt idx="32">
                  <c:v>46.2</c:v>
                </c:pt>
              </c:numCache>
            </c:numRef>
          </c:yVal>
          <c:smooth val="0"/>
          <c:extLst>
            <c:ext xmlns:c16="http://schemas.microsoft.com/office/drawing/2014/chart" uri="{C3380CC4-5D6E-409C-BE32-E72D297353CC}">
              <c16:uniqueId val="{00000009-4ED1-40B9-844F-7234B1C1D4C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{B3B2D684-764E-42DA-81D7-3014D74F63CC}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ED1-40B9-844F-7234B1C1D4C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{39EE3D80-FA96-4487-8A2C-829D27FAFFB1}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D1-40B9-844F-7234B1C1D4C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{A0A27268-D1C2-4627-8B7C-784CC64E4687}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D1-40B9-844F-7234B1C1D4C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{9075AD13-44D2-4C0E-937C-BA55416C18C3}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D1-40B9-844F-7234B1C1D4C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{BD01CC2B-FDC7-4E58-ACB8-53808B2C2EEC}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D1-40B9-844F-7234B1C1D4C5}"/>
                </c:ext>
              </c:extLst>
            </c:dLbl>
            <c:dLbl>
              <c:idx val="8"/>
              <c:layout>
                <c:manualLayout>
                  <c:x val="0"/>
                  <c:y val="-1.4265181943901278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{DD971EC9-49F2-4E18-8A84-F21633DBF88D}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ED1-40B9-844F-7234B1C1D4C5}"/>
                </c:ext>
              </c:extLst>
            </c:dLbl>
            <c:dLbl>
              <c:idx val="16"/>
              <c:layout>
                <c:manualLayout>
                  <c:x val="0"/>
                  <c:y val="1.4265181943901237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{2A3A7DC8-F311-40D0-BACB-D16476BCCD04}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ED1-40B9-844F-7234B1C1D4C5}"/>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{79AB07A5-7199-4450-AB24-0854D2035174}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ED1-40B9-844F-7234B1C1D4C5}"/>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{D59CFE54-09EF-4E8A-AB40-9762DC19F6D6}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ED1-40B9-844F-7234B1C1D4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63.1</c:v>
                </c:pt>
              </c:numCache>
            </c:numRef>
          </c:xVal>
          <c:yVal>
            <c:numRef>
              <c:f>公会計指標分析・財政指標組合せ分析表!$BP$55:$DC$55</c:f>
              <c:numCache>
                <c:formatCode>#,##0.0;"▲ "#,##0.0</c:formatCode>
                <c:ptCount val="40"/>
                <c:pt idx="0">
                  <c:v>53.4</c:v>
                </c:pt>
                <c:pt idx="8">
                  <c:v>48</c:v>
                </c:pt>
                <c:pt idx="16">
                  <c:v>49.1</c:v>
                </c:pt>
                <c:pt idx="24">
                  <c:v>41.5</c:v>
                </c:pt>
                <c:pt idx="32">
                  <c:v>25.1</c:v>
                </c:pt>
              </c:numCache>
            </c:numRef>
          </c:yVal>
          <c:smooth val="0"/>
          <c:extLst>
            <c:ext xmlns:c16="http://schemas.microsoft.com/office/drawing/2014/chart" uri="{C3380CC4-5D6E-409C-BE32-E72D297353CC}">
              <c16:uniqueId val="{00000013-4ED1-40B9-844F-7234B1C1D4C5}"/>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{B4E87602-4260-40B0-814B-3142CD33F958}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AD3-46DF-8440-47F9926258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{9B4199D9-735E-4E20-A674-0C25159F28CC}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AD3-46DF-8440-47F9926258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{40C8C28C-EF56-4601-A882-B292D70F964F}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AD3-46DF-8440-47F9926258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{D0DD60E4-972C-4B0A-B559-1B0FB4CAA8B4}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AD3-46DF-8440-47F9926258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{3FE4E1A7-B7F6-44C4-8D7B-3FD2103FB140}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AD3-46DF-8440-47F99262587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{90D01FA1-EBC4-460B-ACF8-E51C9D154922}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AD3-46DF-8440-47F99262587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{B6F36B7B-2A4A-4749-A45C-B7AE01C10A7D}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AD3-46DF-8440-47F99262587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{1B772791-5296-437D-9807-525A61ED3196}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AD3-46DF-8440-47F99262587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{4729078E-7FFD-4C2E-A882-A05864B0675D}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AD3-46DF-8440-47F9926258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9.1999999999999993</c:v>
                </c:pt>
                <c:pt idx="16">
                  <c:v>8.6</c:v>
                </c:pt>
                <c:pt idx="24">
                  <c:v>8.4</c:v>
                </c:pt>
                <c:pt idx="32">
                  <c:v>8.1999999999999993</c:v>
                </c:pt>
              </c:numCache>
            </c:numRef>
          </c:xVal>
          <c:yVal>
            <c:numRef>
              <c:f>公会計指標分析・財政指標組合せ分析表!$BP$73:$DC$73</c:f>
              <c:numCache>
                <c:formatCode>#,##0.0;"▲ "#,##0.0</c:formatCode>
                <c:ptCount val="40"/>
                <c:pt idx="0">
                  <c:v>80.599999999999994</c:v>
                </c:pt>
                <c:pt idx="8">
                  <c:v>68.599999999999994</c:v>
                </c:pt>
                <c:pt idx="16">
                  <c:v>69</c:v>
                </c:pt>
                <c:pt idx="24">
                  <c:v>54.3</c:v>
                </c:pt>
                <c:pt idx="32">
                  <c:v>46.2</c:v>
                </c:pt>
              </c:numCache>
            </c:numRef>
          </c:yVal>
          <c:smooth val="0"/>
          <c:extLst>
            <c:ext xmlns:c16="http://schemas.microsoft.com/office/drawing/2014/chart" uri="{C3380CC4-5D6E-409C-BE32-E72D297353CC}">
              <c16:uniqueId val="{00000009-FAD3-46DF-8440-47F99262587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{10658261-B879-4C6A-A711-1E086F87DF9E}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AD3-46DF-8440-47F99262587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{BB097636-26D8-45A9-AC69-0338C2731C43}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AD3-46DF-8440-47F9926258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{41964B65-7B06-445C-8148-128C94D3EA04}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AD3-46DF-8440-47F9926258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{68CA538E-1BA2-4F3B-B453-9A2ED65068CF}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AD3-46DF-8440-47F9926258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{182A6050-477B-42FA-84A5-635C3436C2A7}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AD3-46DF-8440-47F99262587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{417AE618-621F-47C4-99F6-58194D74B1B3}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AD3-46DF-8440-47F99262587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{DBD65E2A-36F1-44BA-A3E7-3F40D3601D22}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AD3-46DF-8440-47F99262587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{15936C68-8197-48ED-AC6A-35DACC9BB0A7}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AD3-46DF-8440-47F99262587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{A42D24CC-CDE6-428A-97C4-A5D1CDCAEE31}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AD3-46DF-8440-47F9926258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8.3000000000000007</c:v>
                </c:pt>
              </c:numCache>
            </c:numRef>
          </c:xVal>
          <c:yVal>
            <c:numRef>
              <c:f>公会計指標分析・財政指標組合せ分析表!$BP$77:$DC$77</c:f>
              <c:numCache>
                <c:formatCode>#,##0.0;"▲ "#,##0.0</c:formatCode>
                <c:ptCount val="40"/>
                <c:pt idx="0">
                  <c:v>53.4</c:v>
                </c:pt>
                <c:pt idx="8">
                  <c:v>48</c:v>
                </c:pt>
                <c:pt idx="16">
                  <c:v>49.1</c:v>
                </c:pt>
                <c:pt idx="24">
                  <c:v>41.5</c:v>
                </c:pt>
                <c:pt idx="32">
                  <c:v>25.1</c:v>
                </c:pt>
              </c:numCache>
            </c:numRef>
          </c:yVal>
          <c:smooth val="0"/>
          <c:extLst>
            <c:ext xmlns:c16="http://schemas.microsoft.com/office/drawing/2014/chart" uri="{C3380CC4-5D6E-409C-BE32-E72D297353CC}">
              <c16:uniqueId val="{00000013-FAD3-46DF-8440-47F992625874}"/>
            </c:ext>
          </c:extLst>
        </c:ser>
        <c:dLbls>
          <c:showLegendKey val="0"/>
          <c:showVal val="1"/>
          <c:showCatName val="0"/>
          <c:showSerName val="0"/>
          <c:showPercent val="0"/>
          <c:showBubbleSize val="0"/>
        </c:dLbls>
        <c:axId val="84219776"/>
        <c:axId val="84234240"/>
      </c:scatterChart>
      <c:valAx>
        <c:axId val="84219776"/>
        <c:scaling>
          <c:orientation val="maxMin"/>
          <c:max val="10"/>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C7BEDE22-4344-43F9-80BB-3DF0888BA565}"/>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46F8EA7D-C413-4975-8B9C-890A5EDC22CA}"/>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臨時財政対策債（平成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年度債）の償還開始などにより、元利償還金が増加している。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臨時財政対策債などに係る地方債償還額の増加が見込まれることから、交付税措置のある地方債の借入れにに努めるとともに、富津市中期財政計画における地方債残高目標額以下となるよう、地方債の発行に十分留意し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減債基金は設置していない。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主な要因としては、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退職手当の共同処理を行っている千葉県市町村総合事務組合の組合等積立不足額が改善したことによる退職手当負担見込額の減少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や、公共施設等マネジメント基金への積立などによる充当可能基金の増加が挙げられる。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今後も地方債の選択と発行抑制、基金の適切な運用管理などさらなる改善を図る。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千葉県富津市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決算確定前の補正予算財源、新型コロナウイルス感染症対策経費や災害関連経費の財源として「財政調整基金」を約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万円、公共施設修繕等の財源として「公共施設等マネジメント基金」を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万円、子ども医療給付費や児童扶養手当の財源として「児童福祉基金」を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万円、スクールバス運営事業の財源として「学校教育振興基金」を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万円をそれぞれ取り崩したものの、令和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年度決算積立により「財政調整基金」を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年度決算見込や富津市土地開発公社廃止に伴う残余財産収入などにより「公共施設等マネジメント基金」を約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万円を積み立てたことなどにより、基金全体としては、前年度比で約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持続可能で安定的な財政運営を行っていくために一定の基金残高の確保が必要であるため、引き続き地方財政法に基づき積み立てていく。また、災害への対応や突発的な税収等の減少に備えるほか、年度間の財源調整としての機能を有していることから、機動的な活用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その他特定目的基金については、公共施設の老朽化が進むことから、公共施設等総合管理計画等を考慮の上、計画的な積立と活用に努める。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公共施設等マネジメント基金：市が管理する公共施設等の機能を適正に維持管理するための改修等に要する経費に充てるため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児童福祉基金　　　　　　　：児童福祉の振興に係る事業に要する経費に充てるため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社会教育施設管理運営基金　：社会教育施設の管理運営に要する経費に充てるため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公共施設等マネジメント基金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公共施設等の保全、更新等を計画的かつ戦略的に進めていくための財源として、令和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年度にそれぞれ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7,130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4,520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万円を取り崩し、令和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年度にそれぞれ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2,640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万円積み立てたことにより、令和元年度末から</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万円増加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児童福祉基金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市単独分の子ども医療給付費をはじめとした子育て施策の財源として、令和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年度にそれぞれ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4,800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8,800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を取り崩し、令和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年度にそれぞれ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8,800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4,600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万円積み立てたことにより、令和元年度末から約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万円減少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社会教育施設管理運営基金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富津埋立記念館の管理運営費の財源として令和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年度にそれぞれ約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万円取り崩したことにより、令和</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元年度末から約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480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万円減少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公共施設等マネジメント基金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今後の施設の老朽化に備え、令和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年度に毎年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億円積み立てるとともに、令和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5,400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年度の間に約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1,080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万円取崩予定</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決算確定前の補正予算財源、新型コロナウイルス感染症対策経費や災害関連経費の財源として約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財政調整基金の残高は、富津市中期財政計画における目標額である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県内市平均の財政調整基金残高比率を上回る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％）の確保と機動的な活用を検討していく。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減債基金は設置していない。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減債基金を設置する予定はない。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EC7C81C-7AAD-4DDA-A479-96DFBCEA53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272FA23-6D30-4815-A840-F69D29D49A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06826BB-301D-4454-B3DE-C5B2555B33F5}"/>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C5192C1-6345-43E7-AC07-72A169E00BD1}"/>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229A718-3058-4025-BF77-73FDB3C9C132}"/>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EE2233C-B78C-4FD5-AFAD-971773FF57D7}"/>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815E2F8-404A-4863-9BEF-AB837DAFE88A}"/>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CCECD9B6-D25D-4A00-9796-D1E3E67A923C}"/>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B3B3F21-1ED2-44E7-B2F9-74BCEC9FC965}"/>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8A52848-3D47-4CE5-9645-4814326C8FDE}"/>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AA9E6A3-631E-41EA-AC7C-DA4217147E91}"/>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CF8649C-5207-4950-9879-A88D9209A326}"/>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42,665
42,111
205.40
22,029,689
20,565,936
1,260,033
12,231,992
15,541,891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B879D8D-E88A-48B4-B70A-AD42A894BFA6}"/>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0989C8A-97AB-43F6-84C0-F4A1763EF684}"/>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66619D8-DAD7-4B9B-9450-CAB781079627}"/>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3E5282D-3750-4C14-93AA-59C30F41381A}"/>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168AC65-F07F-49AE-9E39-237E11F87D30}"/>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6847A8A-5C76-43EE-898E-97A11A8E2EC9}"/>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04119B6-92EC-4023-8571-A03F9ED8DE45}"/>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66C60DC-E6BD-49AC-900B-854EBD6F695E}"/>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F4B9E7E-2AF3-4460-979B-5A37132DE638}"/>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23E066B-AB4A-497F-A023-B106F0EC12A7}"/>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3E93393C-382F-4F50-8851-9C031DD94CA6}"/>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CED41F4-DBEF-436F-9BF0-6F3B3B35B210}"/>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266D498E-75CA-4802-B1F9-B6543E50D1C7}"/>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B9045B2-2CEF-4949-9E15-728E4EA7D417}"/>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09C3A48-A330-4BED-9E7B-4F61F3CC3036}"/>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A482BB6-AAD1-4CBF-AD6B-7C8D0F3FBB6D}"/>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90399F0-8493-4083-BB60-C4FC870A867D}"/>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3A8B7D7-3A9C-4255-A0E0-737AFC4BEDA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7B67A1DD-887F-4F4E-9F1E-094BAFE6E429}"/>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EA5995E1-C2DA-4330-8090-107E0BB50A5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38B6FAC8-3C60-48F9-961C-CF220DA89A6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226B59EA-56E9-4028-82AA-9A577B89BFC8}"/>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A3BA22A-79BA-4858-B3D0-D7B2D72B0F84}"/>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8E1CB9B-FB29-4E9A-892A-E5B3BA70D837}"/>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BBAA15D-2AB0-4909-9B4E-EC78C02C5CFB}"/>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1C8C928-484C-49C1-A6D5-C1C818909E9B}"/>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671A3A1-5FA7-4B4B-84EB-167957F7A272}"/>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BF03B45B-5618-4B09-BCE1-096CE2B48372}"/>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34EDAA5-586F-48C2-BC1C-4F30ED38E0B7}"/>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2E8AA7F-D6E0-4D9E-B0A2-FA02C2330501}"/>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0CABC05-C5D7-41BC-8DCA-F90F9348334F}"/>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8969121-7B83-41CC-9988-FBB88D729164}"/>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3163FE06-EAAB-4AAB-A565-C174D684EE5E}"/>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AD0E83D-A6FE-4C69-B85F-9CF956EA5BD5}"/>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5B3972F-4366-4D22-9679-29F6337036C5}"/>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有形固定資産減価償却率は、類似団体平均を大きく上回る水準となっており、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２年度に策定した公共施設再配置推進計画により、用途廃止施設の売却・解体や、存続させる施設の更新についても他施設との統合・複合化・減築の検討を行い、引き続き保有総量及び施設規模の適正化を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5B33C168-BE0A-4B65-9E97-718C32D795DE}"/>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F6FE7B3-EE66-4639-B44B-5CBDEC99F72C}"/>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94764286-0CCD-4CF7-912B-6F6910769128}"/>
            </a:ext>
          </a:extLst>
        </xdr:cNvPr>
        <xdr:cNvSpPr txBox="1"/>
      </xdr:nvSpPr>
      <xdr:spPr>
        <a:xfrm>
          <a:off x="731041" y="6999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1D48FFCF-5BBD-41C0-A36E-6BCB425FD94B}"/>
            </a:ext>
          </a:extLst>
        </xdr:cNvPr>
        <xdr:cNvCxnSpPr/>
      </xdr:nvCxnSpPr>
      <xdr:spPr>
        <a:xfrm>
          <a:off x="1142365" y="67826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3E2DC9D5-9556-4F09-B4CB-AA30EE841B90}"/>
            </a:ext>
          </a:extLst>
        </xdr:cNvPr>
        <xdr:cNvSpPr txBox="1"/>
      </xdr:nvSpPr>
      <xdr:spPr>
        <a:xfrm>
          <a:off x="784241" y="66888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7747C669-CC71-4F15-93FD-687FCF1BD42B}"/>
            </a:ext>
          </a:extLst>
        </xdr:cNvPr>
        <xdr:cNvCxnSpPr/>
      </xdr:nvCxnSpPr>
      <xdr:spPr>
        <a:xfrm>
          <a:off x="1142365" y="64741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508774B0-711E-47A1-961A-A62C44B551E4}"/>
            </a:ext>
          </a:extLst>
        </xdr:cNvPr>
        <xdr:cNvSpPr txBox="1"/>
      </xdr:nvSpPr>
      <xdr:spPr>
        <a:xfrm>
          <a:off x="784241" y="63803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90AF7EA2-1235-4415-9939-DD79D5F9208D}"/>
            </a:ext>
          </a:extLst>
        </xdr:cNvPr>
        <xdr:cNvCxnSpPr/>
      </xdr:nvCxnSpPr>
      <xdr:spPr>
        <a:xfrm>
          <a:off x="1142365" y="6163854"/>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EC657BC2-2FC9-467E-AD46-7CFC6AFC6762}"/>
            </a:ext>
          </a:extLst>
        </xdr:cNvPr>
        <xdr:cNvSpPr txBox="1"/>
      </xdr:nvSpPr>
      <xdr:spPr>
        <a:xfrm>
          <a:off x="784241" y="607576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12D2ED7A-146A-4564-B0CC-271D27F16110}"/>
            </a:ext>
          </a:extLst>
        </xdr:cNvPr>
        <xdr:cNvCxnSpPr/>
      </xdr:nvCxnSpPr>
      <xdr:spPr>
        <a:xfrm>
          <a:off x="1142365" y="5855426"/>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C2C38424-1897-4D40-8839-387AED0851EC}"/>
            </a:ext>
          </a:extLst>
        </xdr:cNvPr>
        <xdr:cNvSpPr txBox="1"/>
      </xdr:nvSpPr>
      <xdr:spPr>
        <a:xfrm>
          <a:off x="784241" y="576543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6A9DC728-6053-45A4-96E7-340302E57019}"/>
            </a:ext>
          </a:extLst>
        </xdr:cNvPr>
        <xdr:cNvCxnSpPr/>
      </xdr:nvCxnSpPr>
      <xdr:spPr>
        <a:xfrm>
          <a:off x="1142365" y="55546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7C50363D-6EC8-4CBE-ADB4-A8AEF77C4780}"/>
            </a:ext>
          </a:extLst>
        </xdr:cNvPr>
        <xdr:cNvSpPr txBox="1"/>
      </xdr:nvSpPr>
      <xdr:spPr>
        <a:xfrm>
          <a:off x="784241" y="54570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4C48E7CC-808F-47AE-9BB1-B38F11CD30D0}"/>
            </a:ext>
          </a:extLst>
        </xdr:cNvPr>
        <xdr:cNvCxnSpPr/>
      </xdr:nvCxnSpPr>
      <xdr:spPr>
        <a:xfrm>
          <a:off x="1142365" y="5240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E124E224-4C38-4DD4-9F57-133EBB8DAAA1}"/>
            </a:ext>
          </a:extLst>
        </xdr:cNvPr>
        <xdr:cNvSpPr txBox="1"/>
      </xdr:nvSpPr>
      <xdr:spPr>
        <a:xfrm>
          <a:off x="784241" y="51466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41A6B051-89FE-4F0B-8C36-7475DE08903E}"/>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83B807A4-50D2-4AED-A3D9-AE1D4CB6CB09}"/>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17EA7E97-24D5-4A84-BA93-B3C3F7D68586}"/>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7" name="直線コネクタ 66">
          <a:extLst>
            <a:ext uri="{FF2B5EF4-FFF2-40B4-BE49-F238E27FC236}">
              <a16:creationId xmlns:a16="http://schemas.microsoft.com/office/drawing/2014/main" id="{0CFA0B20-46B0-410E-A40F-CF60727841E8}"/>
            </a:ext>
          </a:extLst>
        </xdr:cNvPr>
        <xdr:cNvCxnSpPr/>
      </xdr:nvCxnSpPr>
      <xdr:spPr>
        <a:xfrm flipV="1">
          <a:off x="4295775" y="517525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a:extLst>
            <a:ext uri="{FF2B5EF4-FFF2-40B4-BE49-F238E27FC236}">
              <a16:creationId xmlns:a16="http://schemas.microsoft.com/office/drawing/2014/main" id="{2291E168-8223-40BC-AA09-F985286BC21C}"/>
            </a:ext>
          </a:extLst>
        </xdr:cNvPr>
        <xdr:cNvSpPr txBox="1"/>
      </xdr:nvSpPr>
      <xdr:spPr>
        <a:xfrm>
          <a:off x="4342765" y="6673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a:extLst>
            <a:ext uri="{FF2B5EF4-FFF2-40B4-BE49-F238E27FC236}">
              <a16:creationId xmlns:a16="http://schemas.microsoft.com/office/drawing/2014/main" id="{3BB36499-5139-401D-9A2D-0C40C5C6E69E}"/>
            </a:ext>
          </a:extLst>
        </xdr:cNvPr>
        <xdr:cNvCxnSpPr/>
      </xdr:nvCxnSpPr>
      <xdr:spPr>
        <a:xfrm>
          <a:off x="4206875" y="6677297"/>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a:extLst>
            <a:ext uri="{FF2B5EF4-FFF2-40B4-BE49-F238E27FC236}">
              <a16:creationId xmlns:a16="http://schemas.microsoft.com/office/drawing/2014/main" id="{9B15B12E-9D07-4EA6-B74E-8088A9C032BD}"/>
            </a:ext>
          </a:extLst>
        </xdr:cNvPr>
        <xdr:cNvSpPr txBox="1"/>
      </xdr:nvSpPr>
      <xdr:spPr>
        <a:xfrm>
          <a:off x="4342765" y="494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a:extLst>
            <a:ext uri="{FF2B5EF4-FFF2-40B4-BE49-F238E27FC236}">
              <a16:creationId xmlns:a16="http://schemas.microsoft.com/office/drawing/2014/main" id="{D0E4B0DF-3A85-41D0-8987-DD9C9EABF4E6}"/>
            </a:ext>
          </a:extLst>
        </xdr:cNvPr>
        <xdr:cNvCxnSpPr/>
      </xdr:nvCxnSpPr>
      <xdr:spPr>
        <a:xfrm>
          <a:off x="4206875" y="5175250"/>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2" name="有形固定資産減価償却率平均値テキスト">
          <a:extLst>
            <a:ext uri="{FF2B5EF4-FFF2-40B4-BE49-F238E27FC236}">
              <a16:creationId xmlns:a16="http://schemas.microsoft.com/office/drawing/2014/main" id="{F090E3A3-8112-42C0-B284-AB967923A194}"/>
            </a:ext>
          </a:extLst>
        </xdr:cNvPr>
        <xdr:cNvSpPr txBox="1"/>
      </xdr:nvSpPr>
      <xdr:spPr>
        <a:xfrm>
          <a:off x="4342765" y="57535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a:extLst>
            <a:ext uri="{FF2B5EF4-FFF2-40B4-BE49-F238E27FC236}">
              <a16:creationId xmlns:a16="http://schemas.microsoft.com/office/drawing/2014/main" id="{26D8EA32-D159-4462-BC68-338A69770EF9}"/>
            </a:ext>
          </a:extLst>
        </xdr:cNvPr>
        <xdr:cNvSpPr/>
      </xdr:nvSpPr>
      <xdr:spPr>
        <a:xfrm>
          <a:off x="4244975" y="590595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136344</xdr:rowOff>
    </xdr:from>
    <xdr:to>
      <xdr:col>19</xdr:col>
      <xdr:colOff>187325</xdr:colOff>
      <xdr:row>30</xdr:row>
      <xdr:rowOff>66494</xdr:rowOff>
    </xdr:to>
    <xdr:sp macro="" textlink="">
      <xdr:nvSpPr>
        <xdr:cNvPr id="74" name="フローチャート: 判断 73">
          <a:extLst>
            <a:ext uri="{FF2B5EF4-FFF2-40B4-BE49-F238E27FC236}">
              <a16:creationId xmlns:a16="http://schemas.microsoft.com/office/drawing/2014/main" id="{278EE43D-0A57-4612-818E-ABF90C5C1FDE}"/>
            </a:ext>
          </a:extLst>
        </xdr:cNvPr>
        <xdr:cNvSpPr/>
      </xdr:nvSpPr>
      <xdr:spPr>
        <a:xfrm>
          <a:off x="3611880" y="5857059"/>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114753</xdr:rowOff>
    </xdr:from>
    <xdr:to>
      <xdr:col>15</xdr:col>
      <xdr:colOff>187325</xdr:colOff>
      <xdr:row>30</xdr:row>
      <xdr:rowOff>44903</xdr:rowOff>
    </xdr:to>
    <xdr:sp macro="" textlink="">
      <xdr:nvSpPr>
        <xdr:cNvPr id="75" name="フローチャート: 判断 74">
          <a:extLst>
            <a:ext uri="{FF2B5EF4-FFF2-40B4-BE49-F238E27FC236}">
              <a16:creationId xmlns:a16="http://schemas.microsoft.com/office/drawing/2014/main" id="{6E579BB1-9126-4073-A1E4-DD76816902A6}"/>
            </a:ext>
          </a:extLst>
        </xdr:cNvPr>
        <xdr:cNvSpPr/>
      </xdr:nvSpPr>
      <xdr:spPr>
        <a:xfrm>
          <a:off x="2926080" y="5839278"/>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108585</xdr:rowOff>
    </xdr:from>
    <xdr:to>
      <xdr:col>11</xdr:col>
      <xdr:colOff>187325</xdr:colOff>
      <xdr:row>30</xdr:row>
      <xdr:rowOff>38735</xdr:rowOff>
    </xdr:to>
    <xdr:sp macro="" textlink="">
      <xdr:nvSpPr>
        <xdr:cNvPr id="76" name="フローチャート: 判断 75">
          <a:extLst>
            <a:ext uri="{FF2B5EF4-FFF2-40B4-BE49-F238E27FC236}">
              <a16:creationId xmlns:a16="http://schemas.microsoft.com/office/drawing/2014/main" id="{C2B60DCE-AB81-4691-8DA9-8811AC0123F5}"/>
            </a:ext>
          </a:extLst>
        </xdr:cNvPr>
        <xdr:cNvSpPr/>
      </xdr:nvSpPr>
      <xdr:spPr>
        <a:xfrm>
          <a:off x="2240280" y="5831205"/>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71574</xdr:rowOff>
    </xdr:from>
    <xdr:to>
      <xdr:col>7</xdr:col>
      <xdr:colOff>187325</xdr:colOff>
      <xdr:row>30</xdr:row>
      <xdr:rowOff>1724</xdr:rowOff>
    </xdr:to>
    <xdr:sp macro="" textlink="">
      <xdr:nvSpPr>
        <xdr:cNvPr id="77" name="フローチャート: 判断 76">
          <a:extLst>
            <a:ext uri="{FF2B5EF4-FFF2-40B4-BE49-F238E27FC236}">
              <a16:creationId xmlns:a16="http://schemas.microsoft.com/office/drawing/2014/main" id="{531B7AD2-4E55-4E4A-B43C-080D34E454DC}"/>
            </a:ext>
          </a:extLst>
        </xdr:cNvPr>
        <xdr:cNvSpPr/>
      </xdr:nvSpPr>
      <xdr:spPr>
        <a:xfrm>
          <a:off x="1554480" y="5794194"/>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9FF37EC-F766-4808-839B-5F320D0EC2F9}"/>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808C9B73-5AB3-4408-91E6-7003F93C2512}"/>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8956BB4-A5DA-43F2-995F-F564B88E569F}"/>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19F0D5A-E619-4993-A619-2CB13C3A723A}"/>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6525474B-25E7-42E1-BBC9-301ED420BD6A}"/>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81552</xdr:rowOff>
    </xdr:from>
    <xdr:to>
      <xdr:col>23</xdr:col>
      <xdr:colOff>136525</xdr:colOff>
      <xdr:row>33</xdr:row>
      <xdr:rowOff>11702</xdr:rowOff>
    </xdr:to>
    <xdr:sp macro="" textlink="">
      <xdr:nvSpPr>
        <xdr:cNvPr id="83" name="楕円 82">
          <a:extLst>
            <a:ext uri="{FF2B5EF4-FFF2-40B4-BE49-F238E27FC236}">
              <a16:creationId xmlns:a16="http://schemas.microsoft.com/office/drawing/2014/main" id="{96F2B602-3700-4443-A6DE-56DC84261AD2}"/>
            </a:ext>
          </a:extLst>
        </xdr:cNvPr>
        <xdr:cNvSpPr/>
      </xdr:nvSpPr>
      <xdr:spPr>
        <a:xfrm>
          <a:off x="4244975" y="632233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59979</xdr:rowOff>
    </xdr:from>
    <xdr:ext cx="405111" cy="259045"/>
    <xdr:sp macro="" textlink="">
      <xdr:nvSpPr>
        <xdr:cNvPr id="84" name="有形固定資産減価償却率該当値テキスト">
          <a:extLst>
            <a:ext uri="{FF2B5EF4-FFF2-40B4-BE49-F238E27FC236}">
              <a16:creationId xmlns:a16="http://schemas.microsoft.com/office/drawing/2014/main" id="{B9F74F09-7D01-4269-AB36-B6C367B3BCD1}"/>
            </a:ext>
          </a:extLst>
        </xdr:cNvPr>
        <xdr:cNvSpPr txBox="1"/>
      </xdr:nvSpPr>
      <xdr:spPr>
        <a:xfrm>
          <a:off x="4342765" y="6295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41456</xdr:rowOff>
    </xdr:from>
    <xdr:to>
      <xdr:col>19</xdr:col>
      <xdr:colOff>187325</xdr:colOff>
      <xdr:row>32</xdr:row>
      <xdr:rowOff>143056</xdr:rowOff>
    </xdr:to>
    <xdr:sp macro="" textlink="">
      <xdr:nvSpPr>
        <xdr:cNvPr id="85" name="楕円 84">
          <a:extLst>
            <a:ext uri="{FF2B5EF4-FFF2-40B4-BE49-F238E27FC236}">
              <a16:creationId xmlns:a16="http://schemas.microsoft.com/office/drawing/2014/main" id="{46D06415-08DC-4D8B-BFB6-7AA2648D4F28}"/>
            </a:ext>
          </a:extLst>
        </xdr:cNvPr>
        <xdr:cNvSpPr/>
      </xdr:nvSpPr>
      <xdr:spPr>
        <a:xfrm>
          <a:off x="3611880" y="6280331"/>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92256</xdr:rowOff>
    </xdr:from>
    <xdr:to>
      <xdr:col>23</xdr:col>
      <xdr:colOff>85725</xdr:colOff>
      <xdr:row>32</xdr:row>
      <xdr:rowOff>132352</xdr:rowOff>
    </xdr:to>
    <xdr:cxnSp macro="">
      <xdr:nvCxnSpPr>
        <xdr:cNvPr id="86" name="直線コネクタ 85">
          <a:extLst>
            <a:ext uri="{FF2B5EF4-FFF2-40B4-BE49-F238E27FC236}">
              <a16:creationId xmlns:a16="http://schemas.microsoft.com/office/drawing/2014/main" id="{18E8DC8B-92B4-491F-B70B-6EEF0B436D26}"/>
            </a:ext>
          </a:extLst>
        </xdr:cNvPr>
        <xdr:cNvCxnSpPr/>
      </xdr:nvCxnSpPr>
      <xdr:spPr>
        <a:xfrm>
          <a:off x="3656965" y="6334941"/>
          <a:ext cx="640715"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160474</xdr:rowOff>
    </xdr:from>
    <xdr:to>
      <xdr:col>15</xdr:col>
      <xdr:colOff>187325</xdr:colOff>
      <xdr:row>32</xdr:row>
      <xdr:rowOff>90624</xdr:rowOff>
    </xdr:to>
    <xdr:sp macro="" textlink="">
      <xdr:nvSpPr>
        <xdr:cNvPr id="87" name="楕円 86">
          <a:extLst>
            <a:ext uri="{FF2B5EF4-FFF2-40B4-BE49-F238E27FC236}">
              <a16:creationId xmlns:a16="http://schemas.microsoft.com/office/drawing/2014/main" id="{F8CAC9CD-11D9-486D-B551-70DEDBFC430E}"/>
            </a:ext>
          </a:extLst>
        </xdr:cNvPr>
        <xdr:cNvSpPr/>
      </xdr:nvSpPr>
      <xdr:spPr>
        <a:xfrm>
          <a:off x="2926080" y="6229804"/>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39824</xdr:rowOff>
    </xdr:from>
    <xdr:to>
      <xdr:col>19</xdr:col>
      <xdr:colOff>136525</xdr:colOff>
      <xdr:row>32</xdr:row>
      <xdr:rowOff>92256</xdr:rowOff>
    </xdr:to>
    <xdr:cxnSp macro="">
      <xdr:nvCxnSpPr>
        <xdr:cNvPr id="88" name="直線コネクタ 87">
          <a:extLst>
            <a:ext uri="{FF2B5EF4-FFF2-40B4-BE49-F238E27FC236}">
              <a16:creationId xmlns:a16="http://schemas.microsoft.com/office/drawing/2014/main" id="{A7AB3993-12AF-45B9-AFD6-BC5302407816}"/>
            </a:ext>
          </a:extLst>
        </xdr:cNvPr>
        <xdr:cNvCxnSpPr/>
      </xdr:nvCxnSpPr>
      <xdr:spPr>
        <a:xfrm>
          <a:off x="2971165" y="6278699"/>
          <a:ext cx="685800" cy="5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141968</xdr:rowOff>
    </xdr:from>
    <xdr:to>
      <xdr:col>11</xdr:col>
      <xdr:colOff>187325</xdr:colOff>
      <xdr:row>32</xdr:row>
      <xdr:rowOff>72118</xdr:rowOff>
    </xdr:to>
    <xdr:sp macro="" textlink="">
      <xdr:nvSpPr>
        <xdr:cNvPr id="89" name="楕円 88">
          <a:extLst>
            <a:ext uri="{FF2B5EF4-FFF2-40B4-BE49-F238E27FC236}">
              <a16:creationId xmlns:a16="http://schemas.microsoft.com/office/drawing/2014/main" id="{B4824E15-9132-4035-A225-8A8CEFF16834}"/>
            </a:ext>
          </a:extLst>
        </xdr:cNvPr>
        <xdr:cNvSpPr/>
      </xdr:nvSpPr>
      <xdr:spPr>
        <a:xfrm>
          <a:off x="2240280" y="6207488"/>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21318</xdr:rowOff>
    </xdr:from>
    <xdr:to>
      <xdr:col>15</xdr:col>
      <xdr:colOff>136525</xdr:colOff>
      <xdr:row>32</xdr:row>
      <xdr:rowOff>39824</xdr:rowOff>
    </xdr:to>
    <xdr:cxnSp macro="">
      <xdr:nvCxnSpPr>
        <xdr:cNvPr id="90" name="直線コネクタ 89">
          <a:extLst>
            <a:ext uri="{FF2B5EF4-FFF2-40B4-BE49-F238E27FC236}">
              <a16:creationId xmlns:a16="http://schemas.microsoft.com/office/drawing/2014/main" id="{A1153199-D5B7-4549-85BE-5B2BFEBD7A0D}"/>
            </a:ext>
          </a:extLst>
        </xdr:cNvPr>
        <xdr:cNvCxnSpPr/>
      </xdr:nvCxnSpPr>
      <xdr:spPr>
        <a:xfrm>
          <a:off x="2285365" y="6256383"/>
          <a:ext cx="68580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138883</xdr:rowOff>
    </xdr:from>
    <xdr:to>
      <xdr:col>7</xdr:col>
      <xdr:colOff>187325</xdr:colOff>
      <xdr:row>32</xdr:row>
      <xdr:rowOff>69033</xdr:rowOff>
    </xdr:to>
    <xdr:sp macro="" textlink="">
      <xdr:nvSpPr>
        <xdr:cNvPr id="91" name="楕円 90">
          <a:extLst>
            <a:ext uri="{FF2B5EF4-FFF2-40B4-BE49-F238E27FC236}">
              <a16:creationId xmlns:a16="http://schemas.microsoft.com/office/drawing/2014/main" id="{409F1AE4-741F-4CA8-BD63-B392B0B1468C}"/>
            </a:ext>
          </a:extLst>
        </xdr:cNvPr>
        <xdr:cNvSpPr/>
      </xdr:nvSpPr>
      <xdr:spPr>
        <a:xfrm>
          <a:off x="1554480" y="6202498"/>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18233</xdr:rowOff>
    </xdr:from>
    <xdr:to>
      <xdr:col>11</xdr:col>
      <xdr:colOff>136525</xdr:colOff>
      <xdr:row>32</xdr:row>
      <xdr:rowOff>21318</xdr:rowOff>
    </xdr:to>
    <xdr:cxnSp macro="">
      <xdr:nvCxnSpPr>
        <xdr:cNvPr id="92" name="直線コネクタ 91">
          <a:extLst>
            <a:ext uri="{FF2B5EF4-FFF2-40B4-BE49-F238E27FC236}">
              <a16:creationId xmlns:a16="http://schemas.microsoft.com/office/drawing/2014/main" id="{4354C25F-DD7B-49D9-B2EE-D6CAF024D0B7}"/>
            </a:ext>
          </a:extLst>
        </xdr:cNvPr>
        <xdr:cNvCxnSpPr/>
      </xdr:nvCxnSpPr>
      <xdr:spPr>
        <a:xfrm>
          <a:off x="1599565" y="6260918"/>
          <a:ext cx="685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83021</xdr:rowOff>
    </xdr:from>
    <xdr:ext cx="405111" cy="259045"/>
    <xdr:sp macro="" textlink="">
      <xdr:nvSpPr>
        <xdr:cNvPr id="93" name="n_1aveValue有形固定資産減価償却率">
          <a:extLst>
            <a:ext uri="{FF2B5EF4-FFF2-40B4-BE49-F238E27FC236}">
              <a16:creationId xmlns:a16="http://schemas.microsoft.com/office/drawing/2014/main" id="{F7D17F1C-D595-4C4A-968E-4B0CA73D08C4}"/>
            </a:ext>
          </a:extLst>
        </xdr:cNvPr>
        <xdr:cNvSpPr txBox="1"/>
      </xdr:nvSpPr>
      <xdr:spPr>
        <a:xfrm>
          <a:off x="3464569" y="5638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61430</xdr:rowOff>
    </xdr:from>
    <xdr:ext cx="405111" cy="259045"/>
    <xdr:sp macro="" textlink="">
      <xdr:nvSpPr>
        <xdr:cNvPr id="94" name="n_2aveValue有形固定資産減価償却率">
          <a:extLst>
            <a:ext uri="{FF2B5EF4-FFF2-40B4-BE49-F238E27FC236}">
              <a16:creationId xmlns:a16="http://schemas.microsoft.com/office/drawing/2014/main" id="{A59C3065-112F-4F52-86AB-450F58C11588}"/>
            </a:ext>
          </a:extLst>
        </xdr:cNvPr>
        <xdr:cNvSpPr txBox="1"/>
      </xdr:nvSpPr>
      <xdr:spPr>
        <a:xfrm>
          <a:off x="2793374" y="5610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55262</xdr:rowOff>
    </xdr:from>
    <xdr:ext cx="405111" cy="259045"/>
    <xdr:sp macro="" textlink="">
      <xdr:nvSpPr>
        <xdr:cNvPr id="95" name="n_3aveValue有形固定資産減価償却率">
          <a:extLst>
            <a:ext uri="{FF2B5EF4-FFF2-40B4-BE49-F238E27FC236}">
              <a16:creationId xmlns:a16="http://schemas.microsoft.com/office/drawing/2014/main" id="{1BE5918F-16F7-420C-97C0-C734061C9C45}"/>
            </a:ext>
          </a:extLst>
        </xdr:cNvPr>
        <xdr:cNvSpPr txBox="1"/>
      </xdr:nvSpPr>
      <xdr:spPr>
        <a:xfrm>
          <a:off x="2107574"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18251</xdr:rowOff>
    </xdr:from>
    <xdr:ext cx="405111" cy="259045"/>
    <xdr:sp macro="" textlink="">
      <xdr:nvSpPr>
        <xdr:cNvPr id="96" name="n_4aveValue有形固定資産減価償却率">
          <a:extLst>
            <a:ext uri="{FF2B5EF4-FFF2-40B4-BE49-F238E27FC236}">
              <a16:creationId xmlns:a16="http://schemas.microsoft.com/office/drawing/2014/main" id="{2EA3591B-5448-4296-8DC0-18097AE46063}"/>
            </a:ext>
          </a:extLst>
        </xdr:cNvPr>
        <xdr:cNvSpPr txBox="1"/>
      </xdr:nvSpPr>
      <xdr:spPr>
        <a:xfrm>
          <a:off x="1421774" y="557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134183</xdr:rowOff>
    </xdr:from>
    <xdr:ext cx="405111" cy="259045"/>
    <xdr:sp macro="" textlink="">
      <xdr:nvSpPr>
        <xdr:cNvPr id="97" name="n_1mainValue有形固定資産減価償却率">
          <a:extLst>
            <a:ext uri="{FF2B5EF4-FFF2-40B4-BE49-F238E27FC236}">
              <a16:creationId xmlns:a16="http://schemas.microsoft.com/office/drawing/2014/main" id="{AA26B85A-6DBD-4C63-AC7F-984DA297F0F4}"/>
            </a:ext>
          </a:extLst>
        </xdr:cNvPr>
        <xdr:cNvSpPr txBox="1"/>
      </xdr:nvSpPr>
      <xdr:spPr>
        <a:xfrm>
          <a:off x="3464569" y="6369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81751</xdr:rowOff>
    </xdr:from>
    <xdr:ext cx="405111" cy="259045"/>
    <xdr:sp macro="" textlink="">
      <xdr:nvSpPr>
        <xdr:cNvPr id="98" name="n_2mainValue有形固定資産減価償却率">
          <a:extLst>
            <a:ext uri="{FF2B5EF4-FFF2-40B4-BE49-F238E27FC236}">
              <a16:creationId xmlns:a16="http://schemas.microsoft.com/office/drawing/2014/main" id="{65963AE3-1B29-46D4-A50C-D947F750410E}"/>
            </a:ext>
          </a:extLst>
        </xdr:cNvPr>
        <xdr:cNvSpPr txBox="1"/>
      </xdr:nvSpPr>
      <xdr:spPr>
        <a:xfrm>
          <a:off x="2793374" y="6322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63245</xdr:rowOff>
    </xdr:from>
    <xdr:ext cx="405111" cy="259045"/>
    <xdr:sp macro="" textlink="">
      <xdr:nvSpPr>
        <xdr:cNvPr id="99" name="n_3mainValue有形固定資産減価償却率">
          <a:extLst>
            <a:ext uri="{FF2B5EF4-FFF2-40B4-BE49-F238E27FC236}">
              <a16:creationId xmlns:a16="http://schemas.microsoft.com/office/drawing/2014/main" id="{BF9DD1C9-497A-40D6-A956-73115D1A6114}"/>
            </a:ext>
          </a:extLst>
        </xdr:cNvPr>
        <xdr:cNvSpPr txBox="1"/>
      </xdr:nvSpPr>
      <xdr:spPr>
        <a:xfrm>
          <a:off x="2107574" y="6298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60160</xdr:rowOff>
    </xdr:from>
    <xdr:ext cx="405111" cy="259045"/>
    <xdr:sp macro="" textlink="">
      <xdr:nvSpPr>
        <xdr:cNvPr id="100" name="n_4mainValue有形固定資産減価償却率">
          <a:extLst>
            <a:ext uri="{FF2B5EF4-FFF2-40B4-BE49-F238E27FC236}">
              <a16:creationId xmlns:a16="http://schemas.microsoft.com/office/drawing/2014/main" id="{826038DE-9748-4043-87D6-AF9E29072F76}"/>
            </a:ext>
          </a:extLst>
        </xdr:cNvPr>
        <xdr:cNvSpPr txBox="1"/>
      </xdr:nvSpPr>
      <xdr:spPr>
        <a:xfrm>
          <a:off x="1421774" y="6295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EFE10D15-897E-4392-A15A-36B72378DCBB}"/>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7E47C9B8-9908-41B4-A938-65BE9E361BC8}"/>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28D1E8C-0DB7-46D0-83C8-8F1893C2C77E}"/>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A47F4F49-4982-4E2E-8185-8FD6DB6DBB79}"/>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F4C0AFBB-64F8-44C9-A101-428026D500C4}"/>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333BFBF9-14FF-47F3-9406-C540B6D2FD78}"/>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26F505F6-C56C-45C6-A513-12D1178F87B6}"/>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B8445396-784F-46FB-9200-88960E4EE803}"/>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A1E2B108-7E8C-43DC-A52E-78374731F387}"/>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E7DE1704-91CC-4E5A-B1A2-D10846FD5606}"/>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2FC0675C-F89C-4CDA-B6DE-0E6477E19B04}"/>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2444D24C-7840-4612-A61C-3AD7B57A7326}"/>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E3D97005-4634-43F5-A286-BA4216A8C0E4}"/>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債務償還比率は類似団体平均を下回っており、前年度と比較し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改善の主な要因としては、財政調整基金や公共施設マネジメント基金の積立などによる充当可能基金残高の増による経常一般財源（歳入）の増が挙げられる。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今後も引き続き、臨時財政対策債等の発行抑制など、適正な公債費管理を行う。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386290E4-D8AF-4A73-A2AC-BD0A7F9A18DD}"/>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70CDB17D-9369-4C9F-BE85-4E663F51C695}"/>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DF55BBD5-1135-4D7E-A415-FB5983C52271}"/>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8162C06D-CDF4-4280-9546-21B576AFAE40}"/>
            </a:ext>
          </a:extLst>
        </xdr:cNvPr>
        <xdr:cNvCxnSpPr/>
      </xdr:nvCxnSpPr>
      <xdr:spPr>
        <a:xfrm>
          <a:off x="10188575" y="67331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35209073-CF5B-4D10-BDC8-3CC5702A2FBB}"/>
            </a:ext>
          </a:extLst>
        </xdr:cNvPr>
        <xdr:cNvSpPr txBox="1"/>
      </xdr:nvSpPr>
      <xdr:spPr>
        <a:xfrm>
          <a:off x="9695591" y="66355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B9C75D14-02C1-4439-B36F-D7D98D21DB0F}"/>
            </a:ext>
          </a:extLst>
        </xdr:cNvPr>
        <xdr:cNvCxnSpPr/>
      </xdr:nvCxnSpPr>
      <xdr:spPr>
        <a:xfrm>
          <a:off x="10188575" y="6369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37562828-1492-400C-AAB8-957B000ECF52}"/>
            </a:ext>
          </a:extLst>
        </xdr:cNvPr>
        <xdr:cNvSpPr txBox="1"/>
      </xdr:nvSpPr>
      <xdr:spPr>
        <a:xfrm>
          <a:off x="9756296" y="627948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4908265F-EC78-40DE-95E6-D63C16DD9FC3}"/>
            </a:ext>
          </a:extLst>
        </xdr:cNvPr>
        <xdr:cNvCxnSpPr/>
      </xdr:nvCxnSpPr>
      <xdr:spPr>
        <a:xfrm>
          <a:off x="10188575" y="601345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8CED747D-8759-46F8-A8E9-8EFAE1CC9173}"/>
            </a:ext>
          </a:extLst>
        </xdr:cNvPr>
        <xdr:cNvSpPr txBox="1"/>
      </xdr:nvSpPr>
      <xdr:spPr>
        <a:xfrm>
          <a:off x="9756296" y="591583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BD84D053-7A98-4854-AD75-302F2D08537E}"/>
            </a:ext>
          </a:extLst>
        </xdr:cNvPr>
        <xdr:cNvCxnSpPr/>
      </xdr:nvCxnSpPr>
      <xdr:spPr>
        <a:xfrm>
          <a:off x="10188575" y="564980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D3E45B4-216E-4F7D-AC6F-3D0FAEA74C27}"/>
            </a:ext>
          </a:extLst>
        </xdr:cNvPr>
        <xdr:cNvSpPr txBox="1"/>
      </xdr:nvSpPr>
      <xdr:spPr>
        <a:xfrm>
          <a:off x="9756296" y="55617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105E7F91-BD60-4354-B6E9-F40C7CEAC569}"/>
            </a:ext>
          </a:extLst>
        </xdr:cNvPr>
        <xdr:cNvCxnSpPr/>
      </xdr:nvCxnSpPr>
      <xdr:spPr>
        <a:xfrm>
          <a:off x="10188575" y="52956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a:extLst>
            <a:ext uri="{FF2B5EF4-FFF2-40B4-BE49-F238E27FC236}">
              <a16:creationId xmlns:a16="http://schemas.microsoft.com/office/drawing/2014/main" id="{243BDB63-99EC-451A-9F04-5430A154A409}"/>
            </a:ext>
          </a:extLst>
        </xdr:cNvPr>
        <xdr:cNvSpPr txBox="1"/>
      </xdr:nvSpPr>
      <xdr:spPr>
        <a:xfrm>
          <a:off x="9756296" y="52018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77658235-D093-4E83-AFAD-0F0F9626D54F}"/>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a:extLst>
            <a:ext uri="{FF2B5EF4-FFF2-40B4-BE49-F238E27FC236}">
              <a16:creationId xmlns:a16="http://schemas.microsoft.com/office/drawing/2014/main" id="{BF2B2553-1294-411F-B446-0F07C46015F9}"/>
            </a:ext>
          </a:extLst>
        </xdr:cNvPr>
        <xdr:cNvSpPr txBox="1"/>
      </xdr:nvSpPr>
      <xdr:spPr>
        <a:xfrm>
          <a:off x="9856983" y="48382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035B2463-A967-40F5-9981-09109D508FDD}"/>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0" name="直線コネクタ 129">
          <a:extLst>
            <a:ext uri="{FF2B5EF4-FFF2-40B4-BE49-F238E27FC236}">
              <a16:creationId xmlns:a16="http://schemas.microsoft.com/office/drawing/2014/main" id="{8E878DD7-F316-4D2A-AB08-30907D02DB90}"/>
            </a:ext>
          </a:extLst>
        </xdr:cNvPr>
        <xdr:cNvCxnSpPr/>
      </xdr:nvCxnSpPr>
      <xdr:spPr>
        <a:xfrm flipV="1">
          <a:off x="13313410" y="5275326"/>
          <a:ext cx="1269" cy="13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1" name="債務償還比率最小値テキスト">
          <a:extLst>
            <a:ext uri="{FF2B5EF4-FFF2-40B4-BE49-F238E27FC236}">
              <a16:creationId xmlns:a16="http://schemas.microsoft.com/office/drawing/2014/main" id="{10E35073-0AF5-4D35-A783-B4A79B9F6C60}"/>
            </a:ext>
          </a:extLst>
        </xdr:cNvPr>
        <xdr:cNvSpPr txBox="1"/>
      </xdr:nvSpPr>
      <xdr:spPr>
        <a:xfrm>
          <a:off x="13369925" y="6602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2" name="直線コネクタ 131">
          <a:extLst>
            <a:ext uri="{FF2B5EF4-FFF2-40B4-BE49-F238E27FC236}">
              <a16:creationId xmlns:a16="http://schemas.microsoft.com/office/drawing/2014/main" id="{BC8B798A-633B-490B-9634-3D01EBA6D820}"/>
            </a:ext>
          </a:extLst>
        </xdr:cNvPr>
        <xdr:cNvCxnSpPr/>
      </xdr:nvCxnSpPr>
      <xdr:spPr>
        <a:xfrm>
          <a:off x="13251180" y="6599047"/>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3" name="債務償還比率最大値テキスト">
          <a:extLst>
            <a:ext uri="{FF2B5EF4-FFF2-40B4-BE49-F238E27FC236}">
              <a16:creationId xmlns:a16="http://schemas.microsoft.com/office/drawing/2014/main" id="{81D6AB5C-3F78-4F88-872E-3E26CCB2C926}"/>
            </a:ext>
          </a:extLst>
        </xdr:cNvPr>
        <xdr:cNvSpPr txBox="1"/>
      </xdr:nvSpPr>
      <xdr:spPr>
        <a:xfrm>
          <a:off x="13369925" y="505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4" name="直線コネクタ 133">
          <a:extLst>
            <a:ext uri="{FF2B5EF4-FFF2-40B4-BE49-F238E27FC236}">
              <a16:creationId xmlns:a16="http://schemas.microsoft.com/office/drawing/2014/main" id="{170948B5-11A1-4235-97DA-D1156459E878}"/>
            </a:ext>
          </a:extLst>
        </xdr:cNvPr>
        <xdr:cNvCxnSpPr/>
      </xdr:nvCxnSpPr>
      <xdr:spPr>
        <a:xfrm>
          <a:off x="13251180" y="5275326"/>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61104</xdr:rowOff>
    </xdr:from>
    <xdr:ext cx="469744" cy="259045"/>
    <xdr:sp macro="" textlink="">
      <xdr:nvSpPr>
        <xdr:cNvPr id="135" name="債務償還比率平均値テキスト">
          <a:extLst>
            <a:ext uri="{FF2B5EF4-FFF2-40B4-BE49-F238E27FC236}">
              <a16:creationId xmlns:a16="http://schemas.microsoft.com/office/drawing/2014/main" id="{7CBAE230-E989-4A56-BE28-8A867D8E27B9}"/>
            </a:ext>
          </a:extLst>
        </xdr:cNvPr>
        <xdr:cNvSpPr txBox="1"/>
      </xdr:nvSpPr>
      <xdr:spPr>
        <a:xfrm>
          <a:off x="13369925" y="5781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36" name="フローチャート: 判断 135">
          <a:extLst>
            <a:ext uri="{FF2B5EF4-FFF2-40B4-BE49-F238E27FC236}">
              <a16:creationId xmlns:a16="http://schemas.microsoft.com/office/drawing/2014/main" id="{C52ABE6A-DE1C-4922-9EA9-45234404828D}"/>
            </a:ext>
          </a:extLst>
        </xdr:cNvPr>
        <xdr:cNvSpPr/>
      </xdr:nvSpPr>
      <xdr:spPr>
        <a:xfrm>
          <a:off x="13289280" y="5809107"/>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16669</xdr:rowOff>
    </xdr:from>
    <xdr:to>
      <xdr:col>72</xdr:col>
      <xdr:colOff>123825</xdr:colOff>
      <xdr:row>31</xdr:row>
      <xdr:rowOff>118269</xdr:rowOff>
    </xdr:to>
    <xdr:sp macro="" textlink="">
      <xdr:nvSpPr>
        <xdr:cNvPr id="137" name="フローチャート: 判断 136">
          <a:extLst>
            <a:ext uri="{FF2B5EF4-FFF2-40B4-BE49-F238E27FC236}">
              <a16:creationId xmlns:a16="http://schemas.microsoft.com/office/drawing/2014/main" id="{9AE2C0A5-7C7A-477F-869A-FA622E5FE6BB}"/>
            </a:ext>
          </a:extLst>
        </xdr:cNvPr>
        <xdr:cNvSpPr/>
      </xdr:nvSpPr>
      <xdr:spPr>
        <a:xfrm>
          <a:off x="12629515" y="6087904"/>
          <a:ext cx="10731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103928</xdr:rowOff>
    </xdr:from>
    <xdr:to>
      <xdr:col>68</xdr:col>
      <xdr:colOff>123825</xdr:colOff>
      <xdr:row>32</xdr:row>
      <xdr:rowOff>34078</xdr:rowOff>
    </xdr:to>
    <xdr:sp macro="" textlink="">
      <xdr:nvSpPr>
        <xdr:cNvPr id="138" name="フローチャート: 判断 137">
          <a:extLst>
            <a:ext uri="{FF2B5EF4-FFF2-40B4-BE49-F238E27FC236}">
              <a16:creationId xmlns:a16="http://schemas.microsoft.com/office/drawing/2014/main" id="{E2C19EEC-9F1D-4E0D-937C-A1752CDEAE1D}"/>
            </a:ext>
          </a:extLst>
        </xdr:cNvPr>
        <xdr:cNvSpPr/>
      </xdr:nvSpPr>
      <xdr:spPr>
        <a:xfrm>
          <a:off x="11943715" y="6169448"/>
          <a:ext cx="1073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63627</xdr:rowOff>
    </xdr:from>
    <xdr:to>
      <xdr:col>64</xdr:col>
      <xdr:colOff>123825</xdr:colOff>
      <xdr:row>31</xdr:row>
      <xdr:rowOff>165227</xdr:rowOff>
    </xdr:to>
    <xdr:sp macro="" textlink="">
      <xdr:nvSpPr>
        <xdr:cNvPr id="139" name="フローチャート: 判断 138">
          <a:extLst>
            <a:ext uri="{FF2B5EF4-FFF2-40B4-BE49-F238E27FC236}">
              <a16:creationId xmlns:a16="http://schemas.microsoft.com/office/drawing/2014/main" id="{BA1150CB-F999-4EF3-9FAE-DEBC687BD208}"/>
            </a:ext>
          </a:extLst>
        </xdr:cNvPr>
        <xdr:cNvSpPr/>
      </xdr:nvSpPr>
      <xdr:spPr>
        <a:xfrm>
          <a:off x="11257915" y="6127242"/>
          <a:ext cx="10731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44016</xdr:rowOff>
    </xdr:from>
    <xdr:to>
      <xdr:col>60</xdr:col>
      <xdr:colOff>123825</xdr:colOff>
      <xdr:row>31</xdr:row>
      <xdr:rowOff>145616</xdr:rowOff>
    </xdr:to>
    <xdr:sp macro="" textlink="">
      <xdr:nvSpPr>
        <xdr:cNvPr id="140" name="フローチャート: 判断 139">
          <a:extLst>
            <a:ext uri="{FF2B5EF4-FFF2-40B4-BE49-F238E27FC236}">
              <a16:creationId xmlns:a16="http://schemas.microsoft.com/office/drawing/2014/main" id="{B6AE36C2-5A46-4523-AB50-2ED46D229E9E}"/>
            </a:ext>
          </a:extLst>
        </xdr:cNvPr>
        <xdr:cNvSpPr/>
      </xdr:nvSpPr>
      <xdr:spPr>
        <a:xfrm>
          <a:off x="10572115" y="6113346"/>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1BD239C-75C1-4743-A2D8-7F81D268B969}"/>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6604CFB5-F6DB-4CED-BF55-478F3907F269}"/>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A3E7B17F-D213-460F-AF87-2EEE33066ACE}"/>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53A9DB27-3063-4403-B7A9-E8114329E7DE}"/>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919F4FA0-1544-4BFD-8799-DBA60AC75B3A}"/>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34460</xdr:rowOff>
    </xdr:from>
    <xdr:to>
      <xdr:col>76</xdr:col>
      <xdr:colOff>73025</xdr:colOff>
      <xdr:row>29</xdr:row>
      <xdr:rowOff>136060</xdr:rowOff>
    </xdr:to>
    <xdr:sp macro="" textlink="">
      <xdr:nvSpPr>
        <xdr:cNvPr id="146" name="楕円 145">
          <a:extLst>
            <a:ext uri="{FF2B5EF4-FFF2-40B4-BE49-F238E27FC236}">
              <a16:creationId xmlns:a16="http://schemas.microsoft.com/office/drawing/2014/main" id="{4DD5F56C-B0C8-4FFB-B09E-0B14A425F774}"/>
            </a:ext>
          </a:extLst>
        </xdr:cNvPr>
        <xdr:cNvSpPr/>
      </xdr:nvSpPr>
      <xdr:spPr>
        <a:xfrm>
          <a:off x="13289280" y="5758985"/>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57337</xdr:rowOff>
    </xdr:from>
    <xdr:ext cx="469744" cy="259045"/>
    <xdr:sp macro="" textlink="">
      <xdr:nvSpPr>
        <xdr:cNvPr id="147" name="債務償還比率該当値テキスト">
          <a:extLst>
            <a:ext uri="{FF2B5EF4-FFF2-40B4-BE49-F238E27FC236}">
              <a16:creationId xmlns:a16="http://schemas.microsoft.com/office/drawing/2014/main" id="{999D8F05-A1B5-4CE2-81FA-5361DCCD250C}"/>
            </a:ext>
          </a:extLst>
        </xdr:cNvPr>
        <xdr:cNvSpPr txBox="1"/>
      </xdr:nvSpPr>
      <xdr:spPr>
        <a:xfrm>
          <a:off x="13369925" y="5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150146</xdr:rowOff>
    </xdr:from>
    <xdr:to>
      <xdr:col>72</xdr:col>
      <xdr:colOff>123825</xdr:colOff>
      <xdr:row>30</xdr:row>
      <xdr:rowOff>80296</xdr:rowOff>
    </xdr:to>
    <xdr:sp macro="" textlink="">
      <xdr:nvSpPr>
        <xdr:cNvPr id="148" name="楕円 147">
          <a:extLst>
            <a:ext uri="{FF2B5EF4-FFF2-40B4-BE49-F238E27FC236}">
              <a16:creationId xmlns:a16="http://schemas.microsoft.com/office/drawing/2014/main" id="{B6B221A2-278E-4741-9006-49C6D156499E}"/>
            </a:ext>
          </a:extLst>
        </xdr:cNvPr>
        <xdr:cNvSpPr/>
      </xdr:nvSpPr>
      <xdr:spPr>
        <a:xfrm>
          <a:off x="12629515" y="5874671"/>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85260</xdr:rowOff>
    </xdr:from>
    <xdr:to>
      <xdr:col>76</xdr:col>
      <xdr:colOff>22225</xdr:colOff>
      <xdr:row>30</xdr:row>
      <xdr:rowOff>29496</xdr:rowOff>
    </xdr:to>
    <xdr:cxnSp macro="">
      <xdr:nvCxnSpPr>
        <xdr:cNvPr id="149" name="直線コネクタ 148">
          <a:extLst>
            <a:ext uri="{FF2B5EF4-FFF2-40B4-BE49-F238E27FC236}">
              <a16:creationId xmlns:a16="http://schemas.microsoft.com/office/drawing/2014/main" id="{812FA0D5-35F3-4BD9-8EBF-6D01F7E87AE5}"/>
            </a:ext>
          </a:extLst>
        </xdr:cNvPr>
        <xdr:cNvCxnSpPr/>
      </xdr:nvCxnSpPr>
      <xdr:spPr>
        <a:xfrm flipV="1">
          <a:off x="12684125" y="5811690"/>
          <a:ext cx="631190" cy="11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48334</xdr:rowOff>
    </xdr:from>
    <xdr:to>
      <xdr:col>68</xdr:col>
      <xdr:colOff>123825</xdr:colOff>
      <xdr:row>31</xdr:row>
      <xdr:rowOff>149934</xdr:rowOff>
    </xdr:to>
    <xdr:sp macro="" textlink="">
      <xdr:nvSpPr>
        <xdr:cNvPr id="150" name="楕円 149">
          <a:extLst>
            <a:ext uri="{FF2B5EF4-FFF2-40B4-BE49-F238E27FC236}">
              <a16:creationId xmlns:a16="http://schemas.microsoft.com/office/drawing/2014/main" id="{C1EDE17E-B5FF-4F5D-93F7-FD42FBDF97ED}"/>
            </a:ext>
          </a:extLst>
        </xdr:cNvPr>
        <xdr:cNvSpPr/>
      </xdr:nvSpPr>
      <xdr:spPr>
        <a:xfrm>
          <a:off x="11943715" y="6117664"/>
          <a:ext cx="10731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29496</xdr:rowOff>
    </xdr:from>
    <xdr:to>
      <xdr:col>72</xdr:col>
      <xdr:colOff>73025</xdr:colOff>
      <xdr:row>31</xdr:row>
      <xdr:rowOff>99134</xdr:rowOff>
    </xdr:to>
    <xdr:cxnSp macro="">
      <xdr:nvCxnSpPr>
        <xdr:cNvPr id="151" name="直線コネクタ 150">
          <a:extLst>
            <a:ext uri="{FF2B5EF4-FFF2-40B4-BE49-F238E27FC236}">
              <a16:creationId xmlns:a16="http://schemas.microsoft.com/office/drawing/2014/main" id="{3D1E0EAD-6634-4630-AA2C-293D1B5D46C5}"/>
            </a:ext>
          </a:extLst>
        </xdr:cNvPr>
        <xdr:cNvCxnSpPr/>
      </xdr:nvCxnSpPr>
      <xdr:spPr>
        <a:xfrm flipV="1">
          <a:off x="11998325" y="5923566"/>
          <a:ext cx="685800" cy="23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7133</xdr:rowOff>
    </xdr:from>
    <xdr:to>
      <xdr:col>64</xdr:col>
      <xdr:colOff>123825</xdr:colOff>
      <xdr:row>31</xdr:row>
      <xdr:rowOff>108733</xdr:rowOff>
    </xdr:to>
    <xdr:sp macro="" textlink="">
      <xdr:nvSpPr>
        <xdr:cNvPr id="152" name="楕円 151">
          <a:extLst>
            <a:ext uri="{FF2B5EF4-FFF2-40B4-BE49-F238E27FC236}">
              <a16:creationId xmlns:a16="http://schemas.microsoft.com/office/drawing/2014/main" id="{91448D9F-9354-4313-90E5-AD41BEF26353}"/>
            </a:ext>
          </a:extLst>
        </xdr:cNvPr>
        <xdr:cNvSpPr/>
      </xdr:nvSpPr>
      <xdr:spPr>
        <a:xfrm>
          <a:off x="11257915" y="6076463"/>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57933</xdr:rowOff>
    </xdr:from>
    <xdr:to>
      <xdr:col>68</xdr:col>
      <xdr:colOff>73025</xdr:colOff>
      <xdr:row>31</xdr:row>
      <xdr:rowOff>99134</xdr:rowOff>
    </xdr:to>
    <xdr:cxnSp macro="">
      <xdr:nvCxnSpPr>
        <xdr:cNvPr id="153" name="直線コネクタ 152">
          <a:extLst>
            <a:ext uri="{FF2B5EF4-FFF2-40B4-BE49-F238E27FC236}">
              <a16:creationId xmlns:a16="http://schemas.microsoft.com/office/drawing/2014/main" id="{2756EAAC-F8E8-4451-A0DB-D62A5D7DFDFA}"/>
            </a:ext>
          </a:extLst>
        </xdr:cNvPr>
        <xdr:cNvCxnSpPr/>
      </xdr:nvCxnSpPr>
      <xdr:spPr>
        <a:xfrm>
          <a:off x="11312525" y="6121548"/>
          <a:ext cx="685800" cy="4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158972</xdr:rowOff>
    </xdr:from>
    <xdr:to>
      <xdr:col>60</xdr:col>
      <xdr:colOff>123825</xdr:colOff>
      <xdr:row>31</xdr:row>
      <xdr:rowOff>89122</xdr:rowOff>
    </xdr:to>
    <xdr:sp macro="" textlink="">
      <xdr:nvSpPr>
        <xdr:cNvPr id="154" name="楕円 153">
          <a:extLst>
            <a:ext uri="{FF2B5EF4-FFF2-40B4-BE49-F238E27FC236}">
              <a16:creationId xmlns:a16="http://schemas.microsoft.com/office/drawing/2014/main" id="{922700E2-AC89-41CA-B777-E7FC776EA1BC}"/>
            </a:ext>
          </a:extLst>
        </xdr:cNvPr>
        <xdr:cNvSpPr/>
      </xdr:nvSpPr>
      <xdr:spPr>
        <a:xfrm>
          <a:off x="10572115" y="6056852"/>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38322</xdr:rowOff>
    </xdr:from>
    <xdr:to>
      <xdr:col>64</xdr:col>
      <xdr:colOff>73025</xdr:colOff>
      <xdr:row>31</xdr:row>
      <xdr:rowOff>57933</xdr:rowOff>
    </xdr:to>
    <xdr:cxnSp macro="">
      <xdr:nvCxnSpPr>
        <xdr:cNvPr id="155" name="直線コネクタ 154">
          <a:extLst>
            <a:ext uri="{FF2B5EF4-FFF2-40B4-BE49-F238E27FC236}">
              <a16:creationId xmlns:a16="http://schemas.microsoft.com/office/drawing/2014/main" id="{E3126D83-F28E-4C5E-9CB0-D8265E06211A}"/>
            </a:ext>
          </a:extLst>
        </xdr:cNvPr>
        <xdr:cNvCxnSpPr/>
      </xdr:nvCxnSpPr>
      <xdr:spPr>
        <a:xfrm>
          <a:off x="10626725" y="6105747"/>
          <a:ext cx="685800" cy="1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109396</xdr:rowOff>
    </xdr:from>
    <xdr:ext cx="469744" cy="259045"/>
    <xdr:sp macro="" textlink="">
      <xdr:nvSpPr>
        <xdr:cNvPr id="156" name="n_1aveValue債務償還比率">
          <a:extLst>
            <a:ext uri="{FF2B5EF4-FFF2-40B4-BE49-F238E27FC236}">
              <a16:creationId xmlns:a16="http://schemas.microsoft.com/office/drawing/2014/main" id="{0FC1A366-74F2-46F0-A797-81365C81EF27}"/>
            </a:ext>
          </a:extLst>
        </xdr:cNvPr>
        <xdr:cNvSpPr txBox="1"/>
      </xdr:nvSpPr>
      <xdr:spPr>
        <a:xfrm>
          <a:off x="12459412" y="617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25205</xdr:rowOff>
    </xdr:from>
    <xdr:ext cx="469744" cy="259045"/>
    <xdr:sp macro="" textlink="">
      <xdr:nvSpPr>
        <xdr:cNvPr id="157" name="n_2aveValue債務償還比率">
          <a:extLst>
            <a:ext uri="{FF2B5EF4-FFF2-40B4-BE49-F238E27FC236}">
              <a16:creationId xmlns:a16="http://schemas.microsoft.com/office/drawing/2014/main" id="{D186B026-95FA-459A-98F3-6AA0F5635E6A}"/>
            </a:ext>
          </a:extLst>
        </xdr:cNvPr>
        <xdr:cNvSpPr txBox="1"/>
      </xdr:nvSpPr>
      <xdr:spPr>
        <a:xfrm>
          <a:off x="11780597" y="626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156354</xdr:rowOff>
    </xdr:from>
    <xdr:ext cx="469744" cy="259045"/>
    <xdr:sp macro="" textlink="">
      <xdr:nvSpPr>
        <xdr:cNvPr id="158" name="n_3aveValue債務償還比率">
          <a:extLst>
            <a:ext uri="{FF2B5EF4-FFF2-40B4-BE49-F238E27FC236}">
              <a16:creationId xmlns:a16="http://schemas.microsoft.com/office/drawing/2014/main" id="{B1688421-EFBB-4243-A618-55F376996C93}"/>
            </a:ext>
          </a:extLst>
        </xdr:cNvPr>
        <xdr:cNvSpPr txBox="1"/>
      </xdr:nvSpPr>
      <xdr:spPr>
        <a:xfrm>
          <a:off x="11094797" y="622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136743</xdr:rowOff>
    </xdr:from>
    <xdr:ext cx="469744" cy="259045"/>
    <xdr:sp macro="" textlink="">
      <xdr:nvSpPr>
        <xdr:cNvPr id="159" name="n_4aveValue債務償還比率">
          <a:extLst>
            <a:ext uri="{FF2B5EF4-FFF2-40B4-BE49-F238E27FC236}">
              <a16:creationId xmlns:a16="http://schemas.microsoft.com/office/drawing/2014/main" id="{0D1B2451-7CD9-4601-8596-575926AD15AF}"/>
            </a:ext>
          </a:extLst>
        </xdr:cNvPr>
        <xdr:cNvSpPr txBox="1"/>
      </xdr:nvSpPr>
      <xdr:spPr>
        <a:xfrm>
          <a:off x="10408997" y="620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96823</xdr:rowOff>
    </xdr:from>
    <xdr:ext cx="469744" cy="259045"/>
    <xdr:sp macro="" textlink="">
      <xdr:nvSpPr>
        <xdr:cNvPr id="160" name="n_1mainValue債務償還比率">
          <a:extLst>
            <a:ext uri="{FF2B5EF4-FFF2-40B4-BE49-F238E27FC236}">
              <a16:creationId xmlns:a16="http://schemas.microsoft.com/office/drawing/2014/main" id="{DB7B5B80-4FBE-4F54-8BEB-994D5E50AF12}"/>
            </a:ext>
          </a:extLst>
        </xdr:cNvPr>
        <xdr:cNvSpPr txBox="1"/>
      </xdr:nvSpPr>
      <xdr:spPr>
        <a:xfrm>
          <a:off x="12459412" y="564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166461</xdr:rowOff>
    </xdr:from>
    <xdr:ext cx="469744" cy="259045"/>
    <xdr:sp macro="" textlink="">
      <xdr:nvSpPr>
        <xdr:cNvPr id="161" name="n_2mainValue債務償還比率">
          <a:extLst>
            <a:ext uri="{FF2B5EF4-FFF2-40B4-BE49-F238E27FC236}">
              <a16:creationId xmlns:a16="http://schemas.microsoft.com/office/drawing/2014/main" id="{860AF4DA-3FAA-4307-A513-C84CE74A1360}"/>
            </a:ext>
          </a:extLst>
        </xdr:cNvPr>
        <xdr:cNvSpPr txBox="1"/>
      </xdr:nvSpPr>
      <xdr:spPr>
        <a:xfrm>
          <a:off x="11780597" y="589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125260</xdr:rowOff>
    </xdr:from>
    <xdr:ext cx="469744" cy="259045"/>
    <xdr:sp macro="" textlink="">
      <xdr:nvSpPr>
        <xdr:cNvPr id="162" name="n_3mainValue債務償還比率">
          <a:extLst>
            <a:ext uri="{FF2B5EF4-FFF2-40B4-BE49-F238E27FC236}">
              <a16:creationId xmlns:a16="http://schemas.microsoft.com/office/drawing/2014/main" id="{F436B2AE-FE73-4BBD-B272-C19BD9DE71D4}"/>
            </a:ext>
          </a:extLst>
        </xdr:cNvPr>
        <xdr:cNvSpPr txBox="1"/>
      </xdr:nvSpPr>
      <xdr:spPr>
        <a:xfrm>
          <a:off x="11094797" y="585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105649</xdr:rowOff>
    </xdr:from>
    <xdr:ext cx="469744" cy="259045"/>
    <xdr:sp macro="" textlink="">
      <xdr:nvSpPr>
        <xdr:cNvPr id="163" name="n_4mainValue債務償還比率">
          <a:extLst>
            <a:ext uri="{FF2B5EF4-FFF2-40B4-BE49-F238E27FC236}">
              <a16:creationId xmlns:a16="http://schemas.microsoft.com/office/drawing/2014/main" id="{4497EA7F-6698-466B-AD77-F81C24D46FC5}"/>
            </a:ext>
          </a:extLst>
        </xdr:cNvPr>
        <xdr:cNvSpPr txBox="1"/>
      </xdr:nvSpPr>
      <xdr:spPr>
        <a:xfrm>
          <a:off x="10408997" y="582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1E7BC8CF-BFC8-420E-BAE0-ED4155873047}"/>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FE2D3575-0647-4A5B-9D22-3EB54FA81546}"/>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B66B7A3C-6731-43AC-9DB3-CE24CD73C234}"/>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55C28EBD-CA23-4FA1-BB9F-ACBC8932FB6C}"/>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28659B3D-FF82-4FC1-BAB0-7CCC50CD208A}"/>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6E309197-05BD-41F6-9574-F7D31FB20AFC}"/>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BD8B6C0-ED86-4721-BCD7-4011AA94193E}"/>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A5B52F8-8A16-49BE-A440-68768464600F}"/>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9502FDC-9C3D-4097-B26E-68DF82B0147F}"/>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A02814F-8F56-4A01-A916-41961CA40974}"/>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F8D1197-A05C-4C6E-A261-135776EC15CB}"/>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51D4ACC-16EE-4EEB-886C-1A26457E5A95}"/>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D27A7C8-8337-4BBF-BDF7-6F160AF96798}"/>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71BDB85-C117-4AA0-AB90-8913A9096C5C}"/>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234103C-B40E-4F73-A243-3160A2D4E26A}"/>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E71EAA0-AD8D-4274-9044-02B82383EB5A}"/>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42,665
42,111
205.40
22,029,689
20,565,936
1,260,033
12,231,992
15,541,891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0122C39-C824-4AE2-9499-1DF36C3E0FA8}"/>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F45CF84-1225-4842-9488-DA34905577FB}"/>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F6DC99D-5DB3-47E9-869A-04F9CF14201C}"/>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DECE21D-5338-4CC0-BD5A-16F40AC25E4D}"/>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C44F1C8-3667-446D-AE10-B05214C8EEE4}"/>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9EA3967-990D-4A1F-B2FF-D16FB16CB620}"/>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625C6BC-60ED-427A-88D1-91543DA2CCF7}"/>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529C3A7-CAE9-4458-AAF6-9FDF00F59940}"/>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D41B102-668F-4F30-8550-3911E30EB974}"/>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A0F6130-46A1-496E-B818-C75771A30392}"/>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7681B3A-D1FC-44BB-A086-7AD6E1A339E7}"/>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29C0BA9-A4A4-4869-97AE-7CB7B4CC2A5B}"/>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B741882-A89C-4014-A47A-16F55F12EB44}"/>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8B56303-1A6F-454C-9610-4DEFDAD27B17}"/>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8DB46BB-0B62-47AA-8F12-BA75F6F26C4B}"/>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058038C-4EA7-49AE-B996-8EAC377588A2}"/>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45ADC49-13EA-4022-8C39-FFEE95BD778D}"/>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3D263A0-7BA6-48B8-98CC-AD06FBA7D66B}"/>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45DC5DF-5B74-4EB6-8C5E-957AB556378E}"/>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377985B-E08D-438D-82F4-40A103CE3684}"/>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68A7F88-6C83-4182-83FF-7F171D4F929E}"/>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034CF78-7092-4FF4-85D0-02A9734A825C}"/>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A92F9B4-B425-4E30-8EDC-8B09532336A9}"/>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49B4923-A99B-4F7E-BF65-41D4B926A88D}"/>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1F27015-3C74-4563-9075-98A0F1224069}"/>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CCD1E22-C943-45C9-A4EE-5FB6369C90A0}"/>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C657CFE-C90C-4ED7-B11F-7260831E0B61}"/>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952571E-90EC-4A8F-B014-96191DC1C4A2}"/>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4CBDB78-5806-49E4-AFE8-B014C4869CAC}"/>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06EF0E6-42C9-4C89-9B11-001B69DF1770}"/>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CBFAB03-1899-4D61-82F9-B86FC6872738}"/>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4CE3455-9F70-487A-B7F1-5C036CA5C986}"/>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128BE59-6B23-448C-9594-09C0F02A4EA2}"/>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9F552D0-CB3C-42C1-9EDF-B57DCCA845F8}"/>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E0C0310-672E-4390-A64B-412FFB4B8368}"/>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36889C2-2B89-4009-8EA4-C8E120ACCFEB}"/>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7D4B0DA-2C09-45BB-991F-407692265F92}"/>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4461B42-28FB-440C-8D9D-13B287DC6824}"/>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EE72F63-13B6-475F-A1FA-F204092FB21F}"/>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A85DCE4-CCAD-4F39-81B7-45D9353AD13B}"/>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F8900D2-4C63-4A48-9A3E-1A40AD714F2C}"/>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B88C8F6-1060-4E57-8AA9-13BB6E7FD48A}"/>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19FD360-E6C4-463F-B446-640DF2AD75A5}"/>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3032C96-1E37-4476-ABFF-AB784904AFDF}"/>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CAECF2C-F47B-4C64-9DCE-77B8F0DA6F32}"/>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a:extLst>
            <a:ext uri="{FF2B5EF4-FFF2-40B4-BE49-F238E27FC236}">
              <a16:creationId xmlns:a16="http://schemas.microsoft.com/office/drawing/2014/main" id="{8C036451-95CA-4834-8DBA-6A0050C2BD11}"/>
            </a:ext>
          </a:extLst>
        </xdr:cNvPr>
        <xdr:cNvCxnSpPr/>
      </xdr:nvCxnSpPr>
      <xdr:spPr>
        <a:xfrm flipV="1">
          <a:off x="4173855" y="570357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a:extLst>
            <a:ext uri="{FF2B5EF4-FFF2-40B4-BE49-F238E27FC236}">
              <a16:creationId xmlns:a16="http://schemas.microsoft.com/office/drawing/2014/main" id="{3B225668-4949-4566-88DF-C26C41467672}"/>
            </a:ext>
          </a:extLst>
        </xdr:cNvPr>
        <xdr:cNvSpPr txBox="1"/>
      </xdr:nvSpPr>
      <xdr:spPr>
        <a:xfrm>
          <a:off x="4212590" y="716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a:extLst>
            <a:ext uri="{FF2B5EF4-FFF2-40B4-BE49-F238E27FC236}">
              <a16:creationId xmlns:a16="http://schemas.microsoft.com/office/drawing/2014/main" id="{2D38D0C0-4FC0-4501-9299-BFC9DB39B8A2}"/>
            </a:ext>
          </a:extLst>
        </xdr:cNvPr>
        <xdr:cNvCxnSpPr/>
      </xdr:nvCxnSpPr>
      <xdr:spPr>
        <a:xfrm>
          <a:off x="4112260" y="71647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AC04DBB2-0AC3-4435-A217-ED7433305A25}"/>
            </a:ext>
          </a:extLst>
        </xdr:cNvPr>
        <xdr:cNvSpPr txBox="1"/>
      </xdr:nvSpPr>
      <xdr:spPr>
        <a:xfrm>
          <a:off x="4212590" y="547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C1A6030A-8E44-4510-9DBA-9209B88A7EA2}"/>
            </a:ext>
          </a:extLst>
        </xdr:cNvPr>
        <xdr:cNvCxnSpPr/>
      </xdr:nvCxnSpPr>
      <xdr:spPr>
        <a:xfrm>
          <a:off x="4112260" y="5703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a:extLst>
            <a:ext uri="{FF2B5EF4-FFF2-40B4-BE49-F238E27FC236}">
              <a16:creationId xmlns:a16="http://schemas.microsoft.com/office/drawing/2014/main" id="{565525C8-209C-421A-87E3-0D7DF3A6A2E4}"/>
            </a:ext>
          </a:extLst>
        </xdr:cNvPr>
        <xdr:cNvSpPr txBox="1"/>
      </xdr:nvSpPr>
      <xdr:spPr>
        <a:xfrm>
          <a:off x="421259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6C4663D2-E0C6-438C-AFAB-71B4A0BCEB5B}"/>
            </a:ext>
          </a:extLst>
        </xdr:cNvPr>
        <xdr:cNvSpPr/>
      </xdr:nvSpPr>
      <xdr:spPr>
        <a:xfrm>
          <a:off x="4131310" y="65252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60DF1DF2-CD42-4795-ABBA-F1E03FB4351D}"/>
            </a:ext>
          </a:extLst>
        </xdr:cNvPr>
        <xdr:cNvSpPr/>
      </xdr:nvSpPr>
      <xdr:spPr>
        <a:xfrm>
          <a:off x="3388360" y="64738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ABEEB3E1-0238-42AC-A23C-E9BD00C85433}"/>
            </a:ext>
          </a:extLst>
        </xdr:cNvPr>
        <xdr:cNvSpPr/>
      </xdr:nvSpPr>
      <xdr:spPr>
        <a:xfrm>
          <a:off x="2571750" y="64566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D24D7CBB-56C8-46CA-8376-DFB52FB79780}"/>
            </a:ext>
          </a:extLst>
        </xdr:cNvPr>
        <xdr:cNvSpPr/>
      </xdr:nvSpPr>
      <xdr:spPr>
        <a:xfrm>
          <a:off x="1774190" y="644715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4A7BD442-BF14-41D4-885A-FDB44821BC22}"/>
            </a:ext>
          </a:extLst>
        </xdr:cNvPr>
        <xdr:cNvSpPr/>
      </xdr:nvSpPr>
      <xdr:spPr>
        <a:xfrm>
          <a:off x="988060" y="64223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87F656F-21B7-4C4C-AC9D-69825DD021B8}"/>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8B9C057-D7DD-4BE0-884B-075C195C742C}"/>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6CCE87C-C02A-4E8E-9E8A-105FA3943DD8}"/>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C017373-7244-4A4F-9F30-A523E8A8284D}"/>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5AE5128-8E72-405E-B4D4-E8C1EFC8594E}"/>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135890</xdr:rowOff>
    </xdr:from>
    <xdr:to>
      <xdr:col>24</xdr:col>
      <xdr:colOff>114300</xdr:colOff>
      <xdr:row>40</xdr:row>
      <xdr:rowOff>66040</xdr:rowOff>
    </xdr:to>
    <xdr:sp macro="" textlink="">
      <xdr:nvSpPr>
        <xdr:cNvPr id="73" name="楕円 72">
          <a:extLst>
            <a:ext uri="{FF2B5EF4-FFF2-40B4-BE49-F238E27FC236}">
              <a16:creationId xmlns:a16="http://schemas.microsoft.com/office/drawing/2014/main" id="{28886454-14A6-4EF1-A9C5-436B10F93ED4}"/>
            </a:ext>
          </a:extLst>
        </xdr:cNvPr>
        <xdr:cNvSpPr/>
      </xdr:nvSpPr>
      <xdr:spPr>
        <a:xfrm>
          <a:off x="4131310" y="68186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114317</xdr:rowOff>
    </xdr:from>
    <xdr:ext cx="405111" cy="259045"/>
    <xdr:sp macro="" textlink="">
      <xdr:nvSpPr>
        <xdr:cNvPr id="74" name="【道路】&#10;有形固定資産減価償却率該当値テキスト">
          <a:extLst>
            <a:ext uri="{FF2B5EF4-FFF2-40B4-BE49-F238E27FC236}">
              <a16:creationId xmlns:a16="http://schemas.microsoft.com/office/drawing/2014/main" id="{C2F66204-7686-4276-B317-C860CA96E9B0}"/>
            </a:ext>
          </a:extLst>
        </xdr:cNvPr>
        <xdr:cNvSpPr txBox="1"/>
      </xdr:nvSpPr>
      <xdr:spPr>
        <a:xfrm>
          <a:off x="4212590"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107315</xdr:rowOff>
    </xdr:from>
    <xdr:to>
      <xdr:col>20</xdr:col>
      <xdr:colOff>38100</xdr:colOff>
      <xdr:row>40</xdr:row>
      <xdr:rowOff>37465</xdr:rowOff>
    </xdr:to>
    <xdr:sp macro="" textlink="">
      <xdr:nvSpPr>
        <xdr:cNvPr id="75" name="楕円 74">
          <a:extLst>
            <a:ext uri="{FF2B5EF4-FFF2-40B4-BE49-F238E27FC236}">
              <a16:creationId xmlns:a16="http://schemas.microsoft.com/office/drawing/2014/main" id="{E13EB9DE-B735-46C7-B59C-7D621AFBD3E4}"/>
            </a:ext>
          </a:extLst>
        </xdr:cNvPr>
        <xdr:cNvSpPr/>
      </xdr:nvSpPr>
      <xdr:spPr>
        <a:xfrm>
          <a:off x="3388360" y="679196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158115</xdr:rowOff>
    </xdr:from>
    <xdr:to>
      <xdr:col>24</xdr:col>
      <xdr:colOff>63500</xdr:colOff>
      <xdr:row>40</xdr:row>
      <xdr:rowOff>15240</xdr:rowOff>
    </xdr:to>
    <xdr:cxnSp macro="">
      <xdr:nvCxnSpPr>
        <xdr:cNvPr id="76" name="直線コネクタ 75">
          <a:extLst>
            <a:ext uri="{FF2B5EF4-FFF2-40B4-BE49-F238E27FC236}">
              <a16:creationId xmlns:a16="http://schemas.microsoft.com/office/drawing/2014/main" id="{6BA9D3E2-F2CE-4624-A255-637824213102}"/>
            </a:ext>
          </a:extLst>
        </xdr:cNvPr>
        <xdr:cNvCxnSpPr/>
      </xdr:nvCxnSpPr>
      <xdr:spPr>
        <a:xfrm>
          <a:off x="3431540" y="6846570"/>
          <a:ext cx="7429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76835</xdr:rowOff>
    </xdr:from>
    <xdr:to>
      <xdr:col>15</xdr:col>
      <xdr:colOff>101600</xdr:colOff>
      <xdr:row>40</xdr:row>
      <xdr:rowOff>6985</xdr:rowOff>
    </xdr:to>
    <xdr:sp macro="" textlink="">
      <xdr:nvSpPr>
        <xdr:cNvPr id="77" name="楕円 76">
          <a:extLst>
            <a:ext uri="{FF2B5EF4-FFF2-40B4-BE49-F238E27FC236}">
              <a16:creationId xmlns:a16="http://schemas.microsoft.com/office/drawing/2014/main" id="{25B69616-49B3-4F5C-BEB9-0467E04C11EF}"/>
            </a:ext>
          </a:extLst>
        </xdr:cNvPr>
        <xdr:cNvSpPr/>
      </xdr:nvSpPr>
      <xdr:spPr>
        <a:xfrm>
          <a:off x="2571750" y="676338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127635</xdr:rowOff>
    </xdr:from>
    <xdr:to>
      <xdr:col>19</xdr:col>
      <xdr:colOff>177800</xdr:colOff>
      <xdr:row>39</xdr:row>
      <xdr:rowOff>158115</xdr:rowOff>
    </xdr:to>
    <xdr:cxnSp macro="">
      <xdr:nvCxnSpPr>
        <xdr:cNvPr id="78" name="直線コネクタ 77">
          <a:extLst>
            <a:ext uri="{FF2B5EF4-FFF2-40B4-BE49-F238E27FC236}">
              <a16:creationId xmlns:a16="http://schemas.microsoft.com/office/drawing/2014/main" id="{3BA7D33C-FB83-4563-AD2A-9B5CB8DEE649}"/>
            </a:ext>
          </a:extLst>
        </xdr:cNvPr>
        <xdr:cNvCxnSpPr/>
      </xdr:nvCxnSpPr>
      <xdr:spPr>
        <a:xfrm>
          <a:off x="2626360" y="6817995"/>
          <a:ext cx="80518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46355</xdr:rowOff>
    </xdr:from>
    <xdr:to>
      <xdr:col>10</xdr:col>
      <xdr:colOff>165100</xdr:colOff>
      <xdr:row>39</xdr:row>
      <xdr:rowOff>147955</xdr:rowOff>
    </xdr:to>
    <xdr:sp macro="" textlink="">
      <xdr:nvSpPr>
        <xdr:cNvPr id="79" name="楕円 78">
          <a:extLst>
            <a:ext uri="{FF2B5EF4-FFF2-40B4-BE49-F238E27FC236}">
              <a16:creationId xmlns:a16="http://schemas.microsoft.com/office/drawing/2014/main" id="{6CBDCA4F-2B44-4B48-A8B9-72D73358DBB9}"/>
            </a:ext>
          </a:extLst>
        </xdr:cNvPr>
        <xdr:cNvSpPr/>
      </xdr:nvSpPr>
      <xdr:spPr>
        <a:xfrm>
          <a:off x="1774190" y="673481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97155</xdr:rowOff>
    </xdr:from>
    <xdr:to>
      <xdr:col>15</xdr:col>
      <xdr:colOff>50800</xdr:colOff>
      <xdr:row>39</xdr:row>
      <xdr:rowOff>127635</xdr:rowOff>
    </xdr:to>
    <xdr:cxnSp macro="">
      <xdr:nvCxnSpPr>
        <xdr:cNvPr id="80" name="直線コネクタ 79">
          <a:extLst>
            <a:ext uri="{FF2B5EF4-FFF2-40B4-BE49-F238E27FC236}">
              <a16:creationId xmlns:a16="http://schemas.microsoft.com/office/drawing/2014/main" id="{EC53613E-7CCE-4F16-9ECC-0B76F5CE91FD}"/>
            </a:ext>
          </a:extLst>
        </xdr:cNvPr>
        <xdr:cNvCxnSpPr/>
      </xdr:nvCxnSpPr>
      <xdr:spPr>
        <a:xfrm>
          <a:off x="1828800" y="6779895"/>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15875</xdr:rowOff>
    </xdr:from>
    <xdr:to>
      <xdr:col>6</xdr:col>
      <xdr:colOff>38100</xdr:colOff>
      <xdr:row>39</xdr:row>
      <xdr:rowOff>117475</xdr:rowOff>
    </xdr:to>
    <xdr:sp macro="" textlink="">
      <xdr:nvSpPr>
        <xdr:cNvPr id="81" name="楕円 80">
          <a:extLst>
            <a:ext uri="{FF2B5EF4-FFF2-40B4-BE49-F238E27FC236}">
              <a16:creationId xmlns:a16="http://schemas.microsoft.com/office/drawing/2014/main" id="{140B6ED0-C5BD-4469-8D9E-4952B83C7326}"/>
            </a:ext>
          </a:extLst>
        </xdr:cNvPr>
        <xdr:cNvSpPr/>
      </xdr:nvSpPr>
      <xdr:spPr>
        <a:xfrm>
          <a:off x="988060" y="67062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66675</xdr:rowOff>
    </xdr:from>
    <xdr:to>
      <xdr:col>10</xdr:col>
      <xdr:colOff>114300</xdr:colOff>
      <xdr:row>39</xdr:row>
      <xdr:rowOff>97155</xdr:rowOff>
    </xdr:to>
    <xdr:cxnSp macro="">
      <xdr:nvCxnSpPr>
        <xdr:cNvPr id="82" name="直線コネクタ 81">
          <a:extLst>
            <a:ext uri="{FF2B5EF4-FFF2-40B4-BE49-F238E27FC236}">
              <a16:creationId xmlns:a16="http://schemas.microsoft.com/office/drawing/2014/main" id="{5D9DC72E-311C-423F-955D-1112FB06DF0B}"/>
            </a:ext>
          </a:extLst>
        </xdr:cNvPr>
        <xdr:cNvCxnSpPr/>
      </xdr:nvCxnSpPr>
      <xdr:spPr>
        <a:xfrm>
          <a:off x="1031240" y="6751320"/>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a:extLst>
            <a:ext uri="{FF2B5EF4-FFF2-40B4-BE49-F238E27FC236}">
              <a16:creationId xmlns:a16="http://schemas.microsoft.com/office/drawing/2014/main" id="{1FA82017-1218-437F-9CFF-7827C7B409BA}"/>
            </a:ext>
          </a:extLst>
        </xdr:cNvPr>
        <xdr:cNvSpPr txBox="1"/>
      </xdr:nvSpPr>
      <xdr:spPr>
        <a:xfrm>
          <a:off x="32391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id="{7635F9BE-B1AC-4E45-893B-E4B0A1FDB436}"/>
            </a:ext>
          </a:extLst>
        </xdr:cNvPr>
        <xdr:cNvSpPr txBox="1"/>
      </xdr:nvSpPr>
      <xdr:spPr>
        <a:xfrm>
          <a:off x="24390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a:extLst>
            <a:ext uri="{FF2B5EF4-FFF2-40B4-BE49-F238E27FC236}">
              <a16:creationId xmlns:a16="http://schemas.microsoft.com/office/drawing/2014/main" id="{BAF2D856-5687-4427-8217-B276EB47098B}"/>
            </a:ext>
          </a:extLst>
        </xdr:cNvPr>
        <xdr:cNvSpPr txBox="1"/>
      </xdr:nvSpPr>
      <xdr:spPr>
        <a:xfrm>
          <a:off x="164148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a:extLst>
            <a:ext uri="{FF2B5EF4-FFF2-40B4-BE49-F238E27FC236}">
              <a16:creationId xmlns:a16="http://schemas.microsoft.com/office/drawing/2014/main" id="{43FC4304-E3F2-4824-A29E-7DB32A409E4A}"/>
            </a:ext>
          </a:extLst>
        </xdr:cNvPr>
        <xdr:cNvSpPr txBox="1"/>
      </xdr:nvSpPr>
      <xdr:spPr>
        <a:xfrm>
          <a:off x="85535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28592</xdr:rowOff>
    </xdr:from>
    <xdr:ext cx="405111" cy="259045"/>
    <xdr:sp macro="" textlink="">
      <xdr:nvSpPr>
        <xdr:cNvPr id="87" name="n_1mainValue【道路】&#10;有形固定資産減価償却率">
          <a:extLst>
            <a:ext uri="{FF2B5EF4-FFF2-40B4-BE49-F238E27FC236}">
              <a16:creationId xmlns:a16="http://schemas.microsoft.com/office/drawing/2014/main" id="{24DB3F58-2219-4B31-91B5-520441B7C790}"/>
            </a:ext>
          </a:extLst>
        </xdr:cNvPr>
        <xdr:cNvSpPr txBox="1"/>
      </xdr:nvSpPr>
      <xdr:spPr>
        <a:xfrm>
          <a:off x="32391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169562</xdr:rowOff>
    </xdr:from>
    <xdr:ext cx="405111" cy="259045"/>
    <xdr:sp macro="" textlink="">
      <xdr:nvSpPr>
        <xdr:cNvPr id="88" name="n_2mainValue【道路】&#10;有形固定資産減価償却率">
          <a:extLst>
            <a:ext uri="{FF2B5EF4-FFF2-40B4-BE49-F238E27FC236}">
              <a16:creationId xmlns:a16="http://schemas.microsoft.com/office/drawing/2014/main" id="{CCD82814-FDE4-412B-BCB2-DFAFFFBF575A}"/>
            </a:ext>
          </a:extLst>
        </xdr:cNvPr>
        <xdr:cNvSpPr txBox="1"/>
      </xdr:nvSpPr>
      <xdr:spPr>
        <a:xfrm>
          <a:off x="24390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139082</xdr:rowOff>
    </xdr:from>
    <xdr:ext cx="405111" cy="259045"/>
    <xdr:sp macro="" textlink="">
      <xdr:nvSpPr>
        <xdr:cNvPr id="89" name="n_3mainValue【道路】&#10;有形固定資産減価償却率">
          <a:extLst>
            <a:ext uri="{FF2B5EF4-FFF2-40B4-BE49-F238E27FC236}">
              <a16:creationId xmlns:a16="http://schemas.microsoft.com/office/drawing/2014/main" id="{C2F0DCC7-A1E3-46E5-9BC0-D7F2BD358600}"/>
            </a:ext>
          </a:extLst>
        </xdr:cNvPr>
        <xdr:cNvSpPr txBox="1"/>
      </xdr:nvSpPr>
      <xdr:spPr>
        <a:xfrm>
          <a:off x="164148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108602</xdr:rowOff>
    </xdr:from>
    <xdr:ext cx="405111" cy="259045"/>
    <xdr:sp macro="" textlink="">
      <xdr:nvSpPr>
        <xdr:cNvPr id="90" name="n_4mainValue【道路】&#10;有形固定資産減価償却率">
          <a:extLst>
            <a:ext uri="{FF2B5EF4-FFF2-40B4-BE49-F238E27FC236}">
              <a16:creationId xmlns:a16="http://schemas.microsoft.com/office/drawing/2014/main" id="{4202ED5E-D1FA-45AC-B256-C42E53A5F83D}"/>
            </a:ext>
          </a:extLst>
        </xdr:cNvPr>
        <xdr:cNvSpPr txBox="1"/>
      </xdr:nvSpPr>
      <xdr:spPr>
        <a:xfrm>
          <a:off x="85535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95B47E8-D996-4E01-B983-A2DE53A2B47A}"/>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BA474CE-1D2B-4E05-8908-4AC5D23D0981}"/>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95361C9-B5BD-489C-A34B-A93D3DFD05D3}"/>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B599DD98-28E8-4844-9E9A-367B6489D343}"/>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7CE84E9C-B4AB-4962-BCE3-33A37D8E277C}"/>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A3A8E968-8A9F-4E7A-A2CA-8B558A088CDF}"/>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E7B4BC7F-7E71-4CA5-AE37-2010CEA15825}"/>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E66F2C81-1310-4C6C-87E5-216DA834221E}"/>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9F99A92E-8769-4BF4-B072-DDAABFF75BD4}"/>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BD0ACD4-F8D0-4049-907A-282842D99631}"/>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FDE42CEE-EABB-4D56-B681-A9F267035C76}"/>
            </a:ext>
          </a:extLst>
        </xdr:cNvPr>
        <xdr:cNvCxnSpPr/>
      </xdr:nvCxnSpPr>
      <xdr:spPr>
        <a:xfrm>
          <a:off x="5960110" y="729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D4515-E337-4191-BBF1-B772DCBA3C0E}"/>
            </a:ext>
          </a:extLst>
        </xdr:cNvPr>
        <xdr:cNvSpPr txBox="1"/>
      </xdr:nvSpPr>
      <xdr:spPr>
        <a:xfrm>
          <a:off x="552722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D9177EEC-39C9-4E2B-8759-7E83244F7BEB}"/>
            </a:ext>
          </a:extLst>
        </xdr:cNvPr>
        <xdr:cNvCxnSpPr/>
      </xdr:nvCxnSpPr>
      <xdr:spPr>
        <a:xfrm>
          <a:off x="5960110" y="696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E5DDA4E2-1A96-4892-B5E6-B73473022F39}"/>
            </a:ext>
          </a:extLst>
        </xdr:cNvPr>
        <xdr:cNvSpPr txBox="1"/>
      </xdr:nvSpPr>
      <xdr:spPr>
        <a:xfrm>
          <a:off x="5485961" y="682082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7969296-8414-4DBC-B685-90A20BE85C1B}"/>
            </a:ext>
          </a:extLst>
        </xdr:cNvPr>
        <xdr:cNvCxnSpPr/>
      </xdr:nvCxnSpPr>
      <xdr:spPr>
        <a:xfrm>
          <a:off x="5960110" y="664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3B334F70-DF7C-482B-BC53-122D84DC0440}"/>
            </a:ext>
          </a:extLst>
        </xdr:cNvPr>
        <xdr:cNvSpPr txBox="1"/>
      </xdr:nvSpPr>
      <xdr:spPr>
        <a:xfrm>
          <a:off x="548596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DEC09D11-0E32-4C98-8200-5D921789BA9B}"/>
            </a:ext>
          </a:extLst>
        </xdr:cNvPr>
        <xdr:cNvCxnSpPr/>
      </xdr:nvCxnSpPr>
      <xdr:spPr>
        <a:xfrm>
          <a:off x="5960110" y="631180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38B572FD-4174-4BFC-B050-7FC3236C399B}"/>
            </a:ext>
          </a:extLst>
        </xdr:cNvPr>
        <xdr:cNvSpPr txBox="1"/>
      </xdr:nvSpPr>
      <xdr:spPr>
        <a:xfrm>
          <a:off x="5485961" y="617530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4B31D8E8-7199-4119-9BE0-7127640A386A}"/>
            </a:ext>
          </a:extLst>
        </xdr:cNvPr>
        <xdr:cNvCxnSpPr/>
      </xdr:nvCxnSpPr>
      <xdr:spPr>
        <a:xfrm>
          <a:off x="5960110" y="598904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7743214-D250-4510-8971-C751525BBF22}"/>
            </a:ext>
          </a:extLst>
        </xdr:cNvPr>
        <xdr:cNvSpPr txBox="1"/>
      </xdr:nvSpPr>
      <xdr:spPr>
        <a:xfrm>
          <a:off x="5485961" y="584873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A08F6789-CEBD-4F47-B52E-D34D4B8D7397}"/>
            </a:ext>
          </a:extLst>
        </xdr:cNvPr>
        <xdr:cNvCxnSpPr/>
      </xdr:nvCxnSpPr>
      <xdr:spPr>
        <a:xfrm>
          <a:off x="5960110" y="566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D25C89BA-9423-467A-9272-9BD25FBCD010}"/>
            </a:ext>
          </a:extLst>
        </xdr:cNvPr>
        <xdr:cNvSpPr txBox="1"/>
      </xdr:nvSpPr>
      <xdr:spPr>
        <a:xfrm>
          <a:off x="5485961" y="55164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ECE733EB-6A06-419C-8F18-D842E534DA45}"/>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46E5A311-B0D8-4441-BA36-535C87C9BDFD}"/>
            </a:ext>
          </a:extLst>
        </xdr:cNvPr>
        <xdr:cNvSpPr txBox="1"/>
      </xdr:nvSpPr>
      <xdr:spPr>
        <a:xfrm>
          <a:off x="5485961" y="519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9E6AD0A5-7268-49BC-8611-5FEFB40192E5}"/>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a:extLst>
            <a:ext uri="{FF2B5EF4-FFF2-40B4-BE49-F238E27FC236}">
              <a16:creationId xmlns:a16="http://schemas.microsoft.com/office/drawing/2014/main" id="{A60C5C5B-625E-413A-BBD9-9ED03DA4B604}"/>
            </a:ext>
          </a:extLst>
        </xdr:cNvPr>
        <xdr:cNvCxnSpPr/>
      </xdr:nvCxnSpPr>
      <xdr:spPr>
        <a:xfrm flipV="1">
          <a:off x="9429115" y="5789741"/>
          <a:ext cx="0" cy="1371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a:extLst>
            <a:ext uri="{FF2B5EF4-FFF2-40B4-BE49-F238E27FC236}">
              <a16:creationId xmlns:a16="http://schemas.microsoft.com/office/drawing/2014/main" id="{A38DE19F-B722-4C6F-8BEA-5573DB17E6FD}"/>
            </a:ext>
          </a:extLst>
        </xdr:cNvPr>
        <xdr:cNvSpPr txBox="1"/>
      </xdr:nvSpPr>
      <xdr:spPr>
        <a:xfrm>
          <a:off x="9467850" y="716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a:extLst>
            <a:ext uri="{FF2B5EF4-FFF2-40B4-BE49-F238E27FC236}">
              <a16:creationId xmlns:a16="http://schemas.microsoft.com/office/drawing/2014/main" id="{96AB41FB-5CC9-4E9C-8E87-E65F3C9FAF71}"/>
            </a:ext>
          </a:extLst>
        </xdr:cNvPr>
        <xdr:cNvCxnSpPr/>
      </xdr:nvCxnSpPr>
      <xdr:spPr>
        <a:xfrm>
          <a:off x="9356090" y="716128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a:extLst>
            <a:ext uri="{FF2B5EF4-FFF2-40B4-BE49-F238E27FC236}">
              <a16:creationId xmlns:a16="http://schemas.microsoft.com/office/drawing/2014/main" id="{80546F05-6EC6-41B5-8B23-9E7631EDDD08}"/>
            </a:ext>
          </a:extLst>
        </xdr:cNvPr>
        <xdr:cNvSpPr txBox="1"/>
      </xdr:nvSpPr>
      <xdr:spPr>
        <a:xfrm>
          <a:off x="9467850" y="557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a:extLst>
            <a:ext uri="{FF2B5EF4-FFF2-40B4-BE49-F238E27FC236}">
              <a16:creationId xmlns:a16="http://schemas.microsoft.com/office/drawing/2014/main" id="{6AE395CA-F557-4194-91D4-B6A950A32327}"/>
            </a:ext>
          </a:extLst>
        </xdr:cNvPr>
        <xdr:cNvCxnSpPr/>
      </xdr:nvCxnSpPr>
      <xdr:spPr>
        <a:xfrm>
          <a:off x="9356090" y="578974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149644</xdr:rowOff>
    </xdr:from>
    <xdr:ext cx="534377" cy="259045"/>
    <xdr:sp macro="" textlink="">
      <xdr:nvSpPr>
        <xdr:cNvPr id="121" name="【道路】&#10;一人当たり延長平均値テキスト">
          <a:extLst>
            <a:ext uri="{FF2B5EF4-FFF2-40B4-BE49-F238E27FC236}">
              <a16:creationId xmlns:a16="http://schemas.microsoft.com/office/drawing/2014/main" id="{F9A6CA11-FB7D-414E-9192-BCEDD33CE2DF}"/>
            </a:ext>
          </a:extLst>
        </xdr:cNvPr>
        <xdr:cNvSpPr txBox="1"/>
      </xdr:nvSpPr>
      <xdr:spPr>
        <a:xfrm>
          <a:off x="9467850" y="64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a:extLst>
            <a:ext uri="{FF2B5EF4-FFF2-40B4-BE49-F238E27FC236}">
              <a16:creationId xmlns:a16="http://schemas.microsoft.com/office/drawing/2014/main" id="{5B325AF2-FA7A-463D-A2F6-CDEA6A4D03EC}"/>
            </a:ext>
          </a:extLst>
        </xdr:cNvPr>
        <xdr:cNvSpPr/>
      </xdr:nvSpPr>
      <xdr:spPr>
        <a:xfrm>
          <a:off x="9394190" y="6645677"/>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45843</xdr:rowOff>
    </xdr:from>
    <xdr:to>
      <xdr:col>50</xdr:col>
      <xdr:colOff>165100</xdr:colOff>
      <xdr:row>37</xdr:row>
      <xdr:rowOff>147443</xdr:rowOff>
    </xdr:to>
    <xdr:sp macro="" textlink="">
      <xdr:nvSpPr>
        <xdr:cNvPr id="123" name="フローチャート: 判断 122">
          <a:extLst>
            <a:ext uri="{FF2B5EF4-FFF2-40B4-BE49-F238E27FC236}">
              <a16:creationId xmlns:a16="http://schemas.microsoft.com/office/drawing/2014/main" id="{83E57D0C-8C1D-4397-B346-F938A6653416}"/>
            </a:ext>
          </a:extLst>
        </xdr:cNvPr>
        <xdr:cNvSpPr/>
      </xdr:nvSpPr>
      <xdr:spPr>
        <a:xfrm>
          <a:off x="8632190" y="6391398"/>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60768</xdr:rowOff>
    </xdr:from>
    <xdr:to>
      <xdr:col>46</xdr:col>
      <xdr:colOff>38100</xdr:colOff>
      <xdr:row>37</xdr:row>
      <xdr:rowOff>162368</xdr:rowOff>
    </xdr:to>
    <xdr:sp macro="" textlink="">
      <xdr:nvSpPr>
        <xdr:cNvPr id="124" name="フローチャート: 判断 123">
          <a:extLst>
            <a:ext uri="{FF2B5EF4-FFF2-40B4-BE49-F238E27FC236}">
              <a16:creationId xmlns:a16="http://schemas.microsoft.com/office/drawing/2014/main" id="{59016BB2-BB29-40DE-BA99-33F1D32A3D66}"/>
            </a:ext>
          </a:extLst>
        </xdr:cNvPr>
        <xdr:cNvSpPr/>
      </xdr:nvSpPr>
      <xdr:spPr>
        <a:xfrm>
          <a:off x="7846060" y="6400608"/>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92151</xdr:rowOff>
    </xdr:from>
    <xdr:to>
      <xdr:col>41</xdr:col>
      <xdr:colOff>101600</xdr:colOff>
      <xdr:row>38</xdr:row>
      <xdr:rowOff>22301</xdr:rowOff>
    </xdr:to>
    <xdr:sp macro="" textlink="">
      <xdr:nvSpPr>
        <xdr:cNvPr id="125" name="フローチャート: 判断 124">
          <a:extLst>
            <a:ext uri="{FF2B5EF4-FFF2-40B4-BE49-F238E27FC236}">
              <a16:creationId xmlns:a16="http://schemas.microsoft.com/office/drawing/2014/main" id="{3335BB0C-FC43-4ABB-8455-8AB553F544EB}"/>
            </a:ext>
          </a:extLst>
        </xdr:cNvPr>
        <xdr:cNvSpPr/>
      </xdr:nvSpPr>
      <xdr:spPr>
        <a:xfrm>
          <a:off x="7029450" y="6439611"/>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138230</xdr:rowOff>
    </xdr:from>
    <xdr:to>
      <xdr:col>36</xdr:col>
      <xdr:colOff>165100</xdr:colOff>
      <xdr:row>38</xdr:row>
      <xdr:rowOff>68380</xdr:rowOff>
    </xdr:to>
    <xdr:sp macro="" textlink="">
      <xdr:nvSpPr>
        <xdr:cNvPr id="126" name="フローチャート: 判断 125">
          <a:extLst>
            <a:ext uri="{FF2B5EF4-FFF2-40B4-BE49-F238E27FC236}">
              <a16:creationId xmlns:a16="http://schemas.microsoft.com/office/drawing/2014/main" id="{E5310150-7E57-4D40-945E-8D834750E573}"/>
            </a:ext>
          </a:extLst>
        </xdr:cNvPr>
        <xdr:cNvSpPr/>
      </xdr:nvSpPr>
      <xdr:spPr>
        <a:xfrm>
          <a:off x="6231890" y="647807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EA28F07-0056-48D1-B07A-FBB814B1C53F}"/>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8EA4FD7-3545-47CD-9DA2-74C31811B76B}"/>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4279B7B-16C8-4434-B97F-370E6C591374}"/>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7059DFE1-589A-4905-9B90-A48A0E841EC3}"/>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256F9D3B-58A3-4FE2-B458-575B5584DA1D}"/>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39704</xdr:rowOff>
    </xdr:from>
    <xdr:to>
      <xdr:col>55</xdr:col>
      <xdr:colOff>50800</xdr:colOff>
      <xdr:row>40</xdr:row>
      <xdr:rowOff>141304</xdr:rowOff>
    </xdr:to>
    <xdr:sp macro="" textlink="">
      <xdr:nvSpPr>
        <xdr:cNvPr id="132" name="楕円 131">
          <a:extLst>
            <a:ext uri="{FF2B5EF4-FFF2-40B4-BE49-F238E27FC236}">
              <a16:creationId xmlns:a16="http://schemas.microsoft.com/office/drawing/2014/main" id="{4292E1F6-C359-4F10-BDF2-F5DB1AC03F15}"/>
            </a:ext>
          </a:extLst>
        </xdr:cNvPr>
        <xdr:cNvSpPr/>
      </xdr:nvSpPr>
      <xdr:spPr>
        <a:xfrm>
          <a:off x="9394190" y="6897704"/>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18131</xdr:rowOff>
    </xdr:from>
    <xdr:ext cx="534377" cy="259045"/>
    <xdr:sp macro="" textlink="">
      <xdr:nvSpPr>
        <xdr:cNvPr id="133" name="【道路】&#10;一人当たり延長該当値テキスト">
          <a:extLst>
            <a:ext uri="{FF2B5EF4-FFF2-40B4-BE49-F238E27FC236}">
              <a16:creationId xmlns:a16="http://schemas.microsoft.com/office/drawing/2014/main" id="{5C4F5AF5-78B3-4522-9022-42794DEA8955}"/>
            </a:ext>
          </a:extLst>
        </xdr:cNvPr>
        <xdr:cNvSpPr txBox="1"/>
      </xdr:nvSpPr>
      <xdr:spPr>
        <a:xfrm>
          <a:off x="9467850" y="68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45844</xdr:rowOff>
    </xdr:from>
    <xdr:to>
      <xdr:col>50</xdr:col>
      <xdr:colOff>165100</xdr:colOff>
      <xdr:row>40</xdr:row>
      <xdr:rowOff>147444</xdr:rowOff>
    </xdr:to>
    <xdr:sp macro="" textlink="">
      <xdr:nvSpPr>
        <xdr:cNvPr id="134" name="楕円 133">
          <a:extLst>
            <a:ext uri="{FF2B5EF4-FFF2-40B4-BE49-F238E27FC236}">
              <a16:creationId xmlns:a16="http://schemas.microsoft.com/office/drawing/2014/main" id="{6CEF5875-052D-4748-A39D-2071BF79183F}"/>
            </a:ext>
          </a:extLst>
        </xdr:cNvPr>
        <xdr:cNvSpPr/>
      </xdr:nvSpPr>
      <xdr:spPr>
        <a:xfrm>
          <a:off x="8632190" y="6905749"/>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90504</xdr:rowOff>
    </xdr:from>
    <xdr:to>
      <xdr:col>55</xdr:col>
      <xdr:colOff>0</xdr:colOff>
      <xdr:row>40</xdr:row>
      <xdr:rowOff>96644</xdr:rowOff>
    </xdr:to>
    <xdr:cxnSp macro="">
      <xdr:nvCxnSpPr>
        <xdr:cNvPr id="135" name="直線コネクタ 134">
          <a:extLst>
            <a:ext uri="{FF2B5EF4-FFF2-40B4-BE49-F238E27FC236}">
              <a16:creationId xmlns:a16="http://schemas.microsoft.com/office/drawing/2014/main" id="{CA6536D2-18C7-4567-8B5C-A46489071C93}"/>
            </a:ext>
          </a:extLst>
        </xdr:cNvPr>
        <xdr:cNvCxnSpPr/>
      </xdr:nvCxnSpPr>
      <xdr:spPr>
        <a:xfrm flipV="1">
          <a:off x="8686800" y="695231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50709</xdr:rowOff>
    </xdr:from>
    <xdr:to>
      <xdr:col>46</xdr:col>
      <xdr:colOff>38100</xdr:colOff>
      <xdr:row>40</xdr:row>
      <xdr:rowOff>152309</xdr:rowOff>
    </xdr:to>
    <xdr:sp macro="" textlink="">
      <xdr:nvSpPr>
        <xdr:cNvPr id="136" name="楕円 135">
          <a:extLst>
            <a:ext uri="{FF2B5EF4-FFF2-40B4-BE49-F238E27FC236}">
              <a16:creationId xmlns:a16="http://schemas.microsoft.com/office/drawing/2014/main" id="{8139A774-CD63-4C0D-93D5-9DDD4D3732D0}"/>
            </a:ext>
          </a:extLst>
        </xdr:cNvPr>
        <xdr:cNvSpPr/>
      </xdr:nvSpPr>
      <xdr:spPr>
        <a:xfrm>
          <a:off x="7846060" y="69125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96644</xdr:rowOff>
    </xdr:from>
    <xdr:to>
      <xdr:col>50</xdr:col>
      <xdr:colOff>114300</xdr:colOff>
      <xdr:row>40</xdr:row>
      <xdr:rowOff>101509</xdr:rowOff>
    </xdr:to>
    <xdr:cxnSp macro="">
      <xdr:nvCxnSpPr>
        <xdr:cNvPr id="137" name="直線コネクタ 136">
          <a:extLst>
            <a:ext uri="{FF2B5EF4-FFF2-40B4-BE49-F238E27FC236}">
              <a16:creationId xmlns:a16="http://schemas.microsoft.com/office/drawing/2014/main" id="{9F3F7133-D76B-435C-9F19-FAC32FA9FC2F}"/>
            </a:ext>
          </a:extLst>
        </xdr:cNvPr>
        <xdr:cNvCxnSpPr/>
      </xdr:nvCxnSpPr>
      <xdr:spPr>
        <a:xfrm flipV="1">
          <a:off x="7889240" y="6950834"/>
          <a:ext cx="797560" cy="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56131</xdr:rowOff>
    </xdr:from>
    <xdr:to>
      <xdr:col>41</xdr:col>
      <xdr:colOff>101600</xdr:colOff>
      <xdr:row>40</xdr:row>
      <xdr:rowOff>157731</xdr:rowOff>
    </xdr:to>
    <xdr:sp macro="" textlink="">
      <xdr:nvSpPr>
        <xdr:cNvPr id="138" name="楕円 137">
          <a:extLst>
            <a:ext uri="{FF2B5EF4-FFF2-40B4-BE49-F238E27FC236}">
              <a16:creationId xmlns:a16="http://schemas.microsoft.com/office/drawing/2014/main" id="{7D39052A-18B9-406A-85CF-A59FFFA82D8A}"/>
            </a:ext>
          </a:extLst>
        </xdr:cNvPr>
        <xdr:cNvSpPr/>
      </xdr:nvSpPr>
      <xdr:spPr>
        <a:xfrm>
          <a:off x="7029450" y="6917941"/>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101509</xdr:rowOff>
    </xdr:from>
    <xdr:to>
      <xdr:col>45</xdr:col>
      <xdr:colOff>177800</xdr:colOff>
      <xdr:row>40</xdr:row>
      <xdr:rowOff>106931</xdr:rowOff>
    </xdr:to>
    <xdr:cxnSp macro="">
      <xdr:nvCxnSpPr>
        <xdr:cNvPr id="139" name="直線コネクタ 138">
          <a:extLst>
            <a:ext uri="{FF2B5EF4-FFF2-40B4-BE49-F238E27FC236}">
              <a16:creationId xmlns:a16="http://schemas.microsoft.com/office/drawing/2014/main" id="{10C43913-5120-41DE-9BEC-C4D76B875850}"/>
            </a:ext>
          </a:extLst>
        </xdr:cNvPr>
        <xdr:cNvCxnSpPr/>
      </xdr:nvCxnSpPr>
      <xdr:spPr>
        <a:xfrm flipV="1">
          <a:off x="7084060" y="6955699"/>
          <a:ext cx="805180" cy="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60310</xdr:rowOff>
    </xdr:from>
    <xdr:to>
      <xdr:col>36</xdr:col>
      <xdr:colOff>165100</xdr:colOff>
      <xdr:row>40</xdr:row>
      <xdr:rowOff>161910</xdr:rowOff>
    </xdr:to>
    <xdr:sp macro="" textlink="">
      <xdr:nvSpPr>
        <xdr:cNvPr id="140" name="楕円 139">
          <a:extLst>
            <a:ext uri="{FF2B5EF4-FFF2-40B4-BE49-F238E27FC236}">
              <a16:creationId xmlns:a16="http://schemas.microsoft.com/office/drawing/2014/main" id="{A29B810A-FFF5-4BB7-A1BA-E136AF7474AE}"/>
            </a:ext>
          </a:extLst>
        </xdr:cNvPr>
        <xdr:cNvSpPr/>
      </xdr:nvSpPr>
      <xdr:spPr>
        <a:xfrm>
          <a:off x="6231890" y="691450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106931</xdr:rowOff>
    </xdr:from>
    <xdr:to>
      <xdr:col>41</xdr:col>
      <xdr:colOff>50800</xdr:colOff>
      <xdr:row>40</xdr:row>
      <xdr:rowOff>111110</xdr:rowOff>
    </xdr:to>
    <xdr:cxnSp macro="">
      <xdr:nvCxnSpPr>
        <xdr:cNvPr id="141" name="直線コネクタ 140">
          <a:extLst>
            <a:ext uri="{FF2B5EF4-FFF2-40B4-BE49-F238E27FC236}">
              <a16:creationId xmlns:a16="http://schemas.microsoft.com/office/drawing/2014/main" id="{377783A9-704F-4660-948C-AB8AE3ED857C}"/>
            </a:ext>
          </a:extLst>
        </xdr:cNvPr>
        <xdr:cNvCxnSpPr/>
      </xdr:nvCxnSpPr>
      <xdr:spPr>
        <a:xfrm flipV="1">
          <a:off x="6286500" y="6963026"/>
          <a:ext cx="797560" cy="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163970</xdr:rowOff>
    </xdr:from>
    <xdr:ext cx="534377" cy="259045"/>
    <xdr:sp macro="" textlink="">
      <xdr:nvSpPr>
        <xdr:cNvPr id="142" name="n_1aveValue【道路】&#10;一人当たり延長">
          <a:extLst>
            <a:ext uri="{FF2B5EF4-FFF2-40B4-BE49-F238E27FC236}">
              <a16:creationId xmlns:a16="http://schemas.microsoft.com/office/drawing/2014/main" id="{10B27C40-834A-44A6-8BAC-FED4CA0A1EC8}"/>
            </a:ext>
          </a:extLst>
        </xdr:cNvPr>
        <xdr:cNvSpPr txBox="1"/>
      </xdr:nvSpPr>
      <xdr:spPr>
        <a:xfrm>
          <a:off x="8422151" y="616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7445</xdr:rowOff>
    </xdr:from>
    <xdr:ext cx="534377" cy="259045"/>
    <xdr:sp macro="" textlink="">
      <xdr:nvSpPr>
        <xdr:cNvPr id="143" name="n_2aveValue【道路】&#10;一人当たり延長">
          <a:extLst>
            <a:ext uri="{FF2B5EF4-FFF2-40B4-BE49-F238E27FC236}">
              <a16:creationId xmlns:a16="http://schemas.microsoft.com/office/drawing/2014/main" id="{C17A6549-E15C-4AC6-97F7-47AF72AD5442}"/>
            </a:ext>
          </a:extLst>
        </xdr:cNvPr>
        <xdr:cNvSpPr txBox="1"/>
      </xdr:nvSpPr>
      <xdr:spPr>
        <a:xfrm>
          <a:off x="7641101" y="618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38828</xdr:rowOff>
    </xdr:from>
    <xdr:ext cx="534377" cy="259045"/>
    <xdr:sp macro="" textlink="">
      <xdr:nvSpPr>
        <xdr:cNvPr id="144" name="n_3aveValue【道路】&#10;一人当たり延長">
          <a:extLst>
            <a:ext uri="{FF2B5EF4-FFF2-40B4-BE49-F238E27FC236}">
              <a16:creationId xmlns:a16="http://schemas.microsoft.com/office/drawing/2014/main" id="{EDE89B86-2EEC-4252-AA5A-A87BEA638468}"/>
            </a:ext>
          </a:extLst>
        </xdr:cNvPr>
        <xdr:cNvSpPr txBox="1"/>
      </xdr:nvSpPr>
      <xdr:spPr>
        <a:xfrm>
          <a:off x="6854971" y="621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84907</xdr:rowOff>
    </xdr:from>
    <xdr:ext cx="534377" cy="259045"/>
    <xdr:sp macro="" textlink="">
      <xdr:nvSpPr>
        <xdr:cNvPr id="145" name="n_4aveValue【道路】&#10;一人当たり延長">
          <a:extLst>
            <a:ext uri="{FF2B5EF4-FFF2-40B4-BE49-F238E27FC236}">
              <a16:creationId xmlns:a16="http://schemas.microsoft.com/office/drawing/2014/main" id="{7019E09B-6E4D-4C78-8355-432E0FF6EAE6}"/>
            </a:ext>
          </a:extLst>
        </xdr:cNvPr>
        <xdr:cNvSpPr txBox="1"/>
      </xdr:nvSpPr>
      <xdr:spPr>
        <a:xfrm>
          <a:off x="6038361" y="625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138571</xdr:rowOff>
    </xdr:from>
    <xdr:ext cx="534377" cy="259045"/>
    <xdr:sp macro="" textlink="">
      <xdr:nvSpPr>
        <xdr:cNvPr id="146" name="n_1mainValue【道路】&#10;一人当たり延長">
          <a:extLst>
            <a:ext uri="{FF2B5EF4-FFF2-40B4-BE49-F238E27FC236}">
              <a16:creationId xmlns:a16="http://schemas.microsoft.com/office/drawing/2014/main" id="{C5564E06-F1CC-4FE0-8108-C01F400E40D7}"/>
            </a:ext>
          </a:extLst>
        </xdr:cNvPr>
        <xdr:cNvSpPr txBox="1"/>
      </xdr:nvSpPr>
      <xdr:spPr>
        <a:xfrm>
          <a:off x="8422151" y="699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143436</xdr:rowOff>
    </xdr:from>
    <xdr:ext cx="534377" cy="259045"/>
    <xdr:sp macro="" textlink="">
      <xdr:nvSpPr>
        <xdr:cNvPr id="147" name="n_2mainValue【道路】&#10;一人当たり延長">
          <a:extLst>
            <a:ext uri="{FF2B5EF4-FFF2-40B4-BE49-F238E27FC236}">
              <a16:creationId xmlns:a16="http://schemas.microsoft.com/office/drawing/2014/main" id="{3E44675B-5F3F-4586-83BA-B6DDA35FB27B}"/>
            </a:ext>
          </a:extLst>
        </xdr:cNvPr>
        <xdr:cNvSpPr txBox="1"/>
      </xdr:nvSpPr>
      <xdr:spPr>
        <a:xfrm>
          <a:off x="7641101" y="699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148858</xdr:rowOff>
    </xdr:from>
    <xdr:ext cx="534377" cy="259045"/>
    <xdr:sp macro="" textlink="">
      <xdr:nvSpPr>
        <xdr:cNvPr id="148" name="n_3mainValue【道路】&#10;一人当たり延長">
          <a:extLst>
            <a:ext uri="{FF2B5EF4-FFF2-40B4-BE49-F238E27FC236}">
              <a16:creationId xmlns:a16="http://schemas.microsoft.com/office/drawing/2014/main" id="{53F25309-8783-4A7E-A4FE-DB2D14A119FB}"/>
            </a:ext>
          </a:extLst>
        </xdr:cNvPr>
        <xdr:cNvSpPr txBox="1"/>
      </xdr:nvSpPr>
      <xdr:spPr>
        <a:xfrm>
          <a:off x="6854971" y="700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153037</xdr:rowOff>
    </xdr:from>
    <xdr:ext cx="469744" cy="259045"/>
    <xdr:sp macro="" textlink="">
      <xdr:nvSpPr>
        <xdr:cNvPr id="149" name="n_4mainValue【道路】&#10;一人当たり延長">
          <a:extLst>
            <a:ext uri="{FF2B5EF4-FFF2-40B4-BE49-F238E27FC236}">
              <a16:creationId xmlns:a16="http://schemas.microsoft.com/office/drawing/2014/main" id="{DF5FE489-202F-45A3-9F68-60C2E7F80FE0}"/>
            </a:ext>
          </a:extLst>
        </xdr:cNvPr>
        <xdr:cNvSpPr txBox="1"/>
      </xdr:nvSpPr>
      <xdr:spPr>
        <a:xfrm>
          <a:off x="6068772" y="701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C3589AFB-D178-47B1-B37F-029BC7D0D029}"/>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AF6D900E-9C75-4A0B-89A9-ECE2ABC609FB}"/>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FFC3217A-7DDD-44D4-89BA-5F3181BCCD3E}"/>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C495A5B7-32A6-4B81-8E30-4EBC51730991}"/>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B7020865-D5C0-4CE8-91DB-8C2EFC933740}"/>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24CAFA56-E5D7-4731-A278-BFA680B05307}"/>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544E23E-3683-46FC-83A3-F9C484BD8E0A}"/>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5B5D0C35-FEB8-49CA-9A4B-A40AA3CF0E5E}"/>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C253E113-B4E5-4BD6-9F59-FC49AB167CD1}"/>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9A12DDF3-51D4-414D-BA57-06CE6C3D82C0}"/>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212422C8-7160-4DE5-8A21-96AC46C36C49}"/>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EBABEA79-CBD9-4FB5-A4A5-9697E221B7B5}"/>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1273669A-FC1D-4717-A8A2-CA398ED1983F}"/>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A1F9C67C-696C-4D9B-8F87-DC272919511D}"/>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8BEE7C67-0111-402F-93A0-D847D3AFD4C2}"/>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CD914FD5-EA11-496D-A65E-E79090A68F2D}"/>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0BCB37DA-4CBB-4F1D-A109-9D226DF59967}"/>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E346FA6E-8960-48A5-85CD-C13A0522BBB2}"/>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C052FFE0-50B8-449C-871A-80E4B94F64F7}"/>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BE518F76-E9BB-41BF-A7D0-673C7712D944}"/>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85CB4782-6D3A-4063-BD7E-5E2E05AFFE7F}"/>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F1AD825F-2347-426B-BD26-AD2F2BBF8E94}"/>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C75D0415-CB9D-4C3E-8C72-8108B86D8A4E}"/>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CBB3BBA3-6DC8-4947-BD32-47879AA01612}"/>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AD54EEFB-80BE-48BE-A361-3B2C68889784}"/>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a:extLst>
            <a:ext uri="{FF2B5EF4-FFF2-40B4-BE49-F238E27FC236}">
              <a16:creationId xmlns:a16="http://schemas.microsoft.com/office/drawing/2014/main" id="{240BB17B-C4E8-4C98-9576-A3EBAD31D6A2}"/>
            </a:ext>
          </a:extLst>
        </xdr:cNvPr>
        <xdr:cNvCxnSpPr/>
      </xdr:nvCxnSpPr>
      <xdr:spPr>
        <a:xfrm flipV="1">
          <a:off x="4173855" y="9652090"/>
          <a:ext cx="0" cy="137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78B20880-D186-4C97-B1E7-E85FFC3DC57F}"/>
            </a:ext>
          </a:extLst>
        </xdr:cNvPr>
        <xdr:cNvSpPr txBox="1"/>
      </xdr:nvSpPr>
      <xdr:spPr>
        <a:xfrm>
          <a:off x="4212590" y="1102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a:extLst>
            <a:ext uri="{FF2B5EF4-FFF2-40B4-BE49-F238E27FC236}">
              <a16:creationId xmlns:a16="http://schemas.microsoft.com/office/drawing/2014/main" id="{705F5324-C842-42BD-A121-7089FB2B6F60}"/>
            </a:ext>
          </a:extLst>
        </xdr:cNvPr>
        <xdr:cNvCxnSpPr/>
      </xdr:nvCxnSpPr>
      <xdr:spPr>
        <a:xfrm>
          <a:off x="4112260" y="110304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BB6A662D-7BE7-4D9C-9BE4-66114BCC7013}"/>
            </a:ext>
          </a:extLst>
        </xdr:cNvPr>
        <xdr:cNvSpPr txBox="1"/>
      </xdr:nvSpPr>
      <xdr:spPr>
        <a:xfrm>
          <a:off x="4212590" y="9429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a:extLst>
            <a:ext uri="{FF2B5EF4-FFF2-40B4-BE49-F238E27FC236}">
              <a16:creationId xmlns:a16="http://schemas.microsoft.com/office/drawing/2014/main" id="{6CD1D573-2454-4E7E-B716-D5A39E4F03DB}"/>
            </a:ext>
          </a:extLst>
        </xdr:cNvPr>
        <xdr:cNvCxnSpPr/>
      </xdr:nvCxnSpPr>
      <xdr:spPr>
        <a:xfrm>
          <a:off x="4112260" y="9652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50454</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24C1F1C9-F130-4057-81D2-173E96656E12}"/>
            </a:ext>
          </a:extLst>
        </xdr:cNvPr>
        <xdr:cNvSpPr txBox="1"/>
      </xdr:nvSpPr>
      <xdr:spPr>
        <a:xfrm>
          <a:off x="4212590" y="10341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a:extLst>
            <a:ext uri="{FF2B5EF4-FFF2-40B4-BE49-F238E27FC236}">
              <a16:creationId xmlns:a16="http://schemas.microsoft.com/office/drawing/2014/main" id="{F62E0ACB-0358-4F0E-8CE3-3B44362D6ABB}"/>
            </a:ext>
          </a:extLst>
        </xdr:cNvPr>
        <xdr:cNvSpPr/>
      </xdr:nvSpPr>
      <xdr:spPr>
        <a:xfrm>
          <a:off x="4131310" y="10484122"/>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82" name="フローチャート: 判断 181">
          <a:extLst>
            <a:ext uri="{FF2B5EF4-FFF2-40B4-BE49-F238E27FC236}">
              <a16:creationId xmlns:a16="http://schemas.microsoft.com/office/drawing/2014/main" id="{4BFDF311-ABD0-43CB-80BF-557891364159}"/>
            </a:ext>
          </a:extLst>
        </xdr:cNvPr>
        <xdr:cNvSpPr/>
      </xdr:nvSpPr>
      <xdr:spPr>
        <a:xfrm>
          <a:off x="3388360" y="104079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83" name="フローチャート: 判断 182">
          <a:extLst>
            <a:ext uri="{FF2B5EF4-FFF2-40B4-BE49-F238E27FC236}">
              <a16:creationId xmlns:a16="http://schemas.microsoft.com/office/drawing/2014/main" id="{35584E7D-6BB8-4611-A37B-B47CB0F17161}"/>
            </a:ext>
          </a:extLst>
        </xdr:cNvPr>
        <xdr:cNvSpPr/>
      </xdr:nvSpPr>
      <xdr:spPr>
        <a:xfrm>
          <a:off x="2571750" y="103978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4" name="フローチャート: 判断 183">
          <a:extLst>
            <a:ext uri="{FF2B5EF4-FFF2-40B4-BE49-F238E27FC236}">
              <a16:creationId xmlns:a16="http://schemas.microsoft.com/office/drawing/2014/main" id="{16B51C5E-1EE3-41ED-B5B9-C899B871518F}"/>
            </a:ext>
          </a:extLst>
        </xdr:cNvPr>
        <xdr:cNvSpPr/>
      </xdr:nvSpPr>
      <xdr:spPr>
        <a:xfrm>
          <a:off x="1774190" y="103809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5" name="フローチャート: 判断 184">
          <a:extLst>
            <a:ext uri="{FF2B5EF4-FFF2-40B4-BE49-F238E27FC236}">
              <a16:creationId xmlns:a16="http://schemas.microsoft.com/office/drawing/2014/main" id="{149041A8-8D7E-4319-81A8-9A19F19D5C7B}"/>
            </a:ext>
          </a:extLst>
        </xdr:cNvPr>
        <xdr:cNvSpPr/>
      </xdr:nvSpPr>
      <xdr:spPr>
        <a:xfrm>
          <a:off x="988060" y="103602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288E538-6597-435F-8E9F-528A390399D8}"/>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BC30652-8D66-4BC9-B140-4DC565A06FFD}"/>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879AA67-0451-4919-937A-9A482055CC8B}"/>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6DCC3E31-B003-4D84-81D1-E64181714563}"/>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D547DAFE-F0D5-486B-8BF6-E76485159989}"/>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76563</xdr:rowOff>
    </xdr:from>
    <xdr:to>
      <xdr:col>24</xdr:col>
      <xdr:colOff>114300</xdr:colOff>
      <xdr:row>62</xdr:row>
      <xdr:rowOff>6713</xdr:rowOff>
    </xdr:to>
    <xdr:sp macro="" textlink="">
      <xdr:nvSpPr>
        <xdr:cNvPr id="191" name="楕円 190">
          <a:extLst>
            <a:ext uri="{FF2B5EF4-FFF2-40B4-BE49-F238E27FC236}">
              <a16:creationId xmlns:a16="http://schemas.microsoft.com/office/drawing/2014/main" id="{BB028F3C-AEDF-4A52-82B8-1E7D4284C734}"/>
            </a:ext>
          </a:extLst>
        </xdr:cNvPr>
        <xdr:cNvSpPr/>
      </xdr:nvSpPr>
      <xdr:spPr>
        <a:xfrm>
          <a:off x="4131310" y="1053501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54990</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D7C414E0-B791-4CAC-9763-FBDD62B87A52}"/>
            </a:ext>
          </a:extLst>
        </xdr:cNvPr>
        <xdr:cNvSpPr txBox="1"/>
      </xdr:nvSpPr>
      <xdr:spPr>
        <a:xfrm>
          <a:off x="4212590" y="1051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52070</xdr:rowOff>
    </xdr:from>
    <xdr:to>
      <xdr:col>20</xdr:col>
      <xdr:colOff>38100</xdr:colOff>
      <xdr:row>61</xdr:row>
      <xdr:rowOff>153670</xdr:rowOff>
    </xdr:to>
    <xdr:sp macro="" textlink="">
      <xdr:nvSpPr>
        <xdr:cNvPr id="193" name="楕円 192">
          <a:extLst>
            <a:ext uri="{FF2B5EF4-FFF2-40B4-BE49-F238E27FC236}">
              <a16:creationId xmlns:a16="http://schemas.microsoft.com/office/drawing/2014/main" id="{AF277AFE-F65A-4496-8559-ADA0474936EB}"/>
            </a:ext>
          </a:extLst>
        </xdr:cNvPr>
        <xdr:cNvSpPr/>
      </xdr:nvSpPr>
      <xdr:spPr>
        <a:xfrm>
          <a:off x="3388360" y="10514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102870</xdr:rowOff>
    </xdr:from>
    <xdr:to>
      <xdr:col>24</xdr:col>
      <xdr:colOff>63500</xdr:colOff>
      <xdr:row>61</xdr:row>
      <xdr:rowOff>127363</xdr:rowOff>
    </xdr:to>
    <xdr:cxnSp macro="">
      <xdr:nvCxnSpPr>
        <xdr:cNvPr id="194" name="直線コネクタ 193">
          <a:extLst>
            <a:ext uri="{FF2B5EF4-FFF2-40B4-BE49-F238E27FC236}">
              <a16:creationId xmlns:a16="http://schemas.microsoft.com/office/drawing/2014/main" id="{63BF1F57-1AE1-4F31-81B6-A87242D4CC3E}"/>
            </a:ext>
          </a:extLst>
        </xdr:cNvPr>
        <xdr:cNvCxnSpPr/>
      </xdr:nvCxnSpPr>
      <xdr:spPr>
        <a:xfrm>
          <a:off x="3431540" y="10559415"/>
          <a:ext cx="74295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25944</xdr:rowOff>
    </xdr:from>
    <xdr:to>
      <xdr:col>15</xdr:col>
      <xdr:colOff>101600</xdr:colOff>
      <xdr:row>61</xdr:row>
      <xdr:rowOff>127544</xdr:rowOff>
    </xdr:to>
    <xdr:sp macro="" textlink="">
      <xdr:nvSpPr>
        <xdr:cNvPr id="195" name="楕円 194">
          <a:extLst>
            <a:ext uri="{FF2B5EF4-FFF2-40B4-BE49-F238E27FC236}">
              <a16:creationId xmlns:a16="http://schemas.microsoft.com/office/drawing/2014/main" id="{A24C848A-2E9C-4594-A4E3-CD5D3A28BA4B}"/>
            </a:ext>
          </a:extLst>
        </xdr:cNvPr>
        <xdr:cNvSpPr/>
      </xdr:nvSpPr>
      <xdr:spPr>
        <a:xfrm>
          <a:off x="2571750" y="10480584"/>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76744</xdr:rowOff>
    </xdr:from>
    <xdr:to>
      <xdr:col>19</xdr:col>
      <xdr:colOff>177800</xdr:colOff>
      <xdr:row>61</xdr:row>
      <xdr:rowOff>102870</xdr:rowOff>
    </xdr:to>
    <xdr:cxnSp macro="">
      <xdr:nvCxnSpPr>
        <xdr:cNvPr id="196" name="直線コネクタ 195">
          <a:extLst>
            <a:ext uri="{FF2B5EF4-FFF2-40B4-BE49-F238E27FC236}">
              <a16:creationId xmlns:a16="http://schemas.microsoft.com/office/drawing/2014/main" id="{A87F0616-9154-4AFB-9B77-B9ED3573FA5C}"/>
            </a:ext>
          </a:extLst>
        </xdr:cNvPr>
        <xdr:cNvCxnSpPr/>
      </xdr:nvCxnSpPr>
      <xdr:spPr>
        <a:xfrm>
          <a:off x="2626360" y="10535194"/>
          <a:ext cx="805180" cy="2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1451</xdr:rowOff>
    </xdr:from>
    <xdr:to>
      <xdr:col>10</xdr:col>
      <xdr:colOff>165100</xdr:colOff>
      <xdr:row>61</xdr:row>
      <xdr:rowOff>103051</xdr:rowOff>
    </xdr:to>
    <xdr:sp macro="" textlink="">
      <xdr:nvSpPr>
        <xdr:cNvPr id="197" name="楕円 196">
          <a:extLst>
            <a:ext uri="{FF2B5EF4-FFF2-40B4-BE49-F238E27FC236}">
              <a16:creationId xmlns:a16="http://schemas.microsoft.com/office/drawing/2014/main" id="{2B02D6E4-909C-4520-AAF4-6F35F40F64AB}"/>
            </a:ext>
          </a:extLst>
        </xdr:cNvPr>
        <xdr:cNvSpPr/>
      </xdr:nvSpPr>
      <xdr:spPr>
        <a:xfrm>
          <a:off x="1774190" y="10459901"/>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52251</xdr:rowOff>
    </xdr:from>
    <xdr:to>
      <xdr:col>15</xdr:col>
      <xdr:colOff>50800</xdr:colOff>
      <xdr:row>61</xdr:row>
      <xdr:rowOff>76744</xdr:rowOff>
    </xdr:to>
    <xdr:cxnSp macro="">
      <xdr:nvCxnSpPr>
        <xdr:cNvPr id="198" name="直線コネクタ 197">
          <a:extLst>
            <a:ext uri="{FF2B5EF4-FFF2-40B4-BE49-F238E27FC236}">
              <a16:creationId xmlns:a16="http://schemas.microsoft.com/office/drawing/2014/main" id="{DFB09CA4-A542-4386-8252-D042002EE639}"/>
            </a:ext>
          </a:extLst>
        </xdr:cNvPr>
        <xdr:cNvCxnSpPr/>
      </xdr:nvCxnSpPr>
      <xdr:spPr>
        <a:xfrm>
          <a:off x="1828800" y="10514511"/>
          <a:ext cx="79756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146776</xdr:rowOff>
    </xdr:from>
    <xdr:to>
      <xdr:col>6</xdr:col>
      <xdr:colOff>38100</xdr:colOff>
      <xdr:row>61</xdr:row>
      <xdr:rowOff>76926</xdr:rowOff>
    </xdr:to>
    <xdr:sp macro="" textlink="">
      <xdr:nvSpPr>
        <xdr:cNvPr id="199" name="楕円 198">
          <a:extLst>
            <a:ext uri="{FF2B5EF4-FFF2-40B4-BE49-F238E27FC236}">
              <a16:creationId xmlns:a16="http://schemas.microsoft.com/office/drawing/2014/main" id="{473EC539-F989-4038-8930-D68B1A54EF29}"/>
            </a:ext>
          </a:extLst>
        </xdr:cNvPr>
        <xdr:cNvSpPr/>
      </xdr:nvSpPr>
      <xdr:spPr>
        <a:xfrm>
          <a:off x="988060" y="1043187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26126</xdr:rowOff>
    </xdr:from>
    <xdr:to>
      <xdr:col>10</xdr:col>
      <xdr:colOff>114300</xdr:colOff>
      <xdr:row>61</xdr:row>
      <xdr:rowOff>52251</xdr:rowOff>
    </xdr:to>
    <xdr:cxnSp macro="">
      <xdr:nvCxnSpPr>
        <xdr:cNvPr id="200" name="直線コネクタ 199">
          <a:extLst>
            <a:ext uri="{FF2B5EF4-FFF2-40B4-BE49-F238E27FC236}">
              <a16:creationId xmlns:a16="http://schemas.microsoft.com/office/drawing/2014/main" id="{1133B05E-A472-44AC-8058-DEFAD2A91166}"/>
            </a:ext>
          </a:extLst>
        </xdr:cNvPr>
        <xdr:cNvCxnSpPr/>
      </xdr:nvCxnSpPr>
      <xdr:spPr>
        <a:xfrm>
          <a:off x="1031240" y="10480766"/>
          <a:ext cx="797560" cy="3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B960454D-FA23-4012-B56B-98108ABE4CB0}"/>
            </a:ext>
          </a:extLst>
        </xdr:cNvPr>
        <xdr:cNvSpPr txBox="1"/>
      </xdr:nvSpPr>
      <xdr:spPr>
        <a:xfrm>
          <a:off x="3239144" y="1017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22BF5B83-E8FD-47C1-852C-5C8521860DF7}"/>
            </a:ext>
          </a:extLst>
        </xdr:cNvPr>
        <xdr:cNvSpPr txBox="1"/>
      </xdr:nvSpPr>
      <xdr:spPr>
        <a:xfrm>
          <a:off x="2439044" y="1016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FA363DC5-5DC9-446F-88C6-A24BED007EEB}"/>
            </a:ext>
          </a:extLst>
        </xdr:cNvPr>
        <xdr:cNvSpPr txBox="1"/>
      </xdr:nvSpPr>
      <xdr:spPr>
        <a:xfrm>
          <a:off x="1641484" y="1016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F2F72657-6E3B-4329-B3DB-ECA529074C40}"/>
            </a:ext>
          </a:extLst>
        </xdr:cNvPr>
        <xdr:cNvSpPr txBox="1"/>
      </xdr:nvSpPr>
      <xdr:spPr>
        <a:xfrm>
          <a:off x="855354" y="10131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144797</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BFD3E0AA-37DB-4509-89BD-90166939C0B4}"/>
            </a:ext>
          </a:extLst>
        </xdr:cNvPr>
        <xdr:cNvSpPr txBox="1"/>
      </xdr:nvSpPr>
      <xdr:spPr>
        <a:xfrm>
          <a:off x="32391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118671</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D3AE8E3E-E865-41B0-9E31-BA94255B72BD}"/>
            </a:ext>
          </a:extLst>
        </xdr:cNvPr>
        <xdr:cNvSpPr txBox="1"/>
      </xdr:nvSpPr>
      <xdr:spPr>
        <a:xfrm>
          <a:off x="2439044" y="10579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94178</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E2E1863F-2B8B-41A7-9552-1713B3EDF4E6}"/>
            </a:ext>
          </a:extLst>
        </xdr:cNvPr>
        <xdr:cNvSpPr txBox="1"/>
      </xdr:nvSpPr>
      <xdr:spPr>
        <a:xfrm>
          <a:off x="1641484" y="1055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68053</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DBA7F609-86EE-4A58-B1A4-731821B8DFF6}"/>
            </a:ext>
          </a:extLst>
        </xdr:cNvPr>
        <xdr:cNvSpPr txBox="1"/>
      </xdr:nvSpPr>
      <xdr:spPr>
        <a:xfrm>
          <a:off x="855354" y="10524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1D18FDCB-F5FA-405A-91ED-52BE676CCB44}"/>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21C3C203-21A8-4784-867A-0AC46CDDB7C4}"/>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9C636FB6-62E8-4115-9DE3-04475E93648D}"/>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F9A59150-BB16-45DA-A67B-4E074F4EB288}"/>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C3FD465-6721-4D30-8810-BF7DF51DAE1B}"/>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98A86511-40AB-4B0D-884B-1C39E6FFB87E}"/>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8DBAD67E-84EC-4AFD-BC34-F63716F0B768}"/>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8D767F4A-9D76-4F1D-8ABC-C3CE5E66D7BB}"/>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84681FDD-6C3E-4919-9344-DAB71F057632}"/>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1F7B5C1-1512-4FD4-98FD-968460BF1DC0}"/>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F9BEA6A5-30BC-4F77-BC21-1A0C6869E9FF}"/>
            </a:ext>
          </a:extLst>
        </xdr:cNvPr>
        <xdr:cNvCxnSpPr/>
      </xdr:nvCxnSpPr>
      <xdr:spPr>
        <a:xfrm>
          <a:off x="5960110" y="1110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75B2BD3A-7BC7-4B15-8AEB-9EF1780840B6}"/>
            </a:ext>
          </a:extLst>
        </xdr:cNvPr>
        <xdr:cNvSpPr txBox="1"/>
      </xdr:nvSpPr>
      <xdr:spPr>
        <a:xfrm>
          <a:off x="5724659" y="1096311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9634C260-2438-4FE3-B3DF-710AA6B7A9BF}"/>
            </a:ext>
          </a:extLst>
        </xdr:cNvPr>
        <xdr:cNvCxnSpPr/>
      </xdr:nvCxnSpPr>
      <xdr:spPr>
        <a:xfrm>
          <a:off x="5960110" y="1077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F1FCECBE-0818-4429-A52F-C7115220779B}"/>
            </a:ext>
          </a:extLst>
        </xdr:cNvPr>
        <xdr:cNvSpPr txBox="1"/>
      </xdr:nvSpPr>
      <xdr:spPr>
        <a:xfrm>
          <a:off x="5416126" y="1063653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1CB8034A-638A-49B5-BAD0-4EDC9EC10475}"/>
            </a:ext>
          </a:extLst>
        </xdr:cNvPr>
        <xdr:cNvCxnSpPr/>
      </xdr:nvCxnSpPr>
      <xdr:spPr>
        <a:xfrm>
          <a:off x="5960110" y="1045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F82A9893-8A59-4E56-9ABB-8DE143B67E22}"/>
            </a:ext>
          </a:extLst>
        </xdr:cNvPr>
        <xdr:cNvSpPr txBox="1"/>
      </xdr:nvSpPr>
      <xdr:spPr>
        <a:xfrm>
          <a:off x="5416126" y="10304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4A929F3C-2BED-4A42-BADD-EF638D68BB39}"/>
            </a:ext>
          </a:extLst>
        </xdr:cNvPr>
        <xdr:cNvCxnSpPr/>
      </xdr:nvCxnSpPr>
      <xdr:spPr>
        <a:xfrm>
          <a:off x="5960110" y="1012562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2A371704-FA91-4EC4-9833-EA8FC6161C41}"/>
            </a:ext>
          </a:extLst>
        </xdr:cNvPr>
        <xdr:cNvSpPr txBox="1"/>
      </xdr:nvSpPr>
      <xdr:spPr>
        <a:xfrm>
          <a:off x="5416126"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0CD2C03F-A49F-4735-ADD0-E9D510780A34}"/>
            </a:ext>
          </a:extLst>
        </xdr:cNvPr>
        <xdr:cNvCxnSpPr/>
      </xdr:nvCxnSpPr>
      <xdr:spPr>
        <a:xfrm>
          <a:off x="5960110" y="979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a:extLst>
            <a:ext uri="{FF2B5EF4-FFF2-40B4-BE49-F238E27FC236}">
              <a16:creationId xmlns:a16="http://schemas.microsoft.com/office/drawing/2014/main" id="{41F7D378-B763-4729-AA31-7DC300BCF2E5}"/>
            </a:ext>
          </a:extLst>
        </xdr:cNvPr>
        <xdr:cNvSpPr txBox="1"/>
      </xdr:nvSpPr>
      <xdr:spPr>
        <a:xfrm>
          <a:off x="5416126" y="965873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38C64414-6C22-48CF-9F3C-D2184C5F9F08}"/>
            </a:ext>
          </a:extLst>
        </xdr:cNvPr>
        <xdr:cNvCxnSpPr/>
      </xdr:nvCxnSpPr>
      <xdr:spPr>
        <a:xfrm>
          <a:off x="5960110" y="947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42B34115-2BD4-4B46-82E1-DA8494D4BBF6}"/>
            </a:ext>
          </a:extLst>
        </xdr:cNvPr>
        <xdr:cNvSpPr txBox="1"/>
      </xdr:nvSpPr>
      <xdr:spPr>
        <a:xfrm>
          <a:off x="5331688" y="932644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2871966B-D784-41EA-AE97-7B4481F80E4D}"/>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598C8A46-C3C2-45E7-95F4-1ADA2FF11CE8}"/>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8C56865F-0131-4E54-83BB-16EAE837BAD0}"/>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a:extLst>
            <a:ext uri="{FF2B5EF4-FFF2-40B4-BE49-F238E27FC236}">
              <a16:creationId xmlns:a16="http://schemas.microsoft.com/office/drawing/2014/main" id="{A34B66A5-409B-4381-A4AB-8CE108BEBC35}"/>
            </a:ext>
          </a:extLst>
        </xdr:cNvPr>
        <xdr:cNvCxnSpPr/>
      </xdr:nvCxnSpPr>
      <xdr:spPr>
        <a:xfrm flipV="1">
          <a:off x="9429115" y="9562749"/>
          <a:ext cx="0" cy="1525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a:extLst>
            <a:ext uri="{FF2B5EF4-FFF2-40B4-BE49-F238E27FC236}">
              <a16:creationId xmlns:a16="http://schemas.microsoft.com/office/drawing/2014/main" id="{D886E15A-576D-4066-8898-F9C7D869EDC8}"/>
            </a:ext>
          </a:extLst>
        </xdr:cNvPr>
        <xdr:cNvSpPr txBox="1"/>
      </xdr:nvSpPr>
      <xdr:spPr>
        <a:xfrm>
          <a:off x="9467850" y="1109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a:extLst>
            <a:ext uri="{FF2B5EF4-FFF2-40B4-BE49-F238E27FC236}">
              <a16:creationId xmlns:a16="http://schemas.microsoft.com/office/drawing/2014/main" id="{80DE0BE7-8486-4336-AD87-9C1C3AC0E59E}"/>
            </a:ext>
          </a:extLst>
        </xdr:cNvPr>
        <xdr:cNvCxnSpPr/>
      </xdr:nvCxnSpPr>
      <xdr:spPr>
        <a:xfrm>
          <a:off x="9356090" y="1108869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a:extLst>
            <a:ext uri="{FF2B5EF4-FFF2-40B4-BE49-F238E27FC236}">
              <a16:creationId xmlns:a16="http://schemas.microsoft.com/office/drawing/2014/main" id="{A8221C5A-9841-4B3E-867E-352EAADB0ED3}"/>
            </a:ext>
          </a:extLst>
        </xdr:cNvPr>
        <xdr:cNvSpPr txBox="1"/>
      </xdr:nvSpPr>
      <xdr:spPr>
        <a:xfrm>
          <a:off x="9467850" y="9343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a:extLst>
            <a:ext uri="{FF2B5EF4-FFF2-40B4-BE49-F238E27FC236}">
              <a16:creationId xmlns:a16="http://schemas.microsoft.com/office/drawing/2014/main" id="{36267577-54B9-419C-9861-87789D3044BE}"/>
            </a:ext>
          </a:extLst>
        </xdr:cNvPr>
        <xdr:cNvCxnSpPr/>
      </xdr:nvCxnSpPr>
      <xdr:spPr>
        <a:xfrm>
          <a:off x="9356090" y="956274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125523</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FFFB0776-E78B-428E-A2C6-1D556341B337}"/>
            </a:ext>
          </a:extLst>
        </xdr:cNvPr>
        <xdr:cNvSpPr txBox="1"/>
      </xdr:nvSpPr>
      <xdr:spPr>
        <a:xfrm>
          <a:off x="9467850" y="10414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a:extLst>
            <a:ext uri="{FF2B5EF4-FFF2-40B4-BE49-F238E27FC236}">
              <a16:creationId xmlns:a16="http://schemas.microsoft.com/office/drawing/2014/main" id="{FBEDF8F2-8C95-4A50-A566-6E827B891B5B}"/>
            </a:ext>
          </a:extLst>
        </xdr:cNvPr>
        <xdr:cNvSpPr/>
      </xdr:nvSpPr>
      <xdr:spPr>
        <a:xfrm>
          <a:off x="9394190" y="10557286"/>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329</xdr:rowOff>
    </xdr:from>
    <xdr:to>
      <xdr:col>50</xdr:col>
      <xdr:colOff>165100</xdr:colOff>
      <xdr:row>61</xdr:row>
      <xdr:rowOff>101929</xdr:rowOff>
    </xdr:to>
    <xdr:sp macro="" textlink="">
      <xdr:nvSpPr>
        <xdr:cNvPr id="241" name="フローチャート: 判断 240">
          <a:extLst>
            <a:ext uri="{FF2B5EF4-FFF2-40B4-BE49-F238E27FC236}">
              <a16:creationId xmlns:a16="http://schemas.microsoft.com/office/drawing/2014/main" id="{DC4F39C9-50E5-4E29-A60B-63E69960D0AD}"/>
            </a:ext>
          </a:extLst>
        </xdr:cNvPr>
        <xdr:cNvSpPr/>
      </xdr:nvSpPr>
      <xdr:spPr>
        <a:xfrm>
          <a:off x="8632190" y="10458779"/>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171213</xdr:rowOff>
    </xdr:from>
    <xdr:to>
      <xdr:col>46</xdr:col>
      <xdr:colOff>38100</xdr:colOff>
      <xdr:row>61</xdr:row>
      <xdr:rowOff>101363</xdr:rowOff>
    </xdr:to>
    <xdr:sp macro="" textlink="">
      <xdr:nvSpPr>
        <xdr:cNvPr id="242" name="フローチャート: 判断 241">
          <a:extLst>
            <a:ext uri="{FF2B5EF4-FFF2-40B4-BE49-F238E27FC236}">
              <a16:creationId xmlns:a16="http://schemas.microsoft.com/office/drawing/2014/main" id="{2B027E3C-EE9D-47D4-979F-8649A405EFFD}"/>
            </a:ext>
          </a:extLst>
        </xdr:cNvPr>
        <xdr:cNvSpPr/>
      </xdr:nvSpPr>
      <xdr:spPr>
        <a:xfrm>
          <a:off x="7846060" y="10462023"/>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6193</xdr:rowOff>
    </xdr:from>
    <xdr:to>
      <xdr:col>41</xdr:col>
      <xdr:colOff>101600</xdr:colOff>
      <xdr:row>61</xdr:row>
      <xdr:rowOff>107793</xdr:rowOff>
    </xdr:to>
    <xdr:sp macro="" textlink="">
      <xdr:nvSpPr>
        <xdr:cNvPr id="243" name="フローチャート: 判断 242">
          <a:extLst>
            <a:ext uri="{FF2B5EF4-FFF2-40B4-BE49-F238E27FC236}">
              <a16:creationId xmlns:a16="http://schemas.microsoft.com/office/drawing/2014/main" id="{54886B3F-0D65-4F28-8B40-84CCD8F2128D}"/>
            </a:ext>
          </a:extLst>
        </xdr:cNvPr>
        <xdr:cNvSpPr/>
      </xdr:nvSpPr>
      <xdr:spPr>
        <a:xfrm>
          <a:off x="7029450" y="1046654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15582</xdr:rowOff>
    </xdr:from>
    <xdr:to>
      <xdr:col>36</xdr:col>
      <xdr:colOff>165100</xdr:colOff>
      <xdr:row>61</xdr:row>
      <xdr:rowOff>117182</xdr:rowOff>
    </xdr:to>
    <xdr:sp macro="" textlink="">
      <xdr:nvSpPr>
        <xdr:cNvPr id="244" name="フローチャート: 判断 243">
          <a:extLst>
            <a:ext uri="{FF2B5EF4-FFF2-40B4-BE49-F238E27FC236}">
              <a16:creationId xmlns:a16="http://schemas.microsoft.com/office/drawing/2014/main" id="{C9A7F413-7B59-4CEE-BAFB-5C1ECF73BE67}"/>
            </a:ext>
          </a:extLst>
        </xdr:cNvPr>
        <xdr:cNvSpPr/>
      </xdr:nvSpPr>
      <xdr:spPr>
        <a:xfrm>
          <a:off x="6231890" y="1047784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698E927C-9417-47C0-8507-7CEE28139AC4}"/>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550936FC-B04D-4D0C-A625-0FB7E3847672}"/>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BD5BB81C-F1A3-46E6-B9A8-9D00BACB5414}"/>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A72C7559-5D87-4B8A-BC83-A418C2B9A576}"/>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DFEE039F-144A-4EB4-BAA3-85F92B194D35}"/>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25590</xdr:rowOff>
    </xdr:from>
    <xdr:to>
      <xdr:col>55</xdr:col>
      <xdr:colOff>50800</xdr:colOff>
      <xdr:row>62</xdr:row>
      <xdr:rowOff>127190</xdr:rowOff>
    </xdr:to>
    <xdr:sp macro="" textlink="">
      <xdr:nvSpPr>
        <xdr:cNvPr id="250" name="楕円 249">
          <a:extLst>
            <a:ext uri="{FF2B5EF4-FFF2-40B4-BE49-F238E27FC236}">
              <a16:creationId xmlns:a16="http://schemas.microsoft.com/office/drawing/2014/main" id="{F6FDDBCA-1BDE-416E-AB84-26A76E9DCC2B}"/>
            </a:ext>
          </a:extLst>
        </xdr:cNvPr>
        <xdr:cNvSpPr/>
      </xdr:nvSpPr>
      <xdr:spPr>
        <a:xfrm>
          <a:off x="9394190" y="10651680"/>
          <a:ext cx="9017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4017</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0DB84746-CA76-490C-AF48-33E73F164AF4}"/>
            </a:ext>
          </a:extLst>
        </xdr:cNvPr>
        <xdr:cNvSpPr txBox="1"/>
      </xdr:nvSpPr>
      <xdr:spPr>
        <a:xfrm>
          <a:off x="9467850" y="1063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32639</xdr:rowOff>
    </xdr:from>
    <xdr:to>
      <xdr:col>50</xdr:col>
      <xdr:colOff>165100</xdr:colOff>
      <xdr:row>62</xdr:row>
      <xdr:rowOff>134239</xdr:rowOff>
    </xdr:to>
    <xdr:sp macro="" textlink="">
      <xdr:nvSpPr>
        <xdr:cNvPr id="252" name="楕円 251">
          <a:extLst>
            <a:ext uri="{FF2B5EF4-FFF2-40B4-BE49-F238E27FC236}">
              <a16:creationId xmlns:a16="http://schemas.microsoft.com/office/drawing/2014/main" id="{94F8D8F5-772D-48B7-84FD-FCF32F93569C}"/>
            </a:ext>
          </a:extLst>
        </xdr:cNvPr>
        <xdr:cNvSpPr/>
      </xdr:nvSpPr>
      <xdr:spPr>
        <a:xfrm>
          <a:off x="8632190" y="10660634"/>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76390</xdr:rowOff>
    </xdr:from>
    <xdr:to>
      <xdr:col>55</xdr:col>
      <xdr:colOff>0</xdr:colOff>
      <xdr:row>62</xdr:row>
      <xdr:rowOff>83439</xdr:rowOff>
    </xdr:to>
    <xdr:cxnSp macro="">
      <xdr:nvCxnSpPr>
        <xdr:cNvPr id="253" name="直線コネクタ 252">
          <a:extLst>
            <a:ext uri="{FF2B5EF4-FFF2-40B4-BE49-F238E27FC236}">
              <a16:creationId xmlns:a16="http://schemas.microsoft.com/office/drawing/2014/main" id="{01C3AD53-7BC2-46B7-B464-B203066B9304}"/>
            </a:ext>
          </a:extLst>
        </xdr:cNvPr>
        <xdr:cNvCxnSpPr/>
      </xdr:nvCxnSpPr>
      <xdr:spPr>
        <a:xfrm flipV="1">
          <a:off x="8686800" y="10706290"/>
          <a:ext cx="74295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38243</xdr:rowOff>
    </xdr:from>
    <xdr:to>
      <xdr:col>46</xdr:col>
      <xdr:colOff>38100</xdr:colOff>
      <xdr:row>62</xdr:row>
      <xdr:rowOff>139843</xdr:rowOff>
    </xdr:to>
    <xdr:sp macro="" textlink="">
      <xdr:nvSpPr>
        <xdr:cNvPr id="254" name="楕円 253">
          <a:extLst>
            <a:ext uri="{FF2B5EF4-FFF2-40B4-BE49-F238E27FC236}">
              <a16:creationId xmlns:a16="http://schemas.microsoft.com/office/drawing/2014/main" id="{D5961989-860C-435B-9B15-8F2362A7EBEB}"/>
            </a:ext>
          </a:extLst>
        </xdr:cNvPr>
        <xdr:cNvSpPr/>
      </xdr:nvSpPr>
      <xdr:spPr>
        <a:xfrm>
          <a:off x="7846060" y="106681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83439</xdr:rowOff>
    </xdr:from>
    <xdr:to>
      <xdr:col>50</xdr:col>
      <xdr:colOff>114300</xdr:colOff>
      <xdr:row>62</xdr:row>
      <xdr:rowOff>89043</xdr:rowOff>
    </xdr:to>
    <xdr:cxnSp macro="">
      <xdr:nvCxnSpPr>
        <xdr:cNvPr id="255" name="直線コネクタ 254">
          <a:extLst>
            <a:ext uri="{FF2B5EF4-FFF2-40B4-BE49-F238E27FC236}">
              <a16:creationId xmlns:a16="http://schemas.microsoft.com/office/drawing/2014/main" id="{C8C0FB0B-2F42-4D51-92A8-1B904A134C38}"/>
            </a:ext>
          </a:extLst>
        </xdr:cNvPr>
        <xdr:cNvCxnSpPr/>
      </xdr:nvCxnSpPr>
      <xdr:spPr>
        <a:xfrm flipV="1">
          <a:off x="7889240" y="10715244"/>
          <a:ext cx="797560" cy="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44498</xdr:rowOff>
    </xdr:from>
    <xdr:to>
      <xdr:col>41</xdr:col>
      <xdr:colOff>101600</xdr:colOff>
      <xdr:row>62</xdr:row>
      <xdr:rowOff>146098</xdr:rowOff>
    </xdr:to>
    <xdr:sp macro="" textlink="">
      <xdr:nvSpPr>
        <xdr:cNvPr id="256" name="楕円 255">
          <a:extLst>
            <a:ext uri="{FF2B5EF4-FFF2-40B4-BE49-F238E27FC236}">
              <a16:creationId xmlns:a16="http://schemas.microsoft.com/office/drawing/2014/main" id="{A2716AF1-2D08-402B-BAA0-7B792C53BC66}"/>
            </a:ext>
          </a:extLst>
        </xdr:cNvPr>
        <xdr:cNvSpPr/>
      </xdr:nvSpPr>
      <xdr:spPr>
        <a:xfrm>
          <a:off x="7029450" y="1067630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89043</xdr:rowOff>
    </xdr:from>
    <xdr:to>
      <xdr:col>45</xdr:col>
      <xdr:colOff>177800</xdr:colOff>
      <xdr:row>62</xdr:row>
      <xdr:rowOff>95298</xdr:rowOff>
    </xdr:to>
    <xdr:cxnSp macro="">
      <xdr:nvCxnSpPr>
        <xdr:cNvPr id="257" name="直線コネクタ 256">
          <a:extLst>
            <a:ext uri="{FF2B5EF4-FFF2-40B4-BE49-F238E27FC236}">
              <a16:creationId xmlns:a16="http://schemas.microsoft.com/office/drawing/2014/main" id="{B1AD6381-7D6B-46A4-98F2-261285362210}"/>
            </a:ext>
          </a:extLst>
        </xdr:cNvPr>
        <xdr:cNvCxnSpPr/>
      </xdr:nvCxnSpPr>
      <xdr:spPr>
        <a:xfrm flipV="1">
          <a:off x="7084060" y="10722753"/>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49301</xdr:rowOff>
    </xdr:from>
    <xdr:to>
      <xdr:col>36</xdr:col>
      <xdr:colOff>165100</xdr:colOff>
      <xdr:row>62</xdr:row>
      <xdr:rowOff>150901</xdr:rowOff>
    </xdr:to>
    <xdr:sp macro="" textlink="">
      <xdr:nvSpPr>
        <xdr:cNvPr id="258" name="楕円 257">
          <a:extLst>
            <a:ext uri="{FF2B5EF4-FFF2-40B4-BE49-F238E27FC236}">
              <a16:creationId xmlns:a16="http://schemas.microsoft.com/office/drawing/2014/main" id="{622CA0DB-25B5-4672-B7C3-7F3203685209}"/>
            </a:ext>
          </a:extLst>
        </xdr:cNvPr>
        <xdr:cNvSpPr/>
      </xdr:nvSpPr>
      <xdr:spPr>
        <a:xfrm>
          <a:off x="6231890" y="10681106"/>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95298</xdr:rowOff>
    </xdr:from>
    <xdr:to>
      <xdr:col>41</xdr:col>
      <xdr:colOff>50800</xdr:colOff>
      <xdr:row>62</xdr:row>
      <xdr:rowOff>100101</xdr:rowOff>
    </xdr:to>
    <xdr:cxnSp macro="">
      <xdr:nvCxnSpPr>
        <xdr:cNvPr id="259" name="直線コネクタ 258">
          <a:extLst>
            <a:ext uri="{FF2B5EF4-FFF2-40B4-BE49-F238E27FC236}">
              <a16:creationId xmlns:a16="http://schemas.microsoft.com/office/drawing/2014/main" id="{9D723B83-6513-4030-B662-B9CA89BF1688}"/>
            </a:ext>
          </a:extLst>
        </xdr:cNvPr>
        <xdr:cNvCxnSpPr/>
      </xdr:nvCxnSpPr>
      <xdr:spPr>
        <a:xfrm flipV="1">
          <a:off x="6286500" y="10721388"/>
          <a:ext cx="797560" cy="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118456</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F5FFB6ED-D0E7-4265-9A7F-92610AA7094C}"/>
            </a:ext>
          </a:extLst>
        </xdr:cNvPr>
        <xdr:cNvSpPr txBox="1"/>
      </xdr:nvSpPr>
      <xdr:spPr>
        <a:xfrm>
          <a:off x="8401265" y="102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117890</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113432F5-547C-4A76-B069-FF58327BA699}"/>
            </a:ext>
          </a:extLst>
        </xdr:cNvPr>
        <xdr:cNvSpPr txBox="1"/>
      </xdr:nvSpPr>
      <xdr:spPr>
        <a:xfrm>
          <a:off x="7610690" y="1023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124320</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DCB27E7C-B949-435C-B86F-CB2AAC4DBA64}"/>
            </a:ext>
          </a:extLst>
        </xdr:cNvPr>
        <xdr:cNvSpPr txBox="1"/>
      </xdr:nvSpPr>
      <xdr:spPr>
        <a:xfrm>
          <a:off x="6822655" y="1024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133709</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EE5919F6-6C58-46B6-890B-11132402F4F8}"/>
            </a:ext>
          </a:extLst>
        </xdr:cNvPr>
        <xdr:cNvSpPr txBox="1"/>
      </xdr:nvSpPr>
      <xdr:spPr>
        <a:xfrm>
          <a:off x="6007950" y="1024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125366</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099A7979-BD69-4EF3-90B9-D804930B8A76}"/>
            </a:ext>
          </a:extLst>
        </xdr:cNvPr>
        <xdr:cNvSpPr txBox="1"/>
      </xdr:nvSpPr>
      <xdr:spPr>
        <a:xfrm>
          <a:off x="8401265" y="1075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130970</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8B7F8D8B-5EB2-43E1-8FEA-5363A9872989}"/>
            </a:ext>
          </a:extLst>
        </xdr:cNvPr>
        <xdr:cNvSpPr txBox="1"/>
      </xdr:nvSpPr>
      <xdr:spPr>
        <a:xfrm>
          <a:off x="7610690" y="10764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137225</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B1B4D69E-BA43-4A7A-90FE-D86FF2B356C8}"/>
            </a:ext>
          </a:extLst>
        </xdr:cNvPr>
        <xdr:cNvSpPr txBox="1"/>
      </xdr:nvSpPr>
      <xdr:spPr>
        <a:xfrm>
          <a:off x="6822655" y="107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142028</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7BAB5F92-B2EC-492C-9D2C-28EF7D20ECA3}"/>
            </a:ext>
          </a:extLst>
        </xdr:cNvPr>
        <xdr:cNvSpPr txBox="1"/>
      </xdr:nvSpPr>
      <xdr:spPr>
        <a:xfrm>
          <a:off x="6007950" y="1077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C4990CC5-F8B3-40F7-A18E-B894AE9F3A37}"/>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85DAE965-756A-4AA4-A758-FEE63088C895}"/>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D35F2DA8-4651-4E96-B197-C68C3BFB9A3D}"/>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CAD9EA25-AB09-4B34-8E8D-82C3450E2018}"/>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E1905F10-537F-41A2-8401-353F7D81FA7B}"/>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E938DA76-CEB1-4BC8-8C8D-E594234F92BD}"/>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9CF1487F-2FBD-41F7-B955-A852053CBBDD}"/>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5A63935E-71D2-4494-B9BD-94C2F2ED83BF}"/>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66A0B2FD-31AB-4879-993B-4D69CB5EA3CC}"/>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32BFF117-C088-42F0-B84C-6EE2D84B3E37}"/>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B1500624-97C9-4C52-B752-0CE27866E7A7}"/>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3D11E5E0-3BC9-43A0-BB9D-0385F1041F13}"/>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AB5292EC-50FC-40AC-8A8D-643FF63F1815}"/>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E62F681C-44FD-4F88-83F5-6CC41C64519A}"/>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6597D70D-DC82-494A-B445-5150525C82C7}"/>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39F00C3D-76C1-401C-8CD0-AAE5D1F057A2}"/>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21834B3A-6AB4-4E88-8349-370B8CAD86FD}"/>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A18406A6-0CB9-4CCA-A26D-023BBC8D8D41}"/>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EAB02D46-B807-4C5B-8265-41FB52012335}"/>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7F5B772C-18DD-4EC8-BC58-2C821F436AAF}"/>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825CEA96-3D48-42F9-A068-2F324CE3DF86}"/>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71ECC6EB-3DCE-4DB3-94D6-A417FE4B6001}"/>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7F62E66E-C19F-4F37-8E4D-CE884CFACB5A}"/>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26ABE7C3-A531-425B-9B37-3DE16F16F61F}"/>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a:extLst>
            <a:ext uri="{FF2B5EF4-FFF2-40B4-BE49-F238E27FC236}">
              <a16:creationId xmlns:a16="http://schemas.microsoft.com/office/drawing/2014/main" id="{880A6553-077D-48E6-8170-2D3DFD6C3AE0}"/>
            </a:ext>
          </a:extLst>
        </xdr:cNvPr>
        <xdr:cNvCxnSpPr/>
      </xdr:nvCxnSpPr>
      <xdr:spPr>
        <a:xfrm flipV="1">
          <a:off x="417385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000AE11B-6311-43A4-B1A8-DB86D751F1D8}"/>
            </a:ext>
          </a:extLst>
        </xdr:cNvPr>
        <xdr:cNvSpPr txBox="1"/>
      </xdr:nvSpPr>
      <xdr:spPr>
        <a:xfrm>
          <a:off x="421259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a:extLst>
            <a:ext uri="{FF2B5EF4-FFF2-40B4-BE49-F238E27FC236}">
              <a16:creationId xmlns:a16="http://schemas.microsoft.com/office/drawing/2014/main" id="{B76BD6E5-E0DD-4268-9FAB-D80B430ABD26}"/>
            </a:ext>
          </a:extLst>
        </xdr:cNvPr>
        <xdr:cNvCxnSpPr/>
      </xdr:nvCxnSpPr>
      <xdr:spPr>
        <a:xfrm>
          <a:off x="4112260" y="14818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BDE9AEF9-5F69-42C7-9FBB-0426BF4DC3D7}"/>
            </a:ext>
          </a:extLst>
        </xdr:cNvPr>
        <xdr:cNvSpPr txBox="1"/>
      </xdr:nvSpPr>
      <xdr:spPr>
        <a:xfrm>
          <a:off x="4212590" y="1308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a:extLst>
            <a:ext uri="{FF2B5EF4-FFF2-40B4-BE49-F238E27FC236}">
              <a16:creationId xmlns:a16="http://schemas.microsoft.com/office/drawing/2014/main" id="{B36C3634-12E7-410B-AF37-6426D482C71C}"/>
            </a:ext>
          </a:extLst>
        </xdr:cNvPr>
        <xdr:cNvCxnSpPr/>
      </xdr:nvCxnSpPr>
      <xdr:spPr>
        <a:xfrm>
          <a:off x="4112260" y="133178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75376DCE-76FE-41BB-99CE-5124CE2D73C9}"/>
            </a:ext>
          </a:extLst>
        </xdr:cNvPr>
        <xdr:cNvSpPr txBox="1"/>
      </xdr:nvSpPr>
      <xdr:spPr>
        <a:xfrm>
          <a:off x="4212590" y="1397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a:extLst>
            <a:ext uri="{FF2B5EF4-FFF2-40B4-BE49-F238E27FC236}">
              <a16:creationId xmlns:a16="http://schemas.microsoft.com/office/drawing/2014/main" id="{4A951C72-8352-4C64-A905-C067AA2513F7}"/>
            </a:ext>
          </a:extLst>
        </xdr:cNvPr>
        <xdr:cNvSpPr/>
      </xdr:nvSpPr>
      <xdr:spPr>
        <a:xfrm>
          <a:off x="4131310" y="141185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9" name="フローチャート: 判断 298">
          <a:extLst>
            <a:ext uri="{FF2B5EF4-FFF2-40B4-BE49-F238E27FC236}">
              <a16:creationId xmlns:a16="http://schemas.microsoft.com/office/drawing/2014/main" id="{7E7A476E-92F8-4CF9-9CA2-434BDAD60B85}"/>
            </a:ext>
          </a:extLst>
        </xdr:cNvPr>
        <xdr:cNvSpPr/>
      </xdr:nvSpPr>
      <xdr:spPr>
        <a:xfrm>
          <a:off x="3388360" y="141986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300" name="フローチャート: 判断 299">
          <a:extLst>
            <a:ext uri="{FF2B5EF4-FFF2-40B4-BE49-F238E27FC236}">
              <a16:creationId xmlns:a16="http://schemas.microsoft.com/office/drawing/2014/main" id="{9BC670ED-145F-484A-8A9A-FFE661E52052}"/>
            </a:ext>
          </a:extLst>
        </xdr:cNvPr>
        <xdr:cNvSpPr/>
      </xdr:nvSpPr>
      <xdr:spPr>
        <a:xfrm>
          <a:off x="2571750" y="141909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301" name="フローチャート: 判断 300">
          <a:extLst>
            <a:ext uri="{FF2B5EF4-FFF2-40B4-BE49-F238E27FC236}">
              <a16:creationId xmlns:a16="http://schemas.microsoft.com/office/drawing/2014/main" id="{725196E9-5227-4F8A-A55A-F06795EF9A90}"/>
            </a:ext>
          </a:extLst>
        </xdr:cNvPr>
        <xdr:cNvSpPr/>
      </xdr:nvSpPr>
      <xdr:spPr>
        <a:xfrm>
          <a:off x="1774190" y="1416240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302" name="フローチャート: 判断 301">
          <a:extLst>
            <a:ext uri="{FF2B5EF4-FFF2-40B4-BE49-F238E27FC236}">
              <a16:creationId xmlns:a16="http://schemas.microsoft.com/office/drawing/2014/main" id="{F56822F4-0E80-4CFB-951E-E718DFEB76D5}"/>
            </a:ext>
          </a:extLst>
        </xdr:cNvPr>
        <xdr:cNvSpPr/>
      </xdr:nvSpPr>
      <xdr:spPr>
        <a:xfrm>
          <a:off x="988060" y="1414335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6ECEC13-597D-4237-B9A1-83B1F6C397CB}"/>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AC0FD45B-85A1-4275-B51E-2CF7021ACFD3}"/>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F1EECC08-A7C4-4BC3-83BA-5F2892D85FBB}"/>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F7B14DA3-FECA-41B6-96D2-5F226DB8FB8F}"/>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85D2FEDF-F413-4D97-805F-848134189B7C}"/>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23495</xdr:rowOff>
    </xdr:from>
    <xdr:to>
      <xdr:col>24</xdr:col>
      <xdr:colOff>114300</xdr:colOff>
      <xdr:row>86</xdr:row>
      <xdr:rowOff>125095</xdr:rowOff>
    </xdr:to>
    <xdr:sp macro="" textlink="">
      <xdr:nvSpPr>
        <xdr:cNvPr id="308" name="楕円 307">
          <a:extLst>
            <a:ext uri="{FF2B5EF4-FFF2-40B4-BE49-F238E27FC236}">
              <a16:creationId xmlns:a16="http://schemas.microsoft.com/office/drawing/2014/main" id="{B836FAAB-F061-4EF1-BB94-32E524A7BC4C}"/>
            </a:ext>
          </a:extLst>
        </xdr:cNvPr>
        <xdr:cNvSpPr/>
      </xdr:nvSpPr>
      <xdr:spPr>
        <a:xfrm>
          <a:off x="4131310" y="1476438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109872</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92548B17-6200-4AC9-A68D-0CCDA220A6B5}"/>
            </a:ext>
          </a:extLst>
        </xdr:cNvPr>
        <xdr:cNvSpPr txBox="1"/>
      </xdr:nvSpPr>
      <xdr:spPr>
        <a:xfrm>
          <a:off x="4212590" y="14681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15875</xdr:rowOff>
    </xdr:from>
    <xdr:to>
      <xdr:col>20</xdr:col>
      <xdr:colOff>38100</xdr:colOff>
      <xdr:row>86</xdr:row>
      <xdr:rowOff>117475</xdr:rowOff>
    </xdr:to>
    <xdr:sp macro="" textlink="">
      <xdr:nvSpPr>
        <xdr:cNvPr id="310" name="楕円 309">
          <a:extLst>
            <a:ext uri="{FF2B5EF4-FFF2-40B4-BE49-F238E27FC236}">
              <a16:creationId xmlns:a16="http://schemas.microsoft.com/office/drawing/2014/main" id="{850443D0-E715-4C14-A383-C511D2A1394C}"/>
            </a:ext>
          </a:extLst>
        </xdr:cNvPr>
        <xdr:cNvSpPr/>
      </xdr:nvSpPr>
      <xdr:spPr>
        <a:xfrm>
          <a:off x="3388360" y="147643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66675</xdr:rowOff>
    </xdr:from>
    <xdr:to>
      <xdr:col>24</xdr:col>
      <xdr:colOff>63500</xdr:colOff>
      <xdr:row>86</xdr:row>
      <xdr:rowOff>74295</xdr:rowOff>
    </xdr:to>
    <xdr:cxnSp macro="">
      <xdr:nvCxnSpPr>
        <xdr:cNvPr id="311" name="直線コネクタ 310">
          <a:extLst>
            <a:ext uri="{FF2B5EF4-FFF2-40B4-BE49-F238E27FC236}">
              <a16:creationId xmlns:a16="http://schemas.microsoft.com/office/drawing/2014/main" id="{1028AE64-7C65-4E5C-9FF5-22FC76CA7D80}"/>
            </a:ext>
          </a:extLst>
        </xdr:cNvPr>
        <xdr:cNvCxnSpPr/>
      </xdr:nvCxnSpPr>
      <xdr:spPr>
        <a:xfrm>
          <a:off x="3431540" y="14809470"/>
          <a:ext cx="7429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8255</xdr:rowOff>
    </xdr:from>
    <xdr:to>
      <xdr:col>15</xdr:col>
      <xdr:colOff>101600</xdr:colOff>
      <xdr:row>86</xdr:row>
      <xdr:rowOff>109855</xdr:rowOff>
    </xdr:to>
    <xdr:sp macro="" textlink="">
      <xdr:nvSpPr>
        <xdr:cNvPr id="312" name="楕円 311">
          <a:extLst>
            <a:ext uri="{FF2B5EF4-FFF2-40B4-BE49-F238E27FC236}">
              <a16:creationId xmlns:a16="http://schemas.microsoft.com/office/drawing/2014/main" id="{DBEBDCDF-A195-4A7D-ACD0-82A8A95C5BAA}"/>
            </a:ext>
          </a:extLst>
        </xdr:cNvPr>
        <xdr:cNvSpPr/>
      </xdr:nvSpPr>
      <xdr:spPr>
        <a:xfrm>
          <a:off x="2571750" y="147548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59055</xdr:rowOff>
    </xdr:from>
    <xdr:to>
      <xdr:col>19</xdr:col>
      <xdr:colOff>177800</xdr:colOff>
      <xdr:row>86</xdr:row>
      <xdr:rowOff>66675</xdr:rowOff>
    </xdr:to>
    <xdr:cxnSp macro="">
      <xdr:nvCxnSpPr>
        <xdr:cNvPr id="313" name="直線コネクタ 312">
          <a:extLst>
            <a:ext uri="{FF2B5EF4-FFF2-40B4-BE49-F238E27FC236}">
              <a16:creationId xmlns:a16="http://schemas.microsoft.com/office/drawing/2014/main" id="{12CF8A04-6DC7-4C03-82A2-6E94FEEBACCE}"/>
            </a:ext>
          </a:extLst>
        </xdr:cNvPr>
        <xdr:cNvCxnSpPr/>
      </xdr:nvCxnSpPr>
      <xdr:spPr>
        <a:xfrm>
          <a:off x="2626360" y="14799945"/>
          <a:ext cx="80518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168275</xdr:rowOff>
    </xdr:from>
    <xdr:to>
      <xdr:col>10</xdr:col>
      <xdr:colOff>165100</xdr:colOff>
      <xdr:row>86</xdr:row>
      <xdr:rowOff>98425</xdr:rowOff>
    </xdr:to>
    <xdr:sp macro="" textlink="">
      <xdr:nvSpPr>
        <xdr:cNvPr id="314" name="楕円 313">
          <a:extLst>
            <a:ext uri="{FF2B5EF4-FFF2-40B4-BE49-F238E27FC236}">
              <a16:creationId xmlns:a16="http://schemas.microsoft.com/office/drawing/2014/main" id="{01C738B9-EC48-407F-9486-C9E37AE6A04F}"/>
            </a:ext>
          </a:extLst>
        </xdr:cNvPr>
        <xdr:cNvSpPr/>
      </xdr:nvSpPr>
      <xdr:spPr>
        <a:xfrm>
          <a:off x="1774190" y="14745335"/>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47625</xdr:rowOff>
    </xdr:from>
    <xdr:to>
      <xdr:col>15</xdr:col>
      <xdr:colOff>50800</xdr:colOff>
      <xdr:row>86</xdr:row>
      <xdr:rowOff>59055</xdr:rowOff>
    </xdr:to>
    <xdr:cxnSp macro="">
      <xdr:nvCxnSpPr>
        <xdr:cNvPr id="315" name="直線コネクタ 314">
          <a:extLst>
            <a:ext uri="{FF2B5EF4-FFF2-40B4-BE49-F238E27FC236}">
              <a16:creationId xmlns:a16="http://schemas.microsoft.com/office/drawing/2014/main" id="{774D9C4C-99E9-4B29-B788-3535EBBC112D}"/>
            </a:ext>
          </a:extLst>
        </xdr:cNvPr>
        <xdr:cNvCxnSpPr/>
      </xdr:nvCxnSpPr>
      <xdr:spPr>
        <a:xfrm>
          <a:off x="1828800" y="14794230"/>
          <a:ext cx="79756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156845</xdr:rowOff>
    </xdr:from>
    <xdr:to>
      <xdr:col>6</xdr:col>
      <xdr:colOff>38100</xdr:colOff>
      <xdr:row>86</xdr:row>
      <xdr:rowOff>86995</xdr:rowOff>
    </xdr:to>
    <xdr:sp macro="" textlink="">
      <xdr:nvSpPr>
        <xdr:cNvPr id="316" name="楕円 315">
          <a:extLst>
            <a:ext uri="{FF2B5EF4-FFF2-40B4-BE49-F238E27FC236}">
              <a16:creationId xmlns:a16="http://schemas.microsoft.com/office/drawing/2014/main" id="{2DDD6779-742B-46A6-9658-65F16DCD5082}"/>
            </a:ext>
          </a:extLst>
        </xdr:cNvPr>
        <xdr:cNvSpPr/>
      </xdr:nvSpPr>
      <xdr:spPr>
        <a:xfrm>
          <a:off x="988060" y="147320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36195</xdr:rowOff>
    </xdr:from>
    <xdr:to>
      <xdr:col>10</xdr:col>
      <xdr:colOff>114300</xdr:colOff>
      <xdr:row>86</xdr:row>
      <xdr:rowOff>47625</xdr:rowOff>
    </xdr:to>
    <xdr:cxnSp macro="">
      <xdr:nvCxnSpPr>
        <xdr:cNvPr id="317" name="直線コネクタ 316">
          <a:extLst>
            <a:ext uri="{FF2B5EF4-FFF2-40B4-BE49-F238E27FC236}">
              <a16:creationId xmlns:a16="http://schemas.microsoft.com/office/drawing/2014/main" id="{3F3C741A-AFAA-4745-857A-3900E96D2B3A}"/>
            </a:ext>
          </a:extLst>
        </xdr:cNvPr>
        <xdr:cNvCxnSpPr/>
      </xdr:nvCxnSpPr>
      <xdr:spPr>
        <a:xfrm>
          <a:off x="1031240" y="14780895"/>
          <a:ext cx="79756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8" name="n_1aveValue【公営住宅】&#10;有形固定資産減価償却率">
          <a:extLst>
            <a:ext uri="{FF2B5EF4-FFF2-40B4-BE49-F238E27FC236}">
              <a16:creationId xmlns:a16="http://schemas.microsoft.com/office/drawing/2014/main" id="{8D894972-5D9E-4B7D-B65D-469D36DDBEFA}"/>
            </a:ext>
          </a:extLst>
        </xdr:cNvPr>
        <xdr:cNvSpPr txBox="1"/>
      </xdr:nvSpPr>
      <xdr:spPr>
        <a:xfrm>
          <a:off x="3239144" y="1397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9" name="n_2aveValue【公営住宅】&#10;有形固定資産減価償却率">
          <a:extLst>
            <a:ext uri="{FF2B5EF4-FFF2-40B4-BE49-F238E27FC236}">
              <a16:creationId xmlns:a16="http://schemas.microsoft.com/office/drawing/2014/main" id="{54939376-6661-4115-9250-35FB5F26E592}"/>
            </a:ext>
          </a:extLst>
        </xdr:cNvPr>
        <xdr:cNvSpPr txBox="1"/>
      </xdr:nvSpPr>
      <xdr:spPr>
        <a:xfrm>
          <a:off x="2439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20" name="n_3aveValue【公営住宅】&#10;有形固定資産減価償却率">
          <a:extLst>
            <a:ext uri="{FF2B5EF4-FFF2-40B4-BE49-F238E27FC236}">
              <a16:creationId xmlns:a16="http://schemas.microsoft.com/office/drawing/2014/main" id="{965A4D1C-3833-48BA-A041-457D63120312}"/>
            </a:ext>
          </a:extLst>
        </xdr:cNvPr>
        <xdr:cNvSpPr txBox="1"/>
      </xdr:nvSpPr>
      <xdr:spPr>
        <a:xfrm>
          <a:off x="1641484" y="13943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21" name="n_4aveValue【公営住宅】&#10;有形固定資産減価償却率">
          <a:extLst>
            <a:ext uri="{FF2B5EF4-FFF2-40B4-BE49-F238E27FC236}">
              <a16:creationId xmlns:a16="http://schemas.microsoft.com/office/drawing/2014/main" id="{A3451CDE-4F4A-4238-B383-4A2631F49B70}"/>
            </a:ext>
          </a:extLst>
        </xdr:cNvPr>
        <xdr:cNvSpPr txBox="1"/>
      </xdr:nvSpPr>
      <xdr:spPr>
        <a:xfrm>
          <a:off x="85535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108602</xdr:rowOff>
    </xdr:from>
    <xdr:ext cx="405111" cy="259045"/>
    <xdr:sp macro="" textlink="">
      <xdr:nvSpPr>
        <xdr:cNvPr id="322" name="n_1mainValue【公営住宅】&#10;有形固定資産減価償却率">
          <a:extLst>
            <a:ext uri="{FF2B5EF4-FFF2-40B4-BE49-F238E27FC236}">
              <a16:creationId xmlns:a16="http://schemas.microsoft.com/office/drawing/2014/main" id="{3C17FAA9-4DFF-416F-84E3-CC3F2951A053}"/>
            </a:ext>
          </a:extLst>
        </xdr:cNvPr>
        <xdr:cNvSpPr txBox="1"/>
      </xdr:nvSpPr>
      <xdr:spPr>
        <a:xfrm>
          <a:off x="3239144"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100982</xdr:rowOff>
    </xdr:from>
    <xdr:ext cx="405111" cy="259045"/>
    <xdr:sp macro="" textlink="">
      <xdr:nvSpPr>
        <xdr:cNvPr id="323" name="n_2mainValue【公営住宅】&#10;有形固定資産減価償却率">
          <a:extLst>
            <a:ext uri="{FF2B5EF4-FFF2-40B4-BE49-F238E27FC236}">
              <a16:creationId xmlns:a16="http://schemas.microsoft.com/office/drawing/2014/main" id="{E43842A9-F767-46AB-817B-DC546380C966}"/>
            </a:ext>
          </a:extLst>
        </xdr:cNvPr>
        <xdr:cNvSpPr txBox="1"/>
      </xdr:nvSpPr>
      <xdr:spPr>
        <a:xfrm>
          <a:off x="2439044" y="1484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89552</xdr:rowOff>
    </xdr:from>
    <xdr:ext cx="405111" cy="259045"/>
    <xdr:sp macro="" textlink="">
      <xdr:nvSpPr>
        <xdr:cNvPr id="324" name="n_3mainValue【公営住宅】&#10;有形固定資産減価償却率">
          <a:extLst>
            <a:ext uri="{FF2B5EF4-FFF2-40B4-BE49-F238E27FC236}">
              <a16:creationId xmlns:a16="http://schemas.microsoft.com/office/drawing/2014/main" id="{093FAD26-2E38-424D-A63C-206D783FDE99}"/>
            </a:ext>
          </a:extLst>
        </xdr:cNvPr>
        <xdr:cNvSpPr txBox="1"/>
      </xdr:nvSpPr>
      <xdr:spPr>
        <a:xfrm>
          <a:off x="1641484" y="1483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78122</xdr:rowOff>
    </xdr:from>
    <xdr:ext cx="405111" cy="259045"/>
    <xdr:sp macro="" textlink="">
      <xdr:nvSpPr>
        <xdr:cNvPr id="325" name="n_4mainValue【公営住宅】&#10;有形固定資産減価償却率">
          <a:extLst>
            <a:ext uri="{FF2B5EF4-FFF2-40B4-BE49-F238E27FC236}">
              <a16:creationId xmlns:a16="http://schemas.microsoft.com/office/drawing/2014/main" id="{F62DA9D5-11EE-4430-B634-C8DDD6664EBE}"/>
            </a:ext>
          </a:extLst>
        </xdr:cNvPr>
        <xdr:cNvSpPr txBox="1"/>
      </xdr:nvSpPr>
      <xdr:spPr>
        <a:xfrm>
          <a:off x="855354"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84F0CDE-BC25-43FD-90C2-00D4E9018724}"/>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E79C6D5A-EC9A-493D-9504-839B35BA17E0}"/>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A707EE10-E61B-4FE7-87F9-F879DE1DF52B}"/>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F68BBC85-71A4-4318-9C42-E0A2438F0274}"/>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1B74A6E0-B422-4140-A655-CAE1F0404083}"/>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7A7B3DDA-50EC-4099-AEFE-16FC71DBAA60}"/>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D2CF2C9B-CAAD-4D17-AD1D-23A4D9AF7CD6}"/>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841E38C2-18F5-4AC4-B48E-B2986700B8D8}"/>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147F40CE-6A71-45D0-9F90-5C80893B476A}"/>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9EF81903-50BD-4357-8CB5-B55681997160}"/>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9C54BF05-FA91-48C0-9BD9-270D76634BF7}"/>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E02392E2-6318-466E-84E6-AFDD22FA62AA}"/>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CE74D59B-3070-41C5-B9EE-EEF50345C912}"/>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CD51CA7F-FA55-4F55-AF31-15A027180CDC}"/>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177A0EDD-3A25-4293-B4E3-1008E714191F}"/>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D670FF20-5373-4920-9799-182A35BD7A22}"/>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D6ED94C7-7928-4DB4-A464-5EAD60A4D6F3}"/>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EF497835-5952-4EB3-9400-592EFE6C1AFC}"/>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DC2D04D5-0DB7-4D0F-AAEF-EB117FA67237}"/>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id="{410DB023-F3C8-49A1-A14E-3B79170DCC95}"/>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144BA7D0-40C0-4AB5-8781-C33FB3DFF2D9}"/>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5FCE2FC5-B534-4B15-8D6C-45DD27BE9D9F}"/>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403CA62C-046A-485C-A34B-5E6B238211D3}"/>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a:extLst>
            <a:ext uri="{FF2B5EF4-FFF2-40B4-BE49-F238E27FC236}">
              <a16:creationId xmlns:a16="http://schemas.microsoft.com/office/drawing/2014/main" id="{0E11C212-D802-49C7-87F6-59B60D96868C}"/>
            </a:ext>
          </a:extLst>
        </xdr:cNvPr>
        <xdr:cNvCxnSpPr/>
      </xdr:nvCxnSpPr>
      <xdr:spPr>
        <a:xfrm flipV="1">
          <a:off x="9429115" y="13336905"/>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a:extLst>
            <a:ext uri="{FF2B5EF4-FFF2-40B4-BE49-F238E27FC236}">
              <a16:creationId xmlns:a16="http://schemas.microsoft.com/office/drawing/2014/main" id="{B73A53B0-7122-4C45-964E-5C793F12B0F0}"/>
            </a:ext>
          </a:extLst>
        </xdr:cNvPr>
        <xdr:cNvSpPr txBox="1"/>
      </xdr:nvSpPr>
      <xdr:spPr>
        <a:xfrm>
          <a:off x="9467850" y="1483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a:extLst>
            <a:ext uri="{FF2B5EF4-FFF2-40B4-BE49-F238E27FC236}">
              <a16:creationId xmlns:a16="http://schemas.microsoft.com/office/drawing/2014/main" id="{93E6D81E-806C-43F7-AB04-52098C460200}"/>
            </a:ext>
          </a:extLst>
        </xdr:cNvPr>
        <xdr:cNvCxnSpPr/>
      </xdr:nvCxnSpPr>
      <xdr:spPr>
        <a:xfrm>
          <a:off x="9356090" y="1482890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a:extLst>
            <a:ext uri="{FF2B5EF4-FFF2-40B4-BE49-F238E27FC236}">
              <a16:creationId xmlns:a16="http://schemas.microsoft.com/office/drawing/2014/main" id="{6D2E2AAD-178D-4B96-90E8-9E1F3D4FBD0E}"/>
            </a:ext>
          </a:extLst>
        </xdr:cNvPr>
        <xdr:cNvSpPr txBox="1"/>
      </xdr:nvSpPr>
      <xdr:spPr>
        <a:xfrm>
          <a:off x="946785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a:extLst>
            <a:ext uri="{FF2B5EF4-FFF2-40B4-BE49-F238E27FC236}">
              <a16:creationId xmlns:a16="http://schemas.microsoft.com/office/drawing/2014/main" id="{91F658C2-469A-4951-8A6A-367393972D1F}"/>
            </a:ext>
          </a:extLst>
        </xdr:cNvPr>
        <xdr:cNvCxnSpPr/>
      </xdr:nvCxnSpPr>
      <xdr:spPr>
        <a:xfrm>
          <a:off x="9356090" y="1333690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125620</xdr:rowOff>
    </xdr:from>
    <xdr:ext cx="469744" cy="259045"/>
    <xdr:sp macro="" textlink="">
      <xdr:nvSpPr>
        <xdr:cNvPr id="354" name="【公営住宅】&#10;一人当たり面積平均値テキスト">
          <a:extLst>
            <a:ext uri="{FF2B5EF4-FFF2-40B4-BE49-F238E27FC236}">
              <a16:creationId xmlns:a16="http://schemas.microsoft.com/office/drawing/2014/main" id="{33245B0C-B4FE-4ABB-AD0C-63F1705FE17C}"/>
            </a:ext>
          </a:extLst>
        </xdr:cNvPr>
        <xdr:cNvSpPr txBox="1"/>
      </xdr:nvSpPr>
      <xdr:spPr>
        <a:xfrm>
          <a:off x="9467850" y="143578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a:extLst>
            <a:ext uri="{FF2B5EF4-FFF2-40B4-BE49-F238E27FC236}">
              <a16:creationId xmlns:a16="http://schemas.microsoft.com/office/drawing/2014/main" id="{9E67252D-3E79-4E10-A0BA-A22CF28D01EC}"/>
            </a:ext>
          </a:extLst>
        </xdr:cNvPr>
        <xdr:cNvSpPr/>
      </xdr:nvSpPr>
      <xdr:spPr>
        <a:xfrm>
          <a:off x="9394190" y="14500733"/>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104648</xdr:rowOff>
    </xdr:from>
    <xdr:to>
      <xdr:col>50</xdr:col>
      <xdr:colOff>165100</xdr:colOff>
      <xdr:row>84</xdr:row>
      <xdr:rowOff>34798</xdr:rowOff>
    </xdr:to>
    <xdr:sp macro="" textlink="">
      <xdr:nvSpPr>
        <xdr:cNvPr id="356" name="フローチャート: 判断 355">
          <a:extLst>
            <a:ext uri="{FF2B5EF4-FFF2-40B4-BE49-F238E27FC236}">
              <a16:creationId xmlns:a16="http://schemas.microsoft.com/office/drawing/2014/main" id="{15D3AF8D-663E-486D-A9DC-B363296A8A55}"/>
            </a:ext>
          </a:extLst>
        </xdr:cNvPr>
        <xdr:cNvSpPr/>
      </xdr:nvSpPr>
      <xdr:spPr>
        <a:xfrm>
          <a:off x="8632190" y="1433309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92075</xdr:rowOff>
    </xdr:from>
    <xdr:to>
      <xdr:col>46</xdr:col>
      <xdr:colOff>38100</xdr:colOff>
      <xdr:row>84</xdr:row>
      <xdr:rowOff>22225</xdr:rowOff>
    </xdr:to>
    <xdr:sp macro="" textlink="">
      <xdr:nvSpPr>
        <xdr:cNvPr id="357" name="フローチャート: 判断 356">
          <a:extLst>
            <a:ext uri="{FF2B5EF4-FFF2-40B4-BE49-F238E27FC236}">
              <a16:creationId xmlns:a16="http://schemas.microsoft.com/office/drawing/2014/main" id="{8274F080-5F09-4F64-A7C6-2733CC8AFFA0}"/>
            </a:ext>
          </a:extLst>
        </xdr:cNvPr>
        <xdr:cNvSpPr/>
      </xdr:nvSpPr>
      <xdr:spPr>
        <a:xfrm>
          <a:off x="7846060" y="1432623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103505</xdr:rowOff>
    </xdr:from>
    <xdr:to>
      <xdr:col>41</xdr:col>
      <xdr:colOff>101600</xdr:colOff>
      <xdr:row>84</xdr:row>
      <xdr:rowOff>33655</xdr:rowOff>
    </xdr:to>
    <xdr:sp macro="" textlink="">
      <xdr:nvSpPr>
        <xdr:cNvPr id="358" name="フローチャート: 判断 357">
          <a:extLst>
            <a:ext uri="{FF2B5EF4-FFF2-40B4-BE49-F238E27FC236}">
              <a16:creationId xmlns:a16="http://schemas.microsoft.com/office/drawing/2014/main" id="{4F37F94E-2E9A-4FF9-B93B-AFF2778E7F58}"/>
            </a:ext>
          </a:extLst>
        </xdr:cNvPr>
        <xdr:cNvSpPr/>
      </xdr:nvSpPr>
      <xdr:spPr>
        <a:xfrm>
          <a:off x="7029450" y="143319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116078</xdr:rowOff>
    </xdr:from>
    <xdr:to>
      <xdr:col>36</xdr:col>
      <xdr:colOff>165100</xdr:colOff>
      <xdr:row>84</xdr:row>
      <xdr:rowOff>46228</xdr:rowOff>
    </xdr:to>
    <xdr:sp macro="" textlink="">
      <xdr:nvSpPr>
        <xdr:cNvPr id="359" name="フローチャート: 判断 358">
          <a:extLst>
            <a:ext uri="{FF2B5EF4-FFF2-40B4-BE49-F238E27FC236}">
              <a16:creationId xmlns:a16="http://schemas.microsoft.com/office/drawing/2014/main" id="{0ECA14E6-AB91-4B49-AA48-0B5B112D0369}"/>
            </a:ext>
          </a:extLst>
        </xdr:cNvPr>
        <xdr:cNvSpPr/>
      </xdr:nvSpPr>
      <xdr:spPr>
        <a:xfrm>
          <a:off x="6231890" y="1434642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72EF3E7-E143-4547-9C89-224146979BEE}"/>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E0C9D373-DE31-4C76-BE12-8CFB7575BCA8}"/>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A31E0EB-F463-4801-8D91-D12456DAD62D}"/>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C4A6C06C-2F77-4736-A1F5-87791F69CDED}"/>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F1008685-5C4F-4B9C-ABAB-318D4FE86699}"/>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254</xdr:rowOff>
    </xdr:from>
    <xdr:to>
      <xdr:col>55</xdr:col>
      <xdr:colOff>50800</xdr:colOff>
      <xdr:row>86</xdr:row>
      <xdr:rowOff>101854</xdr:rowOff>
    </xdr:to>
    <xdr:sp macro="" textlink="">
      <xdr:nvSpPr>
        <xdr:cNvPr id="365" name="楕円 364">
          <a:extLst>
            <a:ext uri="{FF2B5EF4-FFF2-40B4-BE49-F238E27FC236}">
              <a16:creationId xmlns:a16="http://schemas.microsoft.com/office/drawing/2014/main" id="{F0FDD358-0FBE-4B61-884A-381C274516CA}"/>
            </a:ext>
          </a:extLst>
        </xdr:cNvPr>
        <xdr:cNvSpPr/>
      </xdr:nvSpPr>
      <xdr:spPr>
        <a:xfrm>
          <a:off x="9394190" y="14744954"/>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86631</xdr:rowOff>
    </xdr:from>
    <xdr:ext cx="469744" cy="259045"/>
    <xdr:sp macro="" textlink="">
      <xdr:nvSpPr>
        <xdr:cNvPr id="366" name="【公営住宅】&#10;一人当たり面積該当値テキスト">
          <a:extLst>
            <a:ext uri="{FF2B5EF4-FFF2-40B4-BE49-F238E27FC236}">
              <a16:creationId xmlns:a16="http://schemas.microsoft.com/office/drawing/2014/main" id="{18690453-8371-4326-BD0A-3E0872BD78A1}"/>
            </a:ext>
          </a:extLst>
        </xdr:cNvPr>
        <xdr:cNvSpPr txBox="1"/>
      </xdr:nvSpPr>
      <xdr:spPr>
        <a:xfrm>
          <a:off x="9467850" y="1466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1015</xdr:rowOff>
    </xdr:from>
    <xdr:to>
      <xdr:col>50</xdr:col>
      <xdr:colOff>165100</xdr:colOff>
      <xdr:row>86</xdr:row>
      <xdr:rowOff>102615</xdr:rowOff>
    </xdr:to>
    <xdr:sp macro="" textlink="">
      <xdr:nvSpPr>
        <xdr:cNvPr id="367" name="楕円 366">
          <a:extLst>
            <a:ext uri="{FF2B5EF4-FFF2-40B4-BE49-F238E27FC236}">
              <a16:creationId xmlns:a16="http://schemas.microsoft.com/office/drawing/2014/main" id="{84359F7E-8D9D-4783-AA7A-978D060AD393}"/>
            </a:ext>
          </a:extLst>
        </xdr:cNvPr>
        <xdr:cNvSpPr/>
      </xdr:nvSpPr>
      <xdr:spPr>
        <a:xfrm>
          <a:off x="8632190" y="1474571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51054</xdr:rowOff>
    </xdr:from>
    <xdr:to>
      <xdr:col>55</xdr:col>
      <xdr:colOff>0</xdr:colOff>
      <xdr:row>86</xdr:row>
      <xdr:rowOff>51815</xdr:rowOff>
    </xdr:to>
    <xdr:cxnSp macro="">
      <xdr:nvCxnSpPr>
        <xdr:cNvPr id="368" name="直線コネクタ 367">
          <a:extLst>
            <a:ext uri="{FF2B5EF4-FFF2-40B4-BE49-F238E27FC236}">
              <a16:creationId xmlns:a16="http://schemas.microsoft.com/office/drawing/2014/main" id="{2870D71F-99D4-4360-AAA6-02E0E05030C0}"/>
            </a:ext>
          </a:extLst>
        </xdr:cNvPr>
        <xdr:cNvCxnSpPr/>
      </xdr:nvCxnSpPr>
      <xdr:spPr>
        <a:xfrm flipV="1">
          <a:off x="8686800" y="14799564"/>
          <a:ext cx="74295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170942</xdr:rowOff>
    </xdr:from>
    <xdr:to>
      <xdr:col>46</xdr:col>
      <xdr:colOff>38100</xdr:colOff>
      <xdr:row>86</xdr:row>
      <xdr:rowOff>101092</xdr:rowOff>
    </xdr:to>
    <xdr:sp macro="" textlink="">
      <xdr:nvSpPr>
        <xdr:cNvPr id="369" name="楕円 368">
          <a:extLst>
            <a:ext uri="{FF2B5EF4-FFF2-40B4-BE49-F238E27FC236}">
              <a16:creationId xmlns:a16="http://schemas.microsoft.com/office/drawing/2014/main" id="{B8DB7A53-E3FF-4718-9567-7BC2DC5D3CC3}"/>
            </a:ext>
          </a:extLst>
        </xdr:cNvPr>
        <xdr:cNvSpPr/>
      </xdr:nvSpPr>
      <xdr:spPr>
        <a:xfrm>
          <a:off x="7846060" y="14748002"/>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50292</xdr:rowOff>
    </xdr:from>
    <xdr:to>
      <xdr:col>50</xdr:col>
      <xdr:colOff>114300</xdr:colOff>
      <xdr:row>86</xdr:row>
      <xdr:rowOff>51815</xdr:rowOff>
    </xdr:to>
    <xdr:cxnSp macro="">
      <xdr:nvCxnSpPr>
        <xdr:cNvPr id="370" name="直線コネクタ 369">
          <a:extLst>
            <a:ext uri="{FF2B5EF4-FFF2-40B4-BE49-F238E27FC236}">
              <a16:creationId xmlns:a16="http://schemas.microsoft.com/office/drawing/2014/main" id="{5D4A0454-1CB0-43C5-BDEE-855D6E6E684E}"/>
            </a:ext>
          </a:extLst>
        </xdr:cNvPr>
        <xdr:cNvCxnSpPr/>
      </xdr:nvCxnSpPr>
      <xdr:spPr>
        <a:xfrm>
          <a:off x="7889240" y="14798802"/>
          <a:ext cx="79756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254</xdr:rowOff>
    </xdr:from>
    <xdr:to>
      <xdr:col>41</xdr:col>
      <xdr:colOff>101600</xdr:colOff>
      <xdr:row>86</xdr:row>
      <xdr:rowOff>101854</xdr:rowOff>
    </xdr:to>
    <xdr:sp macro="" textlink="">
      <xdr:nvSpPr>
        <xdr:cNvPr id="371" name="楕円 370">
          <a:extLst>
            <a:ext uri="{FF2B5EF4-FFF2-40B4-BE49-F238E27FC236}">
              <a16:creationId xmlns:a16="http://schemas.microsoft.com/office/drawing/2014/main" id="{DC7F1858-E47F-4F28-AE90-D8376F4D73F2}"/>
            </a:ext>
          </a:extLst>
        </xdr:cNvPr>
        <xdr:cNvSpPr/>
      </xdr:nvSpPr>
      <xdr:spPr>
        <a:xfrm>
          <a:off x="7029450" y="1474495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50292</xdr:rowOff>
    </xdr:from>
    <xdr:to>
      <xdr:col>45</xdr:col>
      <xdr:colOff>177800</xdr:colOff>
      <xdr:row>86</xdr:row>
      <xdr:rowOff>51054</xdr:rowOff>
    </xdr:to>
    <xdr:cxnSp macro="">
      <xdr:nvCxnSpPr>
        <xdr:cNvPr id="372" name="直線コネクタ 371">
          <a:extLst>
            <a:ext uri="{FF2B5EF4-FFF2-40B4-BE49-F238E27FC236}">
              <a16:creationId xmlns:a16="http://schemas.microsoft.com/office/drawing/2014/main" id="{FEB88828-EA8A-405E-8A18-9D80ACEB2DD0}"/>
            </a:ext>
          </a:extLst>
        </xdr:cNvPr>
        <xdr:cNvCxnSpPr/>
      </xdr:nvCxnSpPr>
      <xdr:spPr>
        <a:xfrm flipV="1">
          <a:off x="7084060" y="14798802"/>
          <a:ext cx="80518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1015</xdr:rowOff>
    </xdr:from>
    <xdr:to>
      <xdr:col>36</xdr:col>
      <xdr:colOff>165100</xdr:colOff>
      <xdr:row>86</xdr:row>
      <xdr:rowOff>102615</xdr:rowOff>
    </xdr:to>
    <xdr:sp macro="" textlink="">
      <xdr:nvSpPr>
        <xdr:cNvPr id="373" name="楕円 372">
          <a:extLst>
            <a:ext uri="{FF2B5EF4-FFF2-40B4-BE49-F238E27FC236}">
              <a16:creationId xmlns:a16="http://schemas.microsoft.com/office/drawing/2014/main" id="{20038053-94C2-4149-BAD8-114156E3772A}"/>
            </a:ext>
          </a:extLst>
        </xdr:cNvPr>
        <xdr:cNvSpPr/>
      </xdr:nvSpPr>
      <xdr:spPr>
        <a:xfrm>
          <a:off x="6231890" y="1474571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51054</xdr:rowOff>
    </xdr:from>
    <xdr:to>
      <xdr:col>41</xdr:col>
      <xdr:colOff>50800</xdr:colOff>
      <xdr:row>86</xdr:row>
      <xdr:rowOff>51815</xdr:rowOff>
    </xdr:to>
    <xdr:cxnSp macro="">
      <xdr:nvCxnSpPr>
        <xdr:cNvPr id="374" name="直線コネクタ 373">
          <a:extLst>
            <a:ext uri="{FF2B5EF4-FFF2-40B4-BE49-F238E27FC236}">
              <a16:creationId xmlns:a16="http://schemas.microsoft.com/office/drawing/2014/main" id="{9A09F87A-3EA4-43B4-B32C-048172F6E96D}"/>
            </a:ext>
          </a:extLst>
        </xdr:cNvPr>
        <xdr:cNvCxnSpPr/>
      </xdr:nvCxnSpPr>
      <xdr:spPr>
        <a:xfrm flipV="1">
          <a:off x="6286500" y="14799564"/>
          <a:ext cx="79756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51325</xdr:rowOff>
    </xdr:from>
    <xdr:ext cx="469744" cy="259045"/>
    <xdr:sp macro="" textlink="">
      <xdr:nvSpPr>
        <xdr:cNvPr id="375" name="n_1aveValue【公営住宅】&#10;一人当たり面積">
          <a:extLst>
            <a:ext uri="{FF2B5EF4-FFF2-40B4-BE49-F238E27FC236}">
              <a16:creationId xmlns:a16="http://schemas.microsoft.com/office/drawing/2014/main" id="{F07F32B6-E1E9-4F1A-8546-124FC616F92A}"/>
            </a:ext>
          </a:extLst>
        </xdr:cNvPr>
        <xdr:cNvSpPr txBox="1"/>
      </xdr:nvSpPr>
      <xdr:spPr>
        <a:xfrm>
          <a:off x="845446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38752</xdr:rowOff>
    </xdr:from>
    <xdr:ext cx="469744" cy="259045"/>
    <xdr:sp macro="" textlink="">
      <xdr:nvSpPr>
        <xdr:cNvPr id="376" name="n_2aveValue【公営住宅】&#10;一人当たり面積">
          <a:extLst>
            <a:ext uri="{FF2B5EF4-FFF2-40B4-BE49-F238E27FC236}">
              <a16:creationId xmlns:a16="http://schemas.microsoft.com/office/drawing/2014/main" id="{C4C30492-9206-446B-870F-271A49E6C40E}"/>
            </a:ext>
          </a:extLst>
        </xdr:cNvPr>
        <xdr:cNvSpPr txBox="1"/>
      </xdr:nvSpPr>
      <xdr:spPr>
        <a:xfrm>
          <a:off x="7673417" y="1409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50182</xdr:rowOff>
    </xdr:from>
    <xdr:ext cx="469744" cy="259045"/>
    <xdr:sp macro="" textlink="">
      <xdr:nvSpPr>
        <xdr:cNvPr id="377" name="n_3aveValue【公営住宅】&#10;一人当たり面積">
          <a:extLst>
            <a:ext uri="{FF2B5EF4-FFF2-40B4-BE49-F238E27FC236}">
              <a16:creationId xmlns:a16="http://schemas.microsoft.com/office/drawing/2014/main" id="{E254778A-2012-4597-BEC7-C06CD891A221}"/>
            </a:ext>
          </a:extLst>
        </xdr:cNvPr>
        <xdr:cNvSpPr txBox="1"/>
      </xdr:nvSpPr>
      <xdr:spPr>
        <a:xfrm>
          <a:off x="6866332" y="1411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62755</xdr:rowOff>
    </xdr:from>
    <xdr:ext cx="469744" cy="259045"/>
    <xdr:sp macro="" textlink="">
      <xdr:nvSpPr>
        <xdr:cNvPr id="378" name="n_4aveValue【公営住宅】&#10;一人当たり面積">
          <a:extLst>
            <a:ext uri="{FF2B5EF4-FFF2-40B4-BE49-F238E27FC236}">
              <a16:creationId xmlns:a16="http://schemas.microsoft.com/office/drawing/2014/main" id="{5B63E732-0024-4ED8-8355-B169290F6F34}"/>
            </a:ext>
          </a:extLst>
        </xdr:cNvPr>
        <xdr:cNvSpPr txBox="1"/>
      </xdr:nvSpPr>
      <xdr:spPr>
        <a:xfrm>
          <a:off x="6068772" y="1411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93742</xdr:rowOff>
    </xdr:from>
    <xdr:ext cx="469744" cy="259045"/>
    <xdr:sp macro="" textlink="">
      <xdr:nvSpPr>
        <xdr:cNvPr id="379" name="n_1mainValue【公営住宅】&#10;一人当たり面積">
          <a:extLst>
            <a:ext uri="{FF2B5EF4-FFF2-40B4-BE49-F238E27FC236}">
              <a16:creationId xmlns:a16="http://schemas.microsoft.com/office/drawing/2014/main" id="{2CF7FAB3-F24D-4092-B0B3-A3194F2105F4}"/>
            </a:ext>
          </a:extLst>
        </xdr:cNvPr>
        <xdr:cNvSpPr txBox="1"/>
      </xdr:nvSpPr>
      <xdr:spPr>
        <a:xfrm>
          <a:off x="8454467" y="1484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92219</xdr:rowOff>
    </xdr:from>
    <xdr:ext cx="469744" cy="259045"/>
    <xdr:sp macro="" textlink="">
      <xdr:nvSpPr>
        <xdr:cNvPr id="380" name="n_2mainValue【公営住宅】&#10;一人当たり面積">
          <a:extLst>
            <a:ext uri="{FF2B5EF4-FFF2-40B4-BE49-F238E27FC236}">
              <a16:creationId xmlns:a16="http://schemas.microsoft.com/office/drawing/2014/main" id="{A8550FE0-653D-48D2-87CA-1549E62FEA35}"/>
            </a:ext>
          </a:extLst>
        </xdr:cNvPr>
        <xdr:cNvSpPr txBox="1"/>
      </xdr:nvSpPr>
      <xdr:spPr>
        <a:xfrm>
          <a:off x="7673417" y="1484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92981</xdr:rowOff>
    </xdr:from>
    <xdr:ext cx="469744" cy="259045"/>
    <xdr:sp macro="" textlink="">
      <xdr:nvSpPr>
        <xdr:cNvPr id="381" name="n_3mainValue【公営住宅】&#10;一人当たり面積">
          <a:extLst>
            <a:ext uri="{FF2B5EF4-FFF2-40B4-BE49-F238E27FC236}">
              <a16:creationId xmlns:a16="http://schemas.microsoft.com/office/drawing/2014/main" id="{BFD74547-53C6-44B9-A1A5-2CAE7DA5AD21}"/>
            </a:ext>
          </a:extLst>
        </xdr:cNvPr>
        <xdr:cNvSpPr txBox="1"/>
      </xdr:nvSpPr>
      <xdr:spPr>
        <a:xfrm>
          <a:off x="6866332" y="1484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93742</xdr:rowOff>
    </xdr:from>
    <xdr:ext cx="469744" cy="259045"/>
    <xdr:sp macro="" textlink="">
      <xdr:nvSpPr>
        <xdr:cNvPr id="382" name="n_4mainValue【公営住宅】&#10;一人当たり面積">
          <a:extLst>
            <a:ext uri="{FF2B5EF4-FFF2-40B4-BE49-F238E27FC236}">
              <a16:creationId xmlns:a16="http://schemas.microsoft.com/office/drawing/2014/main" id="{C93F274B-A510-46CB-8394-CAC4FBAB569D}"/>
            </a:ext>
          </a:extLst>
        </xdr:cNvPr>
        <xdr:cNvSpPr txBox="1"/>
      </xdr:nvSpPr>
      <xdr:spPr>
        <a:xfrm>
          <a:off x="6068772" y="1484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B0CD1011-A639-47DD-8C70-502B8D64772E}"/>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BFC03FDA-13CD-4CF8-9759-B7E5D339609B}"/>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59A48A83-5675-4EC0-B47A-249DB07C404D}"/>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364C9127-0A26-495C-91FF-7BB81DDD62B0}"/>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9B341933-BBBC-4CE0-ABA6-3940ADFBC206}"/>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309936BB-9405-4A25-977B-45AF5CDF77B1}"/>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6980DE36-FE89-4C72-AB2B-EE3DAA05181F}"/>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1DF7D9F4-9DEF-47E6-A9E9-070475624CF0}"/>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149D8589-4F0A-44FD-B245-F97792C3AA9B}"/>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6561F57A-9F03-43F2-97E7-643B92F80EAC}"/>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16E43189-3A05-447B-80E4-10D812B3CBD7}"/>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a:extLst>
            <a:ext uri="{FF2B5EF4-FFF2-40B4-BE49-F238E27FC236}">
              <a16:creationId xmlns:a16="http://schemas.microsoft.com/office/drawing/2014/main" id="{11A50070-43F1-4E42-9027-D6C4B1EA078E}"/>
            </a:ext>
          </a:extLst>
        </xdr:cNvPr>
        <xdr:cNvCxnSpPr/>
      </xdr:nvCxnSpPr>
      <xdr:spPr>
        <a:xfrm>
          <a:off x="6858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a:extLst>
            <a:ext uri="{FF2B5EF4-FFF2-40B4-BE49-F238E27FC236}">
              <a16:creationId xmlns:a16="http://schemas.microsoft.com/office/drawing/2014/main" id="{EE2728E5-A74A-458E-B631-651A18030A8C}"/>
            </a:ext>
          </a:extLst>
        </xdr:cNvPr>
        <xdr:cNvSpPr txBox="1"/>
      </xdr:nvSpPr>
      <xdr:spPr>
        <a:xfrm>
          <a:off x="2738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a:extLst>
            <a:ext uri="{FF2B5EF4-FFF2-40B4-BE49-F238E27FC236}">
              <a16:creationId xmlns:a16="http://schemas.microsoft.com/office/drawing/2014/main" id="{7A577E27-EE19-4E16-AA1B-CFA67123AE21}"/>
            </a:ext>
          </a:extLst>
        </xdr:cNvPr>
        <xdr:cNvCxnSpPr/>
      </xdr:nvCxnSpPr>
      <xdr:spPr>
        <a:xfrm>
          <a:off x="6858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a:extLst>
            <a:ext uri="{FF2B5EF4-FFF2-40B4-BE49-F238E27FC236}">
              <a16:creationId xmlns:a16="http://schemas.microsoft.com/office/drawing/2014/main" id="{DE8E0B1F-3C9A-4DD1-82B9-6C60137B8ED1}"/>
            </a:ext>
          </a:extLst>
        </xdr:cNvPr>
        <xdr:cNvSpPr txBox="1"/>
      </xdr:nvSpPr>
      <xdr:spPr>
        <a:xfrm>
          <a:off x="34370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a:extLst>
            <a:ext uri="{FF2B5EF4-FFF2-40B4-BE49-F238E27FC236}">
              <a16:creationId xmlns:a16="http://schemas.microsoft.com/office/drawing/2014/main" id="{C1020430-84B8-4B24-B2B4-A1F8F8B99B83}"/>
            </a:ext>
          </a:extLst>
        </xdr:cNvPr>
        <xdr:cNvCxnSpPr/>
      </xdr:nvCxnSpPr>
      <xdr:spPr>
        <a:xfrm>
          <a:off x="6858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a:extLst>
            <a:ext uri="{FF2B5EF4-FFF2-40B4-BE49-F238E27FC236}">
              <a16:creationId xmlns:a16="http://schemas.microsoft.com/office/drawing/2014/main" id="{7AA0CE88-F2B5-409E-A01E-E4906686032B}"/>
            </a:ext>
          </a:extLst>
        </xdr:cNvPr>
        <xdr:cNvSpPr txBox="1"/>
      </xdr:nvSpPr>
      <xdr:spPr>
        <a:xfrm>
          <a:off x="34370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a:extLst>
            <a:ext uri="{FF2B5EF4-FFF2-40B4-BE49-F238E27FC236}">
              <a16:creationId xmlns:a16="http://schemas.microsoft.com/office/drawing/2014/main" id="{126A12B9-87EE-4362-A834-832299C412CA}"/>
            </a:ext>
          </a:extLst>
        </xdr:cNvPr>
        <xdr:cNvCxnSpPr/>
      </xdr:nvCxnSpPr>
      <xdr:spPr>
        <a:xfrm>
          <a:off x="6858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a:extLst>
            <a:ext uri="{FF2B5EF4-FFF2-40B4-BE49-F238E27FC236}">
              <a16:creationId xmlns:a16="http://schemas.microsoft.com/office/drawing/2014/main" id="{CCEFB390-74D9-4BBB-9549-D6E72D6A3DC7}"/>
            </a:ext>
          </a:extLst>
        </xdr:cNvPr>
        <xdr:cNvSpPr txBox="1"/>
      </xdr:nvSpPr>
      <xdr:spPr>
        <a:xfrm>
          <a:off x="34370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a:extLst>
            <a:ext uri="{FF2B5EF4-FFF2-40B4-BE49-F238E27FC236}">
              <a16:creationId xmlns:a16="http://schemas.microsoft.com/office/drawing/2014/main" id="{A902C063-F1DC-4040-8873-669D40C38441}"/>
            </a:ext>
          </a:extLst>
        </xdr:cNvPr>
        <xdr:cNvCxnSpPr/>
      </xdr:nvCxnSpPr>
      <xdr:spPr>
        <a:xfrm>
          <a:off x="6858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3" name="テキスト ボックス 402">
          <a:extLst>
            <a:ext uri="{FF2B5EF4-FFF2-40B4-BE49-F238E27FC236}">
              <a16:creationId xmlns:a16="http://schemas.microsoft.com/office/drawing/2014/main" id="{561681B3-199A-4F43-9BD0-8248B9E283CD}"/>
            </a:ext>
          </a:extLst>
        </xdr:cNvPr>
        <xdr:cNvSpPr txBox="1"/>
      </xdr:nvSpPr>
      <xdr:spPr>
        <a:xfrm>
          <a:off x="386866" y="1700087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E9E051B0-67A3-455D-B3D4-763CBC3B2318}"/>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72134FC6-276E-485D-A966-1868A875C110}"/>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6" name="直線コネクタ 405">
          <a:extLst>
            <a:ext uri="{FF2B5EF4-FFF2-40B4-BE49-F238E27FC236}">
              <a16:creationId xmlns:a16="http://schemas.microsoft.com/office/drawing/2014/main" id="{7EB0CE2D-299E-4178-9675-4A13B6B64C62}"/>
            </a:ext>
          </a:extLst>
        </xdr:cNvPr>
        <xdr:cNvCxnSpPr/>
      </xdr:nvCxnSpPr>
      <xdr:spPr>
        <a:xfrm flipV="1">
          <a:off x="4173855" y="17145000"/>
          <a:ext cx="0" cy="126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7" name="【港湾・漁港】&#10;有形固定資産減価償却率最小値テキスト">
          <a:extLst>
            <a:ext uri="{FF2B5EF4-FFF2-40B4-BE49-F238E27FC236}">
              <a16:creationId xmlns:a16="http://schemas.microsoft.com/office/drawing/2014/main" id="{4D4DFD7F-1580-446D-B033-F5397F7C3F5F}"/>
            </a:ext>
          </a:extLst>
        </xdr:cNvPr>
        <xdr:cNvSpPr txBox="1"/>
      </xdr:nvSpPr>
      <xdr:spPr>
        <a:xfrm>
          <a:off x="421259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8" name="直線コネクタ 407">
          <a:extLst>
            <a:ext uri="{FF2B5EF4-FFF2-40B4-BE49-F238E27FC236}">
              <a16:creationId xmlns:a16="http://schemas.microsoft.com/office/drawing/2014/main" id="{2838C1B6-7F4F-47E2-8832-4462EEB0654D}"/>
            </a:ext>
          </a:extLst>
        </xdr:cNvPr>
        <xdr:cNvCxnSpPr/>
      </xdr:nvCxnSpPr>
      <xdr:spPr>
        <a:xfrm>
          <a:off x="4112260" y="1841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9" name="【港湾・漁港】&#10;有形固定資産減価償却率最大値テキスト">
          <a:extLst>
            <a:ext uri="{FF2B5EF4-FFF2-40B4-BE49-F238E27FC236}">
              <a16:creationId xmlns:a16="http://schemas.microsoft.com/office/drawing/2014/main" id="{C48C95E9-9DE2-44E2-866F-3CA8D0F52F07}"/>
            </a:ext>
          </a:extLst>
        </xdr:cNvPr>
        <xdr:cNvSpPr txBox="1"/>
      </xdr:nvSpPr>
      <xdr:spPr>
        <a:xfrm>
          <a:off x="4212590" y="1692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10" name="直線コネクタ 409">
          <a:extLst>
            <a:ext uri="{FF2B5EF4-FFF2-40B4-BE49-F238E27FC236}">
              <a16:creationId xmlns:a16="http://schemas.microsoft.com/office/drawing/2014/main" id="{8D6572B3-A742-4661-A164-185A0253DA68}"/>
            </a:ext>
          </a:extLst>
        </xdr:cNvPr>
        <xdr:cNvCxnSpPr/>
      </xdr:nvCxnSpPr>
      <xdr:spPr>
        <a:xfrm>
          <a:off x="4112260" y="1714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6366</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28BB8054-A1CD-4690-9476-85AAFF5D9F67}"/>
            </a:ext>
          </a:extLst>
        </xdr:cNvPr>
        <xdr:cNvSpPr txBox="1"/>
      </xdr:nvSpPr>
      <xdr:spPr>
        <a:xfrm>
          <a:off x="4212590" y="17667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154939</xdr:rowOff>
    </xdr:from>
    <xdr:to>
      <xdr:col>24</xdr:col>
      <xdr:colOff>114300</xdr:colOff>
      <xdr:row>104</xdr:row>
      <xdr:rowOff>85089</xdr:rowOff>
    </xdr:to>
    <xdr:sp macro="" textlink="">
      <xdr:nvSpPr>
        <xdr:cNvPr id="412" name="フローチャート: 判断 411">
          <a:extLst>
            <a:ext uri="{FF2B5EF4-FFF2-40B4-BE49-F238E27FC236}">
              <a16:creationId xmlns:a16="http://schemas.microsoft.com/office/drawing/2014/main" id="{D54CA34B-2FC4-4B90-84C7-2EB4B53EDA0C}"/>
            </a:ext>
          </a:extLst>
        </xdr:cNvPr>
        <xdr:cNvSpPr/>
      </xdr:nvSpPr>
      <xdr:spPr>
        <a:xfrm>
          <a:off x="4131310" y="1781428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2539</xdr:rowOff>
    </xdr:from>
    <xdr:to>
      <xdr:col>20</xdr:col>
      <xdr:colOff>38100</xdr:colOff>
      <xdr:row>104</xdr:row>
      <xdr:rowOff>104139</xdr:rowOff>
    </xdr:to>
    <xdr:sp macro="" textlink="">
      <xdr:nvSpPr>
        <xdr:cNvPr id="413" name="フローチャート: 判断 412">
          <a:extLst>
            <a:ext uri="{FF2B5EF4-FFF2-40B4-BE49-F238E27FC236}">
              <a16:creationId xmlns:a16="http://schemas.microsoft.com/office/drawing/2014/main" id="{12B26F89-F491-4256-AE16-78C656898EDC}"/>
            </a:ext>
          </a:extLst>
        </xdr:cNvPr>
        <xdr:cNvSpPr/>
      </xdr:nvSpPr>
      <xdr:spPr>
        <a:xfrm>
          <a:off x="3388360" y="17833339"/>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144780</xdr:rowOff>
    </xdr:from>
    <xdr:to>
      <xdr:col>15</xdr:col>
      <xdr:colOff>101600</xdr:colOff>
      <xdr:row>104</xdr:row>
      <xdr:rowOff>74930</xdr:rowOff>
    </xdr:to>
    <xdr:sp macro="" textlink="">
      <xdr:nvSpPr>
        <xdr:cNvPr id="414" name="フローチャート: 判断 413">
          <a:extLst>
            <a:ext uri="{FF2B5EF4-FFF2-40B4-BE49-F238E27FC236}">
              <a16:creationId xmlns:a16="http://schemas.microsoft.com/office/drawing/2014/main" id="{A1A4C06A-8309-4BF1-8180-B8CF07E61DE4}"/>
            </a:ext>
          </a:extLst>
        </xdr:cNvPr>
        <xdr:cNvSpPr/>
      </xdr:nvSpPr>
      <xdr:spPr>
        <a:xfrm>
          <a:off x="2571750" y="1780222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124461</xdr:rowOff>
    </xdr:from>
    <xdr:to>
      <xdr:col>10</xdr:col>
      <xdr:colOff>165100</xdr:colOff>
      <xdr:row>104</xdr:row>
      <xdr:rowOff>54611</xdr:rowOff>
    </xdr:to>
    <xdr:sp macro="" textlink="">
      <xdr:nvSpPr>
        <xdr:cNvPr id="415" name="フローチャート: 判断 414">
          <a:extLst>
            <a:ext uri="{FF2B5EF4-FFF2-40B4-BE49-F238E27FC236}">
              <a16:creationId xmlns:a16="http://schemas.microsoft.com/office/drawing/2014/main" id="{6DB0BE04-A0A9-4457-8E0C-2971EE20D767}"/>
            </a:ext>
          </a:extLst>
        </xdr:cNvPr>
        <xdr:cNvSpPr/>
      </xdr:nvSpPr>
      <xdr:spPr>
        <a:xfrm>
          <a:off x="1774190" y="1778571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127000</xdr:rowOff>
    </xdr:from>
    <xdr:to>
      <xdr:col>6</xdr:col>
      <xdr:colOff>38100</xdr:colOff>
      <xdr:row>104</xdr:row>
      <xdr:rowOff>57150</xdr:rowOff>
    </xdr:to>
    <xdr:sp macro="" textlink="">
      <xdr:nvSpPr>
        <xdr:cNvPr id="416" name="フローチャート: 判断 415">
          <a:extLst>
            <a:ext uri="{FF2B5EF4-FFF2-40B4-BE49-F238E27FC236}">
              <a16:creationId xmlns:a16="http://schemas.microsoft.com/office/drawing/2014/main" id="{473C6A57-0D05-4DDC-BBDA-D176CBC16D5F}"/>
            </a:ext>
          </a:extLst>
        </xdr:cNvPr>
        <xdr:cNvSpPr/>
      </xdr:nvSpPr>
      <xdr:spPr>
        <a:xfrm>
          <a:off x="988060" y="1779016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7966C592-E4CB-4774-8626-6BA9D7A6BB90}"/>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52FC59CE-871D-43B0-B4A9-06D5D3A31AB1}"/>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2B4D7E46-F7E9-4589-B319-20B1831B5B3A}"/>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6A3211CF-ED3D-47FB-A830-939D95E6A760}"/>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20F3166F-98DB-4EFE-BCBA-1D3A1DC38CB9}"/>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68580</xdr:rowOff>
    </xdr:from>
    <xdr:to>
      <xdr:col>24</xdr:col>
      <xdr:colOff>114300</xdr:colOff>
      <xdr:row>105</xdr:row>
      <xdr:rowOff>170180</xdr:rowOff>
    </xdr:to>
    <xdr:sp macro="" textlink="">
      <xdr:nvSpPr>
        <xdr:cNvPr id="422" name="楕円 421">
          <a:extLst>
            <a:ext uri="{FF2B5EF4-FFF2-40B4-BE49-F238E27FC236}">
              <a16:creationId xmlns:a16="http://schemas.microsoft.com/office/drawing/2014/main" id="{7444178E-DB85-433E-954E-9C0669227DDE}"/>
            </a:ext>
          </a:extLst>
        </xdr:cNvPr>
        <xdr:cNvSpPr/>
      </xdr:nvSpPr>
      <xdr:spPr>
        <a:xfrm>
          <a:off x="4131310" y="1806892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47007</xdr:rowOff>
    </xdr:from>
    <xdr:ext cx="405111" cy="259045"/>
    <xdr:sp macro="" textlink="">
      <xdr:nvSpPr>
        <xdr:cNvPr id="423" name="【港湾・漁港】&#10;有形固定資産減価償却率該当値テキスト">
          <a:extLst>
            <a:ext uri="{FF2B5EF4-FFF2-40B4-BE49-F238E27FC236}">
              <a16:creationId xmlns:a16="http://schemas.microsoft.com/office/drawing/2014/main" id="{4DAFA3BD-16EC-4408-ABE1-0ED3665BBB5D}"/>
            </a:ext>
          </a:extLst>
        </xdr:cNvPr>
        <xdr:cNvSpPr txBox="1"/>
      </xdr:nvSpPr>
      <xdr:spPr>
        <a:xfrm>
          <a:off x="4212590" y="18051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45720</xdr:rowOff>
    </xdr:from>
    <xdr:to>
      <xdr:col>20</xdr:col>
      <xdr:colOff>38100</xdr:colOff>
      <xdr:row>105</xdr:row>
      <xdr:rowOff>147320</xdr:rowOff>
    </xdr:to>
    <xdr:sp macro="" textlink="">
      <xdr:nvSpPr>
        <xdr:cNvPr id="424" name="楕円 423">
          <a:extLst>
            <a:ext uri="{FF2B5EF4-FFF2-40B4-BE49-F238E27FC236}">
              <a16:creationId xmlns:a16="http://schemas.microsoft.com/office/drawing/2014/main" id="{C5A71D97-03C2-4CA3-881E-6BBEF19F75FA}"/>
            </a:ext>
          </a:extLst>
        </xdr:cNvPr>
        <xdr:cNvSpPr/>
      </xdr:nvSpPr>
      <xdr:spPr>
        <a:xfrm>
          <a:off x="3388360" y="180498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96520</xdr:rowOff>
    </xdr:from>
    <xdr:to>
      <xdr:col>24</xdr:col>
      <xdr:colOff>63500</xdr:colOff>
      <xdr:row>105</xdr:row>
      <xdr:rowOff>119380</xdr:rowOff>
    </xdr:to>
    <xdr:cxnSp macro="">
      <xdr:nvCxnSpPr>
        <xdr:cNvPr id="425" name="直線コネクタ 424">
          <a:extLst>
            <a:ext uri="{FF2B5EF4-FFF2-40B4-BE49-F238E27FC236}">
              <a16:creationId xmlns:a16="http://schemas.microsoft.com/office/drawing/2014/main" id="{64EF0B06-2E58-45E0-B3CF-08EB6D94093A}"/>
            </a:ext>
          </a:extLst>
        </xdr:cNvPr>
        <xdr:cNvCxnSpPr/>
      </xdr:nvCxnSpPr>
      <xdr:spPr>
        <a:xfrm>
          <a:off x="3431540" y="18094960"/>
          <a:ext cx="7429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22861</xdr:rowOff>
    </xdr:from>
    <xdr:to>
      <xdr:col>15</xdr:col>
      <xdr:colOff>101600</xdr:colOff>
      <xdr:row>105</xdr:row>
      <xdr:rowOff>124461</xdr:rowOff>
    </xdr:to>
    <xdr:sp macro="" textlink="">
      <xdr:nvSpPr>
        <xdr:cNvPr id="426" name="楕円 425">
          <a:extLst>
            <a:ext uri="{FF2B5EF4-FFF2-40B4-BE49-F238E27FC236}">
              <a16:creationId xmlns:a16="http://schemas.microsoft.com/office/drawing/2014/main" id="{81DEE200-B6A1-47FC-B0E4-195FAD5DC762}"/>
            </a:ext>
          </a:extLst>
        </xdr:cNvPr>
        <xdr:cNvSpPr/>
      </xdr:nvSpPr>
      <xdr:spPr>
        <a:xfrm>
          <a:off x="2571750" y="1802130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73661</xdr:rowOff>
    </xdr:from>
    <xdr:to>
      <xdr:col>19</xdr:col>
      <xdr:colOff>177800</xdr:colOff>
      <xdr:row>105</xdr:row>
      <xdr:rowOff>96520</xdr:rowOff>
    </xdr:to>
    <xdr:cxnSp macro="">
      <xdr:nvCxnSpPr>
        <xdr:cNvPr id="427" name="直線コネクタ 426">
          <a:extLst>
            <a:ext uri="{FF2B5EF4-FFF2-40B4-BE49-F238E27FC236}">
              <a16:creationId xmlns:a16="http://schemas.microsoft.com/office/drawing/2014/main" id="{93AFC931-ED21-4AED-96AF-DEB14EB3989F}"/>
            </a:ext>
          </a:extLst>
        </xdr:cNvPr>
        <xdr:cNvCxnSpPr/>
      </xdr:nvCxnSpPr>
      <xdr:spPr>
        <a:xfrm>
          <a:off x="2626360" y="18075911"/>
          <a:ext cx="805180" cy="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0</xdr:rowOff>
    </xdr:from>
    <xdr:to>
      <xdr:col>10</xdr:col>
      <xdr:colOff>165100</xdr:colOff>
      <xdr:row>105</xdr:row>
      <xdr:rowOff>101600</xdr:rowOff>
    </xdr:to>
    <xdr:sp macro="" textlink="">
      <xdr:nvSpPr>
        <xdr:cNvPr id="428" name="楕円 427">
          <a:extLst>
            <a:ext uri="{FF2B5EF4-FFF2-40B4-BE49-F238E27FC236}">
              <a16:creationId xmlns:a16="http://schemas.microsoft.com/office/drawing/2014/main" id="{B3287725-A0B8-4DB9-87DA-FCF26D0C67EA}"/>
            </a:ext>
          </a:extLst>
        </xdr:cNvPr>
        <xdr:cNvSpPr/>
      </xdr:nvSpPr>
      <xdr:spPr>
        <a:xfrm>
          <a:off x="1774190" y="1800225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50800</xdr:rowOff>
    </xdr:from>
    <xdr:to>
      <xdr:col>15</xdr:col>
      <xdr:colOff>50800</xdr:colOff>
      <xdr:row>105</xdr:row>
      <xdr:rowOff>73661</xdr:rowOff>
    </xdr:to>
    <xdr:cxnSp macro="">
      <xdr:nvCxnSpPr>
        <xdr:cNvPr id="429" name="直線コネクタ 428">
          <a:extLst>
            <a:ext uri="{FF2B5EF4-FFF2-40B4-BE49-F238E27FC236}">
              <a16:creationId xmlns:a16="http://schemas.microsoft.com/office/drawing/2014/main" id="{2F5CA57E-CA8C-40E1-9883-29C1AA9F08FC}"/>
            </a:ext>
          </a:extLst>
        </xdr:cNvPr>
        <xdr:cNvCxnSpPr/>
      </xdr:nvCxnSpPr>
      <xdr:spPr>
        <a:xfrm>
          <a:off x="1828800" y="18056860"/>
          <a:ext cx="79756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146050</xdr:rowOff>
    </xdr:from>
    <xdr:to>
      <xdr:col>6</xdr:col>
      <xdr:colOff>38100</xdr:colOff>
      <xdr:row>105</xdr:row>
      <xdr:rowOff>76200</xdr:rowOff>
    </xdr:to>
    <xdr:sp macro="" textlink="">
      <xdr:nvSpPr>
        <xdr:cNvPr id="430" name="楕円 429">
          <a:extLst>
            <a:ext uri="{FF2B5EF4-FFF2-40B4-BE49-F238E27FC236}">
              <a16:creationId xmlns:a16="http://schemas.microsoft.com/office/drawing/2014/main" id="{F7AA2F6F-4AFA-447D-8A67-66F85F6000E0}"/>
            </a:ext>
          </a:extLst>
        </xdr:cNvPr>
        <xdr:cNvSpPr/>
      </xdr:nvSpPr>
      <xdr:spPr>
        <a:xfrm>
          <a:off x="988060" y="1797494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25400</xdr:rowOff>
    </xdr:from>
    <xdr:to>
      <xdr:col>10</xdr:col>
      <xdr:colOff>114300</xdr:colOff>
      <xdr:row>105</xdr:row>
      <xdr:rowOff>50800</xdr:rowOff>
    </xdr:to>
    <xdr:cxnSp macro="">
      <xdr:nvCxnSpPr>
        <xdr:cNvPr id="431" name="直線コネクタ 430">
          <a:extLst>
            <a:ext uri="{FF2B5EF4-FFF2-40B4-BE49-F238E27FC236}">
              <a16:creationId xmlns:a16="http://schemas.microsoft.com/office/drawing/2014/main" id="{D534041D-B3E8-414B-9D65-8BDFA45E6418}"/>
            </a:ext>
          </a:extLst>
        </xdr:cNvPr>
        <xdr:cNvCxnSpPr/>
      </xdr:nvCxnSpPr>
      <xdr:spPr>
        <a:xfrm>
          <a:off x="1031240" y="18023840"/>
          <a:ext cx="79756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120666</xdr:rowOff>
    </xdr:from>
    <xdr:ext cx="405111" cy="259045"/>
    <xdr:sp macro="" textlink="">
      <xdr:nvSpPr>
        <xdr:cNvPr id="432" name="n_1aveValue【港湾・漁港】&#10;有形固定資産減価償却率">
          <a:extLst>
            <a:ext uri="{FF2B5EF4-FFF2-40B4-BE49-F238E27FC236}">
              <a16:creationId xmlns:a16="http://schemas.microsoft.com/office/drawing/2014/main" id="{0B8C4AC0-CFC9-4C82-AB65-26218FDD2230}"/>
            </a:ext>
          </a:extLst>
        </xdr:cNvPr>
        <xdr:cNvSpPr txBox="1"/>
      </xdr:nvSpPr>
      <xdr:spPr>
        <a:xfrm>
          <a:off x="3239144" y="1761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91457</xdr:rowOff>
    </xdr:from>
    <xdr:ext cx="405111" cy="259045"/>
    <xdr:sp macro="" textlink="">
      <xdr:nvSpPr>
        <xdr:cNvPr id="433" name="n_2aveValue【港湾・漁港】&#10;有形固定資産減価償却率">
          <a:extLst>
            <a:ext uri="{FF2B5EF4-FFF2-40B4-BE49-F238E27FC236}">
              <a16:creationId xmlns:a16="http://schemas.microsoft.com/office/drawing/2014/main" id="{FF577ABA-CFEE-4593-9CED-72397FF17779}"/>
            </a:ext>
          </a:extLst>
        </xdr:cNvPr>
        <xdr:cNvSpPr txBox="1"/>
      </xdr:nvSpPr>
      <xdr:spPr>
        <a:xfrm>
          <a:off x="2439044" y="1758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71138</xdr:rowOff>
    </xdr:from>
    <xdr:ext cx="405111" cy="259045"/>
    <xdr:sp macro="" textlink="">
      <xdr:nvSpPr>
        <xdr:cNvPr id="434" name="n_3aveValue【港湾・漁港】&#10;有形固定資産減価償却率">
          <a:extLst>
            <a:ext uri="{FF2B5EF4-FFF2-40B4-BE49-F238E27FC236}">
              <a16:creationId xmlns:a16="http://schemas.microsoft.com/office/drawing/2014/main" id="{F325AD43-8DD7-498D-B60C-88C59C18C1FE}"/>
            </a:ext>
          </a:extLst>
        </xdr:cNvPr>
        <xdr:cNvSpPr txBox="1"/>
      </xdr:nvSpPr>
      <xdr:spPr>
        <a:xfrm>
          <a:off x="1641484" y="17557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73677</xdr:rowOff>
    </xdr:from>
    <xdr:ext cx="405111" cy="259045"/>
    <xdr:sp macro="" textlink="">
      <xdr:nvSpPr>
        <xdr:cNvPr id="435" name="n_4aveValue【港湾・漁港】&#10;有形固定資産減価償却率">
          <a:extLst>
            <a:ext uri="{FF2B5EF4-FFF2-40B4-BE49-F238E27FC236}">
              <a16:creationId xmlns:a16="http://schemas.microsoft.com/office/drawing/2014/main" id="{D28E1D49-FB6B-410F-8673-C024D26A824A}"/>
            </a:ext>
          </a:extLst>
        </xdr:cNvPr>
        <xdr:cNvSpPr txBox="1"/>
      </xdr:nvSpPr>
      <xdr:spPr>
        <a:xfrm>
          <a:off x="855354" y="17561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138447</xdr:rowOff>
    </xdr:from>
    <xdr:ext cx="405111" cy="259045"/>
    <xdr:sp macro="" textlink="">
      <xdr:nvSpPr>
        <xdr:cNvPr id="436" name="n_1mainValue【港湾・漁港】&#10;有形固定資産減価償却率">
          <a:extLst>
            <a:ext uri="{FF2B5EF4-FFF2-40B4-BE49-F238E27FC236}">
              <a16:creationId xmlns:a16="http://schemas.microsoft.com/office/drawing/2014/main" id="{E21266BE-FC39-4D81-9338-E3405357DE75}"/>
            </a:ext>
          </a:extLst>
        </xdr:cNvPr>
        <xdr:cNvSpPr txBox="1"/>
      </xdr:nvSpPr>
      <xdr:spPr>
        <a:xfrm>
          <a:off x="3239144" y="1813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115588</xdr:rowOff>
    </xdr:from>
    <xdr:ext cx="405111" cy="259045"/>
    <xdr:sp macro="" textlink="">
      <xdr:nvSpPr>
        <xdr:cNvPr id="437" name="n_2mainValue【港湾・漁港】&#10;有形固定資産減価償却率">
          <a:extLst>
            <a:ext uri="{FF2B5EF4-FFF2-40B4-BE49-F238E27FC236}">
              <a16:creationId xmlns:a16="http://schemas.microsoft.com/office/drawing/2014/main" id="{28159500-D198-4102-8C5B-F7010DEE11A1}"/>
            </a:ext>
          </a:extLst>
        </xdr:cNvPr>
        <xdr:cNvSpPr txBox="1"/>
      </xdr:nvSpPr>
      <xdr:spPr>
        <a:xfrm>
          <a:off x="2439044" y="1811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92727</xdr:rowOff>
    </xdr:from>
    <xdr:ext cx="405111" cy="259045"/>
    <xdr:sp macro="" textlink="">
      <xdr:nvSpPr>
        <xdr:cNvPr id="438" name="n_3mainValue【港湾・漁港】&#10;有形固定資産減価償却率">
          <a:extLst>
            <a:ext uri="{FF2B5EF4-FFF2-40B4-BE49-F238E27FC236}">
              <a16:creationId xmlns:a16="http://schemas.microsoft.com/office/drawing/2014/main" id="{4E28C960-8B24-4459-B2B3-68DE8F3CA336}"/>
            </a:ext>
          </a:extLst>
        </xdr:cNvPr>
        <xdr:cNvSpPr txBox="1"/>
      </xdr:nvSpPr>
      <xdr:spPr>
        <a:xfrm>
          <a:off x="1641484" y="180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67327</xdr:rowOff>
    </xdr:from>
    <xdr:ext cx="405111" cy="259045"/>
    <xdr:sp macro="" textlink="">
      <xdr:nvSpPr>
        <xdr:cNvPr id="439" name="n_4mainValue【港湾・漁港】&#10;有形固定資産減価償却率">
          <a:extLst>
            <a:ext uri="{FF2B5EF4-FFF2-40B4-BE49-F238E27FC236}">
              <a16:creationId xmlns:a16="http://schemas.microsoft.com/office/drawing/2014/main" id="{619411D4-0589-460D-8355-9F58ED90FB8F}"/>
            </a:ext>
          </a:extLst>
        </xdr:cNvPr>
        <xdr:cNvSpPr txBox="1"/>
      </xdr:nvSpPr>
      <xdr:spPr>
        <a:xfrm>
          <a:off x="855354" y="18067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BA0F2737-353E-45DD-A4AE-C065550CAFCD}"/>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742036A7-CEB8-4772-85C4-7B12E92E9B62}"/>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913ADF59-AAC9-4685-A6D1-F8C9F3307EA1}"/>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D9FB410A-4DBA-455B-8633-E16BC4498208}"/>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1B823243-F403-4CF4-9D5D-9D9320C5471F}"/>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B4EB6C15-4DFA-49F8-BD3E-2FE97545DFEB}"/>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66AFB7A7-D334-494C-B33C-14654929FF8B}"/>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795E1818-B8D0-4905-B997-4AAD2816310F}"/>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DD8DCFD1-1D6D-4B80-B76D-DF0BD3E0288A}"/>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9DF1C1D8-4695-4FF3-B7FF-2BDCBD21B5A8}"/>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1B4931D0-A032-4A81-B50A-745BDF5586DC}"/>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1" name="テキスト ボックス 450">
          <a:extLst>
            <a:ext uri="{FF2B5EF4-FFF2-40B4-BE49-F238E27FC236}">
              <a16:creationId xmlns:a16="http://schemas.microsoft.com/office/drawing/2014/main" id="{BB302B5A-67D7-4BB6-B1C4-08D521123177}"/>
            </a:ext>
          </a:extLst>
        </xdr:cNvPr>
        <xdr:cNvSpPr txBox="1"/>
      </xdr:nvSpPr>
      <xdr:spPr>
        <a:xfrm>
          <a:off x="5724659" y="185286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572B0019-EFBC-48A3-BB1D-4EFAC9335FC0}"/>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53" name="テキスト ボックス 452">
          <a:extLst>
            <a:ext uri="{FF2B5EF4-FFF2-40B4-BE49-F238E27FC236}">
              <a16:creationId xmlns:a16="http://schemas.microsoft.com/office/drawing/2014/main" id="{10AA2C37-BEE6-4781-87D7-1503D8C28CE9}"/>
            </a:ext>
          </a:extLst>
        </xdr:cNvPr>
        <xdr:cNvSpPr txBox="1"/>
      </xdr:nvSpPr>
      <xdr:spPr>
        <a:xfrm>
          <a:off x="5416126" y="1814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0BEDA1F2-B99E-4B59-84B3-E72607F0F5CD}"/>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5" name="テキスト ボックス 454">
          <a:extLst>
            <a:ext uri="{FF2B5EF4-FFF2-40B4-BE49-F238E27FC236}">
              <a16:creationId xmlns:a16="http://schemas.microsoft.com/office/drawing/2014/main" id="{BB84D69F-B314-408B-AC2C-91C42E2F00ED}"/>
            </a:ext>
          </a:extLst>
        </xdr:cNvPr>
        <xdr:cNvSpPr txBox="1"/>
      </xdr:nvSpPr>
      <xdr:spPr>
        <a:xfrm>
          <a:off x="5416126" y="17762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D6E941BA-BA94-4C29-A129-73BE7F84861E}"/>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7" name="テキスト ボックス 456">
          <a:extLst>
            <a:ext uri="{FF2B5EF4-FFF2-40B4-BE49-F238E27FC236}">
              <a16:creationId xmlns:a16="http://schemas.microsoft.com/office/drawing/2014/main" id="{E01AEA57-22DB-4F52-BEB5-4A0D6E30BE75}"/>
            </a:ext>
          </a:extLst>
        </xdr:cNvPr>
        <xdr:cNvSpPr txBox="1"/>
      </xdr:nvSpPr>
      <xdr:spPr>
        <a:xfrm>
          <a:off x="5416126" y="17381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5C30C3C8-C886-4B1A-99DD-C83DF5CAE2BF}"/>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9" name="テキスト ボックス 458">
          <a:extLst>
            <a:ext uri="{FF2B5EF4-FFF2-40B4-BE49-F238E27FC236}">
              <a16:creationId xmlns:a16="http://schemas.microsoft.com/office/drawing/2014/main" id="{97296432-9C86-4D2B-9AE1-C074339C42A6}"/>
            </a:ext>
          </a:extLst>
        </xdr:cNvPr>
        <xdr:cNvSpPr txBox="1"/>
      </xdr:nvSpPr>
      <xdr:spPr>
        <a:xfrm>
          <a:off x="5331688" y="17000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75C4A3F2-07EB-46AD-9057-CEA3754DACDD}"/>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1" name="テキスト ボックス 460">
          <a:extLst>
            <a:ext uri="{FF2B5EF4-FFF2-40B4-BE49-F238E27FC236}">
              <a16:creationId xmlns:a16="http://schemas.microsoft.com/office/drawing/2014/main" id="{415B513E-D00E-4FAB-9888-BC2F509C3181}"/>
            </a:ext>
          </a:extLst>
        </xdr:cNvPr>
        <xdr:cNvSpPr txBox="1"/>
      </xdr:nvSpPr>
      <xdr:spPr>
        <a:xfrm>
          <a:off x="5331688" y="1662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a:extLst>
            <a:ext uri="{FF2B5EF4-FFF2-40B4-BE49-F238E27FC236}">
              <a16:creationId xmlns:a16="http://schemas.microsoft.com/office/drawing/2014/main" id="{53F17D13-3652-4AE2-81C1-EFD04B87ABA4}"/>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13095</xdr:rowOff>
    </xdr:from>
    <xdr:to>
      <xdr:col>54</xdr:col>
      <xdr:colOff>189865</xdr:colOff>
      <xdr:row>108</xdr:row>
      <xdr:rowOff>152361</xdr:rowOff>
    </xdr:to>
    <xdr:cxnSp macro="">
      <xdr:nvCxnSpPr>
        <xdr:cNvPr id="463" name="直線コネクタ 462">
          <a:extLst>
            <a:ext uri="{FF2B5EF4-FFF2-40B4-BE49-F238E27FC236}">
              <a16:creationId xmlns:a16="http://schemas.microsoft.com/office/drawing/2014/main" id="{7E4B475F-3B8F-4D9E-A915-70F7042F11FB}"/>
            </a:ext>
          </a:extLst>
        </xdr:cNvPr>
        <xdr:cNvCxnSpPr/>
      </xdr:nvCxnSpPr>
      <xdr:spPr>
        <a:xfrm flipV="1">
          <a:off x="9429115" y="17333355"/>
          <a:ext cx="0" cy="1335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156188</xdr:rowOff>
    </xdr:from>
    <xdr:ext cx="313932" cy="259045"/>
    <xdr:sp macro="" textlink="">
      <xdr:nvSpPr>
        <xdr:cNvPr id="464" name="【港湾・漁港】&#10;一人当たり有形固定資産（償却資産）額最小値テキスト">
          <a:extLst>
            <a:ext uri="{FF2B5EF4-FFF2-40B4-BE49-F238E27FC236}">
              <a16:creationId xmlns:a16="http://schemas.microsoft.com/office/drawing/2014/main" id="{192E22C3-9FE9-4FD7-BA4F-5F4DA10742F2}"/>
            </a:ext>
          </a:extLst>
        </xdr:cNvPr>
        <xdr:cNvSpPr txBox="1"/>
      </xdr:nvSpPr>
      <xdr:spPr>
        <a:xfrm>
          <a:off x="9467850" y="18672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152361</xdr:rowOff>
    </xdr:from>
    <xdr:to>
      <xdr:col>55</xdr:col>
      <xdr:colOff>88900</xdr:colOff>
      <xdr:row>108</xdr:row>
      <xdr:rowOff>152361</xdr:rowOff>
    </xdr:to>
    <xdr:cxnSp macro="">
      <xdr:nvCxnSpPr>
        <xdr:cNvPr id="465" name="直線コネクタ 464">
          <a:extLst>
            <a:ext uri="{FF2B5EF4-FFF2-40B4-BE49-F238E27FC236}">
              <a16:creationId xmlns:a16="http://schemas.microsoft.com/office/drawing/2014/main" id="{EED1B89D-E541-40DA-98F3-985F3C62FA31}"/>
            </a:ext>
          </a:extLst>
        </xdr:cNvPr>
        <xdr:cNvCxnSpPr/>
      </xdr:nvCxnSpPr>
      <xdr:spPr>
        <a:xfrm>
          <a:off x="9356090" y="1866896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131222</xdr:rowOff>
    </xdr:from>
    <xdr:ext cx="690189" cy="259045"/>
    <xdr:sp macro="" textlink="">
      <xdr:nvSpPr>
        <xdr:cNvPr id="466" name="【港湾・漁港】&#10;一人当たり有形固定資産（償却資産）額最大値テキスト">
          <a:extLst>
            <a:ext uri="{FF2B5EF4-FFF2-40B4-BE49-F238E27FC236}">
              <a16:creationId xmlns:a16="http://schemas.microsoft.com/office/drawing/2014/main" id="{8D1E6AA9-8299-407C-A7FE-2BEEF3DCE60C}"/>
            </a:ext>
          </a:extLst>
        </xdr:cNvPr>
        <xdr:cNvSpPr txBox="1"/>
      </xdr:nvSpPr>
      <xdr:spPr>
        <a:xfrm>
          <a:off x="9467850" y="171085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13095</xdr:rowOff>
    </xdr:from>
    <xdr:to>
      <xdr:col>55</xdr:col>
      <xdr:colOff>88900</xdr:colOff>
      <xdr:row>101</xdr:row>
      <xdr:rowOff>13095</xdr:rowOff>
    </xdr:to>
    <xdr:cxnSp macro="">
      <xdr:nvCxnSpPr>
        <xdr:cNvPr id="467" name="直線コネクタ 466">
          <a:extLst>
            <a:ext uri="{FF2B5EF4-FFF2-40B4-BE49-F238E27FC236}">
              <a16:creationId xmlns:a16="http://schemas.microsoft.com/office/drawing/2014/main" id="{67EF7615-C746-43A2-BA2A-F424030E92D7}"/>
            </a:ext>
          </a:extLst>
        </xdr:cNvPr>
        <xdr:cNvCxnSpPr/>
      </xdr:nvCxnSpPr>
      <xdr:spPr>
        <a:xfrm>
          <a:off x="9356090" y="1733335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97322</xdr:rowOff>
    </xdr:from>
    <xdr:ext cx="599010" cy="259045"/>
    <xdr:sp macro="" textlink="">
      <xdr:nvSpPr>
        <xdr:cNvPr id="468" name="【港湾・漁港】&#10;一人当たり有形固定資産（償却資産）額平均値テキスト">
          <a:extLst>
            <a:ext uri="{FF2B5EF4-FFF2-40B4-BE49-F238E27FC236}">
              <a16:creationId xmlns:a16="http://schemas.microsoft.com/office/drawing/2014/main" id="{D0A939D8-A1F5-4AF4-84DE-C04C6F33879C}"/>
            </a:ext>
          </a:extLst>
        </xdr:cNvPr>
        <xdr:cNvSpPr txBox="1"/>
      </xdr:nvSpPr>
      <xdr:spPr>
        <a:xfrm>
          <a:off x="9467850" y="182672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74445</xdr:rowOff>
    </xdr:from>
    <xdr:to>
      <xdr:col>55</xdr:col>
      <xdr:colOff>50800</xdr:colOff>
      <xdr:row>108</xdr:row>
      <xdr:rowOff>4595</xdr:rowOff>
    </xdr:to>
    <xdr:sp macro="" textlink="">
      <xdr:nvSpPr>
        <xdr:cNvPr id="469" name="フローチャート: 判断 468">
          <a:extLst>
            <a:ext uri="{FF2B5EF4-FFF2-40B4-BE49-F238E27FC236}">
              <a16:creationId xmlns:a16="http://schemas.microsoft.com/office/drawing/2014/main" id="{E7DFA912-B6C0-4251-9CAF-3DD14F6E3FF5}"/>
            </a:ext>
          </a:extLst>
        </xdr:cNvPr>
        <xdr:cNvSpPr/>
      </xdr:nvSpPr>
      <xdr:spPr>
        <a:xfrm>
          <a:off x="9394190" y="1841959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15053</xdr:rowOff>
    </xdr:from>
    <xdr:to>
      <xdr:col>50</xdr:col>
      <xdr:colOff>165100</xdr:colOff>
      <xdr:row>106</xdr:row>
      <xdr:rowOff>116653</xdr:rowOff>
    </xdr:to>
    <xdr:sp macro="" textlink="">
      <xdr:nvSpPr>
        <xdr:cNvPr id="470" name="フローチャート: 判断 469">
          <a:extLst>
            <a:ext uri="{FF2B5EF4-FFF2-40B4-BE49-F238E27FC236}">
              <a16:creationId xmlns:a16="http://schemas.microsoft.com/office/drawing/2014/main" id="{1F819D65-53D5-4DE9-B84D-0D8137AF87DF}"/>
            </a:ext>
          </a:extLst>
        </xdr:cNvPr>
        <xdr:cNvSpPr/>
      </xdr:nvSpPr>
      <xdr:spPr>
        <a:xfrm>
          <a:off x="8632190" y="18192563"/>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30420</xdr:rowOff>
    </xdr:from>
    <xdr:to>
      <xdr:col>46</xdr:col>
      <xdr:colOff>38100</xdr:colOff>
      <xdr:row>106</xdr:row>
      <xdr:rowOff>132020</xdr:rowOff>
    </xdr:to>
    <xdr:sp macro="" textlink="">
      <xdr:nvSpPr>
        <xdr:cNvPr id="471" name="フローチャート: 判断 470">
          <a:extLst>
            <a:ext uri="{FF2B5EF4-FFF2-40B4-BE49-F238E27FC236}">
              <a16:creationId xmlns:a16="http://schemas.microsoft.com/office/drawing/2014/main" id="{6BA7EA74-BA47-42F0-BE56-F04DA6DCD94C}"/>
            </a:ext>
          </a:extLst>
        </xdr:cNvPr>
        <xdr:cNvSpPr/>
      </xdr:nvSpPr>
      <xdr:spPr>
        <a:xfrm>
          <a:off x="7846060" y="1820221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162210</xdr:rowOff>
    </xdr:from>
    <xdr:to>
      <xdr:col>41</xdr:col>
      <xdr:colOff>101600</xdr:colOff>
      <xdr:row>106</xdr:row>
      <xdr:rowOff>92360</xdr:rowOff>
    </xdr:to>
    <xdr:sp macro="" textlink="">
      <xdr:nvSpPr>
        <xdr:cNvPr id="472" name="フローチャート: 判断 471">
          <a:extLst>
            <a:ext uri="{FF2B5EF4-FFF2-40B4-BE49-F238E27FC236}">
              <a16:creationId xmlns:a16="http://schemas.microsoft.com/office/drawing/2014/main" id="{33D653AE-2B09-4E44-B243-615D6FF11711}"/>
            </a:ext>
          </a:extLst>
        </xdr:cNvPr>
        <xdr:cNvSpPr/>
      </xdr:nvSpPr>
      <xdr:spPr>
        <a:xfrm>
          <a:off x="7029450" y="181663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39981</xdr:rowOff>
    </xdr:from>
    <xdr:to>
      <xdr:col>36</xdr:col>
      <xdr:colOff>165100</xdr:colOff>
      <xdr:row>106</xdr:row>
      <xdr:rowOff>141581</xdr:rowOff>
    </xdr:to>
    <xdr:sp macro="" textlink="">
      <xdr:nvSpPr>
        <xdr:cNvPr id="473" name="フローチャート: 判断 472">
          <a:extLst>
            <a:ext uri="{FF2B5EF4-FFF2-40B4-BE49-F238E27FC236}">
              <a16:creationId xmlns:a16="http://schemas.microsoft.com/office/drawing/2014/main" id="{4B99C8D6-FCE0-4AE1-9F8F-7911A502A9E0}"/>
            </a:ext>
          </a:extLst>
        </xdr:cNvPr>
        <xdr:cNvSpPr/>
      </xdr:nvSpPr>
      <xdr:spPr>
        <a:xfrm>
          <a:off x="6231890" y="18213681"/>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DC165F7B-4001-469D-88B6-7918A1352E04}"/>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8A64A922-E4D1-4CA4-9480-B2BC74DE6E76}"/>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EB4ADBE8-85FF-473F-B5D3-FEBEEB17D555}"/>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6C732488-A6B6-4349-8265-24641606AB50}"/>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C3CB442E-F3A2-45C4-9695-1DB1E5C7D736}"/>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16264</xdr:rowOff>
    </xdr:from>
    <xdr:to>
      <xdr:col>55</xdr:col>
      <xdr:colOff>50800</xdr:colOff>
      <xdr:row>108</xdr:row>
      <xdr:rowOff>117864</xdr:rowOff>
    </xdr:to>
    <xdr:sp macro="" textlink="">
      <xdr:nvSpPr>
        <xdr:cNvPr id="479" name="楕円 478">
          <a:extLst>
            <a:ext uri="{FF2B5EF4-FFF2-40B4-BE49-F238E27FC236}">
              <a16:creationId xmlns:a16="http://schemas.microsoft.com/office/drawing/2014/main" id="{B8F0CEAE-D16A-41C4-84E3-4CE7ED0A5593}"/>
            </a:ext>
          </a:extLst>
        </xdr:cNvPr>
        <xdr:cNvSpPr/>
      </xdr:nvSpPr>
      <xdr:spPr>
        <a:xfrm>
          <a:off x="9394190" y="18536674"/>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102641</xdr:rowOff>
    </xdr:from>
    <xdr:ext cx="534377" cy="259045"/>
    <xdr:sp macro="" textlink="">
      <xdr:nvSpPr>
        <xdr:cNvPr id="480" name="【港湾・漁港】&#10;一人当たり有形固定資産（償却資産）額該当値テキスト">
          <a:extLst>
            <a:ext uri="{FF2B5EF4-FFF2-40B4-BE49-F238E27FC236}">
              <a16:creationId xmlns:a16="http://schemas.microsoft.com/office/drawing/2014/main" id="{C1E4D5BE-AE1D-4FCA-A614-B56812391FA1}"/>
            </a:ext>
          </a:extLst>
        </xdr:cNvPr>
        <xdr:cNvSpPr txBox="1"/>
      </xdr:nvSpPr>
      <xdr:spPr>
        <a:xfrm>
          <a:off x="9467850" y="1844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17777</xdr:rowOff>
    </xdr:from>
    <xdr:to>
      <xdr:col>50</xdr:col>
      <xdr:colOff>165100</xdr:colOff>
      <xdr:row>108</xdr:row>
      <xdr:rowOff>119377</xdr:rowOff>
    </xdr:to>
    <xdr:sp macro="" textlink="">
      <xdr:nvSpPr>
        <xdr:cNvPr id="481" name="楕円 480">
          <a:extLst>
            <a:ext uri="{FF2B5EF4-FFF2-40B4-BE49-F238E27FC236}">
              <a16:creationId xmlns:a16="http://schemas.microsoft.com/office/drawing/2014/main" id="{D1BD73DC-3411-4E85-B948-45C40AE7B54C}"/>
            </a:ext>
          </a:extLst>
        </xdr:cNvPr>
        <xdr:cNvSpPr/>
      </xdr:nvSpPr>
      <xdr:spPr>
        <a:xfrm>
          <a:off x="8632190" y="18538187"/>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67064</xdr:rowOff>
    </xdr:from>
    <xdr:to>
      <xdr:col>55</xdr:col>
      <xdr:colOff>0</xdr:colOff>
      <xdr:row>108</xdr:row>
      <xdr:rowOff>68577</xdr:rowOff>
    </xdr:to>
    <xdr:cxnSp macro="">
      <xdr:nvCxnSpPr>
        <xdr:cNvPr id="482" name="直線コネクタ 481">
          <a:extLst>
            <a:ext uri="{FF2B5EF4-FFF2-40B4-BE49-F238E27FC236}">
              <a16:creationId xmlns:a16="http://schemas.microsoft.com/office/drawing/2014/main" id="{13D6D02C-9726-4DDE-93BD-BB53D54BD18E}"/>
            </a:ext>
          </a:extLst>
        </xdr:cNvPr>
        <xdr:cNvCxnSpPr/>
      </xdr:nvCxnSpPr>
      <xdr:spPr>
        <a:xfrm flipV="1">
          <a:off x="8686800" y="18581759"/>
          <a:ext cx="74295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18982</xdr:rowOff>
    </xdr:from>
    <xdr:to>
      <xdr:col>46</xdr:col>
      <xdr:colOff>38100</xdr:colOff>
      <xdr:row>108</xdr:row>
      <xdr:rowOff>120582</xdr:rowOff>
    </xdr:to>
    <xdr:sp macro="" textlink="">
      <xdr:nvSpPr>
        <xdr:cNvPr id="483" name="楕円 482">
          <a:extLst>
            <a:ext uri="{FF2B5EF4-FFF2-40B4-BE49-F238E27FC236}">
              <a16:creationId xmlns:a16="http://schemas.microsoft.com/office/drawing/2014/main" id="{9E13557E-3511-411B-8208-E2B24980BCD5}"/>
            </a:ext>
          </a:extLst>
        </xdr:cNvPr>
        <xdr:cNvSpPr/>
      </xdr:nvSpPr>
      <xdr:spPr>
        <a:xfrm>
          <a:off x="7846060" y="18539392"/>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68577</xdr:rowOff>
    </xdr:from>
    <xdr:to>
      <xdr:col>50</xdr:col>
      <xdr:colOff>114300</xdr:colOff>
      <xdr:row>108</xdr:row>
      <xdr:rowOff>69782</xdr:rowOff>
    </xdr:to>
    <xdr:cxnSp macro="">
      <xdr:nvCxnSpPr>
        <xdr:cNvPr id="484" name="直線コネクタ 483">
          <a:extLst>
            <a:ext uri="{FF2B5EF4-FFF2-40B4-BE49-F238E27FC236}">
              <a16:creationId xmlns:a16="http://schemas.microsoft.com/office/drawing/2014/main" id="{EE173F4C-F8E9-4E83-B938-0D2C9CF23F7B}"/>
            </a:ext>
          </a:extLst>
        </xdr:cNvPr>
        <xdr:cNvCxnSpPr/>
      </xdr:nvCxnSpPr>
      <xdr:spPr>
        <a:xfrm flipV="1">
          <a:off x="7889240" y="18583272"/>
          <a:ext cx="797560" cy="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20326</xdr:rowOff>
    </xdr:from>
    <xdr:to>
      <xdr:col>41</xdr:col>
      <xdr:colOff>101600</xdr:colOff>
      <xdr:row>108</xdr:row>
      <xdr:rowOff>121926</xdr:rowOff>
    </xdr:to>
    <xdr:sp macro="" textlink="">
      <xdr:nvSpPr>
        <xdr:cNvPr id="485" name="楕円 484">
          <a:extLst>
            <a:ext uri="{FF2B5EF4-FFF2-40B4-BE49-F238E27FC236}">
              <a16:creationId xmlns:a16="http://schemas.microsoft.com/office/drawing/2014/main" id="{491B88A8-955D-45FB-B753-4E68E410AE08}"/>
            </a:ext>
          </a:extLst>
        </xdr:cNvPr>
        <xdr:cNvSpPr/>
      </xdr:nvSpPr>
      <xdr:spPr>
        <a:xfrm>
          <a:off x="7029450" y="1853311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69782</xdr:rowOff>
    </xdr:from>
    <xdr:to>
      <xdr:col>45</xdr:col>
      <xdr:colOff>177800</xdr:colOff>
      <xdr:row>108</xdr:row>
      <xdr:rowOff>71126</xdr:rowOff>
    </xdr:to>
    <xdr:cxnSp macro="">
      <xdr:nvCxnSpPr>
        <xdr:cNvPr id="486" name="直線コネクタ 485">
          <a:extLst>
            <a:ext uri="{FF2B5EF4-FFF2-40B4-BE49-F238E27FC236}">
              <a16:creationId xmlns:a16="http://schemas.microsoft.com/office/drawing/2014/main" id="{6C5DE067-A893-44A1-AD8C-4AD21AA74C1B}"/>
            </a:ext>
          </a:extLst>
        </xdr:cNvPr>
        <xdr:cNvCxnSpPr/>
      </xdr:nvCxnSpPr>
      <xdr:spPr>
        <a:xfrm flipV="1">
          <a:off x="7084060" y="18584477"/>
          <a:ext cx="80518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21357</xdr:rowOff>
    </xdr:from>
    <xdr:to>
      <xdr:col>36</xdr:col>
      <xdr:colOff>165100</xdr:colOff>
      <xdr:row>108</xdr:row>
      <xdr:rowOff>122957</xdr:rowOff>
    </xdr:to>
    <xdr:sp macro="" textlink="">
      <xdr:nvSpPr>
        <xdr:cNvPr id="487" name="楕円 486">
          <a:extLst>
            <a:ext uri="{FF2B5EF4-FFF2-40B4-BE49-F238E27FC236}">
              <a16:creationId xmlns:a16="http://schemas.microsoft.com/office/drawing/2014/main" id="{4F368B56-C3FD-4B99-B7F7-9A28005C4F7A}"/>
            </a:ext>
          </a:extLst>
        </xdr:cNvPr>
        <xdr:cNvSpPr/>
      </xdr:nvSpPr>
      <xdr:spPr>
        <a:xfrm>
          <a:off x="6231890" y="18534147"/>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71126</xdr:rowOff>
    </xdr:from>
    <xdr:to>
      <xdr:col>41</xdr:col>
      <xdr:colOff>50800</xdr:colOff>
      <xdr:row>108</xdr:row>
      <xdr:rowOff>72157</xdr:rowOff>
    </xdr:to>
    <xdr:cxnSp macro="">
      <xdr:nvCxnSpPr>
        <xdr:cNvPr id="488" name="直線コネクタ 487">
          <a:extLst>
            <a:ext uri="{FF2B5EF4-FFF2-40B4-BE49-F238E27FC236}">
              <a16:creationId xmlns:a16="http://schemas.microsoft.com/office/drawing/2014/main" id="{26C40A17-1302-44C7-AFCE-2E2085F3DC42}"/>
            </a:ext>
          </a:extLst>
        </xdr:cNvPr>
        <xdr:cNvCxnSpPr/>
      </xdr:nvCxnSpPr>
      <xdr:spPr>
        <a:xfrm flipV="1">
          <a:off x="6286500" y="18585821"/>
          <a:ext cx="797560" cy="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133180</xdr:rowOff>
    </xdr:from>
    <xdr:ext cx="599010" cy="259045"/>
    <xdr:sp macro="" textlink="">
      <xdr:nvSpPr>
        <xdr:cNvPr id="489" name="n_1aveValue【港湾・漁港】&#10;一人当たり有形固定資産（償却資産）額">
          <a:extLst>
            <a:ext uri="{FF2B5EF4-FFF2-40B4-BE49-F238E27FC236}">
              <a16:creationId xmlns:a16="http://schemas.microsoft.com/office/drawing/2014/main" id="{64C1BEDB-86BA-40F0-8C24-F98608B356AB}"/>
            </a:ext>
          </a:extLst>
        </xdr:cNvPr>
        <xdr:cNvSpPr txBox="1"/>
      </xdr:nvSpPr>
      <xdr:spPr>
        <a:xfrm>
          <a:off x="8401265" y="1796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148547</xdr:rowOff>
    </xdr:from>
    <xdr:ext cx="599010" cy="259045"/>
    <xdr:sp macro="" textlink="">
      <xdr:nvSpPr>
        <xdr:cNvPr id="490" name="n_2aveValue【港湾・漁港】&#10;一人当たり有形固定資産（償却資産）額">
          <a:extLst>
            <a:ext uri="{FF2B5EF4-FFF2-40B4-BE49-F238E27FC236}">
              <a16:creationId xmlns:a16="http://schemas.microsoft.com/office/drawing/2014/main" id="{76BA8905-15F0-4E4B-96C0-A197F74BC9C9}"/>
            </a:ext>
          </a:extLst>
        </xdr:cNvPr>
        <xdr:cNvSpPr txBox="1"/>
      </xdr:nvSpPr>
      <xdr:spPr>
        <a:xfrm>
          <a:off x="7610690" y="17977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108887</xdr:rowOff>
    </xdr:from>
    <xdr:ext cx="599010" cy="259045"/>
    <xdr:sp macro="" textlink="">
      <xdr:nvSpPr>
        <xdr:cNvPr id="491" name="n_3aveValue【港湾・漁港】&#10;一人当たり有形固定資産（償却資産）額">
          <a:extLst>
            <a:ext uri="{FF2B5EF4-FFF2-40B4-BE49-F238E27FC236}">
              <a16:creationId xmlns:a16="http://schemas.microsoft.com/office/drawing/2014/main" id="{831823C7-1ED3-4DC3-AB5A-A43D9A090B47}"/>
            </a:ext>
          </a:extLst>
        </xdr:cNvPr>
        <xdr:cNvSpPr txBox="1"/>
      </xdr:nvSpPr>
      <xdr:spPr>
        <a:xfrm>
          <a:off x="6822655" y="1793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158108</xdr:rowOff>
    </xdr:from>
    <xdr:ext cx="599010" cy="259045"/>
    <xdr:sp macro="" textlink="">
      <xdr:nvSpPr>
        <xdr:cNvPr id="492" name="n_4aveValue【港湾・漁港】&#10;一人当たり有形固定資産（償却資産）額">
          <a:extLst>
            <a:ext uri="{FF2B5EF4-FFF2-40B4-BE49-F238E27FC236}">
              <a16:creationId xmlns:a16="http://schemas.microsoft.com/office/drawing/2014/main" id="{76E4F1A4-CB1E-41F0-854A-8D25E81F566B}"/>
            </a:ext>
          </a:extLst>
        </xdr:cNvPr>
        <xdr:cNvSpPr txBox="1"/>
      </xdr:nvSpPr>
      <xdr:spPr>
        <a:xfrm>
          <a:off x="6007950" y="17990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110504</xdr:rowOff>
    </xdr:from>
    <xdr:ext cx="534377" cy="259045"/>
    <xdr:sp macro="" textlink="">
      <xdr:nvSpPr>
        <xdr:cNvPr id="493" name="n_1mainValue【港湾・漁港】&#10;一人当たり有形固定資産（償却資産）額">
          <a:extLst>
            <a:ext uri="{FF2B5EF4-FFF2-40B4-BE49-F238E27FC236}">
              <a16:creationId xmlns:a16="http://schemas.microsoft.com/office/drawing/2014/main" id="{864A5FB4-4DB2-496D-8747-B360DC119967}"/>
            </a:ext>
          </a:extLst>
        </xdr:cNvPr>
        <xdr:cNvSpPr txBox="1"/>
      </xdr:nvSpPr>
      <xdr:spPr>
        <a:xfrm>
          <a:off x="8422151" y="1862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111709</xdr:rowOff>
    </xdr:from>
    <xdr:ext cx="534377" cy="259045"/>
    <xdr:sp macro="" textlink="">
      <xdr:nvSpPr>
        <xdr:cNvPr id="494" name="n_2mainValue【港湾・漁港】&#10;一人当たり有形固定資産（償却資産）額">
          <a:extLst>
            <a:ext uri="{FF2B5EF4-FFF2-40B4-BE49-F238E27FC236}">
              <a16:creationId xmlns:a16="http://schemas.microsoft.com/office/drawing/2014/main" id="{DA89083D-76EA-4601-8BB5-CFB9097DE99F}"/>
            </a:ext>
          </a:extLst>
        </xdr:cNvPr>
        <xdr:cNvSpPr txBox="1"/>
      </xdr:nvSpPr>
      <xdr:spPr>
        <a:xfrm>
          <a:off x="7641101" y="1862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113053</xdr:rowOff>
    </xdr:from>
    <xdr:ext cx="534377" cy="259045"/>
    <xdr:sp macro="" textlink="">
      <xdr:nvSpPr>
        <xdr:cNvPr id="495" name="n_3mainValue【港湾・漁港】&#10;一人当たり有形固定資産（償却資産）額">
          <a:extLst>
            <a:ext uri="{FF2B5EF4-FFF2-40B4-BE49-F238E27FC236}">
              <a16:creationId xmlns:a16="http://schemas.microsoft.com/office/drawing/2014/main" id="{EA034C59-6761-49AA-B4A3-5DE9DD76FD1B}"/>
            </a:ext>
          </a:extLst>
        </xdr:cNvPr>
        <xdr:cNvSpPr txBox="1"/>
      </xdr:nvSpPr>
      <xdr:spPr>
        <a:xfrm>
          <a:off x="6854971" y="1862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114084</xdr:rowOff>
    </xdr:from>
    <xdr:ext cx="534377" cy="259045"/>
    <xdr:sp macro="" textlink="">
      <xdr:nvSpPr>
        <xdr:cNvPr id="496" name="n_4mainValue【港湾・漁港】&#10;一人当たり有形固定資産（償却資産）額">
          <a:extLst>
            <a:ext uri="{FF2B5EF4-FFF2-40B4-BE49-F238E27FC236}">
              <a16:creationId xmlns:a16="http://schemas.microsoft.com/office/drawing/2014/main" id="{3F5AD9B3-5B53-4C07-86A7-C6A68142FBAE}"/>
            </a:ext>
          </a:extLst>
        </xdr:cNvPr>
        <xdr:cNvSpPr txBox="1"/>
      </xdr:nvSpPr>
      <xdr:spPr>
        <a:xfrm>
          <a:off x="6038361" y="18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9491BBE8-ED62-4718-BA7F-A9D8B245C250}"/>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15839F7E-BB07-4512-A86C-255B13BAB634}"/>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4552321A-79B3-4533-B34C-2C8A2D91AEF3}"/>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44150191-E613-4D8B-8508-7CDBE15BFE23}"/>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C71BACD1-B99C-445A-A5C8-EC8A01EB5A65}"/>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4DC45659-0DD4-4B32-805B-85A6B1051462}"/>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7371AD36-3D9F-4E14-B7F9-5DAC7E482BC6}"/>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4C3BBFD0-E2BB-4680-B451-B0F4EAA7F1BA}"/>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418F73F3-0534-44EC-B563-7F12BBA9FBAA}"/>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8B1A394E-60FA-4F03-903A-06E3A7E741C9}"/>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8E1359E9-C8C5-4DAD-921C-5C4BB63FDB40}"/>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741B34A8-E40C-435B-AC50-AF15BEB34BD3}"/>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a:extLst>
            <a:ext uri="{FF2B5EF4-FFF2-40B4-BE49-F238E27FC236}">
              <a16:creationId xmlns:a16="http://schemas.microsoft.com/office/drawing/2014/main" id="{390D86FD-5723-4483-B810-63E0620AF821}"/>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14F777DD-9136-4B02-8BEC-B5D31306D308}"/>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527D2E7D-3928-4BDD-953E-D3F2B7BE8F60}"/>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2831BC53-6477-42B2-B6ED-3A61E02C24BA}"/>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3B2A5310-59FA-4710-89C9-9372F0FCA0B9}"/>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88D35D9C-8CF9-482B-BA0E-EF92B23401A3}"/>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F9E27C66-F622-46E0-8ED4-A9CC6DECE4F4}"/>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28169EFE-BE48-41E1-B424-DFDC0BFA2FCE}"/>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a:extLst>
            <a:ext uri="{FF2B5EF4-FFF2-40B4-BE49-F238E27FC236}">
              <a16:creationId xmlns:a16="http://schemas.microsoft.com/office/drawing/2014/main" id="{D6D7DE2C-A289-4DE3-A149-5499CF2737FF}"/>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1A762DF4-D1C0-47DD-A29C-65D59092F6BA}"/>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a:extLst>
            <a:ext uri="{FF2B5EF4-FFF2-40B4-BE49-F238E27FC236}">
              <a16:creationId xmlns:a16="http://schemas.microsoft.com/office/drawing/2014/main" id="{2E9E34EA-CC5E-41A9-9021-6D79FD88FD3C}"/>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認定こども園・幼稚園・保育所】&#10;有形固定資産減価償却率グラフ枠">
          <a:extLst>
            <a:ext uri="{FF2B5EF4-FFF2-40B4-BE49-F238E27FC236}">
              <a16:creationId xmlns:a16="http://schemas.microsoft.com/office/drawing/2014/main" id="{703D23AF-971A-4535-8E3D-00D2C1C3B676}"/>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521" name="直線コネクタ 520">
          <a:extLst>
            <a:ext uri="{FF2B5EF4-FFF2-40B4-BE49-F238E27FC236}">
              <a16:creationId xmlns:a16="http://schemas.microsoft.com/office/drawing/2014/main" id="{10DCE3C6-0019-4CDE-9F13-4DED85082AEB}"/>
            </a:ext>
          </a:extLst>
        </xdr:cNvPr>
        <xdr:cNvCxnSpPr/>
      </xdr:nvCxnSpPr>
      <xdr:spPr>
        <a:xfrm flipV="1">
          <a:off x="1470342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2" name="【認定こども園・幼稚園・保育所】&#10;有形固定資産減価償却率最小値テキスト">
          <a:extLst>
            <a:ext uri="{FF2B5EF4-FFF2-40B4-BE49-F238E27FC236}">
              <a16:creationId xmlns:a16="http://schemas.microsoft.com/office/drawing/2014/main" id="{05562ACA-1482-456B-AA01-C193CCB173BB}"/>
            </a:ext>
          </a:extLst>
        </xdr:cNvPr>
        <xdr:cNvSpPr txBox="1"/>
      </xdr:nvSpPr>
      <xdr:spPr>
        <a:xfrm>
          <a:off x="14742160" y="724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3" name="直線コネクタ 522">
          <a:extLst>
            <a:ext uri="{FF2B5EF4-FFF2-40B4-BE49-F238E27FC236}">
              <a16:creationId xmlns:a16="http://schemas.microsoft.com/office/drawing/2014/main" id="{FD717E37-9A31-4022-B52D-57D725A5A31F}"/>
            </a:ext>
          </a:extLst>
        </xdr:cNvPr>
        <xdr:cNvCxnSpPr/>
      </xdr:nvCxnSpPr>
      <xdr:spPr>
        <a:xfrm>
          <a:off x="14611350" y="723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524" name="【認定こども園・幼稚園・保育所】&#10;有形固定資産減価償却率最大値テキスト">
          <a:extLst>
            <a:ext uri="{FF2B5EF4-FFF2-40B4-BE49-F238E27FC236}">
              <a16:creationId xmlns:a16="http://schemas.microsoft.com/office/drawing/2014/main" id="{31101171-3AF8-46ED-A4E8-86C59D8B3AE7}"/>
            </a:ext>
          </a:extLst>
        </xdr:cNvPr>
        <xdr:cNvSpPr txBox="1"/>
      </xdr:nvSpPr>
      <xdr:spPr>
        <a:xfrm>
          <a:off x="1474216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525" name="直線コネクタ 524">
          <a:extLst>
            <a:ext uri="{FF2B5EF4-FFF2-40B4-BE49-F238E27FC236}">
              <a16:creationId xmlns:a16="http://schemas.microsoft.com/office/drawing/2014/main" id="{C7EB8A28-BCF9-498D-96A6-821CAD51FA08}"/>
            </a:ext>
          </a:extLst>
        </xdr:cNvPr>
        <xdr:cNvCxnSpPr/>
      </xdr:nvCxnSpPr>
      <xdr:spPr>
        <a:xfrm>
          <a:off x="14611350" y="5695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139717</xdr:rowOff>
    </xdr:from>
    <xdr:ext cx="405111" cy="259045"/>
    <xdr:sp macro="" textlink="">
      <xdr:nvSpPr>
        <xdr:cNvPr id="526" name="【認定こども園・幼稚園・保育所】&#10;有形固定資産減価償却率平均値テキスト">
          <a:extLst>
            <a:ext uri="{FF2B5EF4-FFF2-40B4-BE49-F238E27FC236}">
              <a16:creationId xmlns:a16="http://schemas.microsoft.com/office/drawing/2014/main" id="{4C266924-9248-4601-B55A-99207A3D2642}"/>
            </a:ext>
          </a:extLst>
        </xdr:cNvPr>
        <xdr:cNvSpPr txBox="1"/>
      </xdr:nvSpPr>
      <xdr:spPr>
        <a:xfrm>
          <a:off x="14742160" y="6136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527" name="フローチャート: 判断 526">
          <a:extLst>
            <a:ext uri="{FF2B5EF4-FFF2-40B4-BE49-F238E27FC236}">
              <a16:creationId xmlns:a16="http://schemas.microsoft.com/office/drawing/2014/main" id="{A1663F29-2827-4A30-9994-D4880C725D1B}"/>
            </a:ext>
          </a:extLst>
        </xdr:cNvPr>
        <xdr:cNvSpPr/>
      </xdr:nvSpPr>
      <xdr:spPr>
        <a:xfrm>
          <a:off x="14649450" y="62890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55880</xdr:rowOff>
    </xdr:from>
    <xdr:to>
      <xdr:col>81</xdr:col>
      <xdr:colOff>101600</xdr:colOff>
      <xdr:row>37</xdr:row>
      <xdr:rowOff>157480</xdr:rowOff>
    </xdr:to>
    <xdr:sp macro="" textlink="">
      <xdr:nvSpPr>
        <xdr:cNvPr id="528" name="フローチャート: 判断 527">
          <a:extLst>
            <a:ext uri="{FF2B5EF4-FFF2-40B4-BE49-F238E27FC236}">
              <a16:creationId xmlns:a16="http://schemas.microsoft.com/office/drawing/2014/main" id="{E8912038-A512-4342-93B9-D49FAB781BA5}"/>
            </a:ext>
          </a:extLst>
        </xdr:cNvPr>
        <xdr:cNvSpPr/>
      </xdr:nvSpPr>
      <xdr:spPr>
        <a:xfrm>
          <a:off x="13887450" y="640334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50165</xdr:rowOff>
    </xdr:from>
    <xdr:to>
      <xdr:col>76</xdr:col>
      <xdr:colOff>165100</xdr:colOff>
      <xdr:row>37</xdr:row>
      <xdr:rowOff>151765</xdr:rowOff>
    </xdr:to>
    <xdr:sp macro="" textlink="">
      <xdr:nvSpPr>
        <xdr:cNvPr id="529" name="フローチャート: 判断 528">
          <a:extLst>
            <a:ext uri="{FF2B5EF4-FFF2-40B4-BE49-F238E27FC236}">
              <a16:creationId xmlns:a16="http://schemas.microsoft.com/office/drawing/2014/main" id="{33E8F2C7-2E45-4B29-A0CA-AF29BB253822}"/>
            </a:ext>
          </a:extLst>
        </xdr:cNvPr>
        <xdr:cNvSpPr/>
      </xdr:nvSpPr>
      <xdr:spPr>
        <a:xfrm>
          <a:off x="13089890" y="639762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15875</xdr:rowOff>
    </xdr:from>
    <xdr:to>
      <xdr:col>72</xdr:col>
      <xdr:colOff>38100</xdr:colOff>
      <xdr:row>37</xdr:row>
      <xdr:rowOff>117475</xdr:rowOff>
    </xdr:to>
    <xdr:sp macro="" textlink="">
      <xdr:nvSpPr>
        <xdr:cNvPr id="530" name="フローチャート: 判断 529">
          <a:extLst>
            <a:ext uri="{FF2B5EF4-FFF2-40B4-BE49-F238E27FC236}">
              <a16:creationId xmlns:a16="http://schemas.microsoft.com/office/drawing/2014/main" id="{9920DFD1-21BD-4B76-BC85-B6C19CA44A5F}"/>
            </a:ext>
          </a:extLst>
        </xdr:cNvPr>
        <xdr:cNvSpPr/>
      </xdr:nvSpPr>
      <xdr:spPr>
        <a:xfrm>
          <a:off x="12303760" y="63633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531" name="フローチャート: 判断 530">
          <a:extLst>
            <a:ext uri="{FF2B5EF4-FFF2-40B4-BE49-F238E27FC236}">
              <a16:creationId xmlns:a16="http://schemas.microsoft.com/office/drawing/2014/main" id="{A11169E0-CEB9-4D7E-81E3-4C979E32EF5A}"/>
            </a:ext>
          </a:extLst>
        </xdr:cNvPr>
        <xdr:cNvSpPr/>
      </xdr:nvSpPr>
      <xdr:spPr>
        <a:xfrm>
          <a:off x="11487150" y="638429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75188B76-013D-421D-9B34-FA9A48D24DA8}"/>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9A93442C-3E39-4147-9F69-C641E5567778}"/>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A7976A2-66CB-4B64-8688-37A84BB92240}"/>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8DB3330C-5384-4151-A54F-1C87AAE92073}"/>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46CEE6D5-3E24-4893-9CA9-39BD783BDEAC}"/>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29210</xdr:rowOff>
    </xdr:from>
    <xdr:to>
      <xdr:col>85</xdr:col>
      <xdr:colOff>177800</xdr:colOff>
      <xdr:row>40</xdr:row>
      <xdr:rowOff>130810</xdr:rowOff>
    </xdr:to>
    <xdr:sp macro="" textlink="">
      <xdr:nvSpPr>
        <xdr:cNvPr id="537" name="楕円 536">
          <a:extLst>
            <a:ext uri="{FF2B5EF4-FFF2-40B4-BE49-F238E27FC236}">
              <a16:creationId xmlns:a16="http://schemas.microsoft.com/office/drawing/2014/main" id="{DB13B219-1F1A-4DB1-88C6-718AC6CBEC43}"/>
            </a:ext>
          </a:extLst>
        </xdr:cNvPr>
        <xdr:cNvSpPr/>
      </xdr:nvSpPr>
      <xdr:spPr>
        <a:xfrm>
          <a:off x="14649450" y="688530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7637</xdr:rowOff>
    </xdr:from>
    <xdr:ext cx="405111" cy="259045"/>
    <xdr:sp macro="" textlink="">
      <xdr:nvSpPr>
        <xdr:cNvPr id="538" name="【認定こども園・幼稚園・保育所】&#10;有形固定資産減価償却率該当値テキスト">
          <a:extLst>
            <a:ext uri="{FF2B5EF4-FFF2-40B4-BE49-F238E27FC236}">
              <a16:creationId xmlns:a16="http://schemas.microsoft.com/office/drawing/2014/main" id="{55BB55D6-6B41-449E-A9A6-5CB707EF0AE6}"/>
            </a:ext>
          </a:extLst>
        </xdr:cNvPr>
        <xdr:cNvSpPr txBox="1"/>
      </xdr:nvSpPr>
      <xdr:spPr>
        <a:xfrm>
          <a:off x="14742160" y="686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160655</xdr:rowOff>
    </xdr:from>
    <xdr:to>
      <xdr:col>81</xdr:col>
      <xdr:colOff>101600</xdr:colOff>
      <xdr:row>40</xdr:row>
      <xdr:rowOff>90805</xdr:rowOff>
    </xdr:to>
    <xdr:sp macro="" textlink="">
      <xdr:nvSpPr>
        <xdr:cNvPr id="539" name="楕円 538">
          <a:extLst>
            <a:ext uri="{FF2B5EF4-FFF2-40B4-BE49-F238E27FC236}">
              <a16:creationId xmlns:a16="http://schemas.microsoft.com/office/drawing/2014/main" id="{87E87A9C-E5CD-4679-A939-CD4CC9B2CB9C}"/>
            </a:ext>
          </a:extLst>
        </xdr:cNvPr>
        <xdr:cNvSpPr/>
      </xdr:nvSpPr>
      <xdr:spPr>
        <a:xfrm>
          <a:off x="13887450" y="68491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40005</xdr:rowOff>
    </xdr:from>
    <xdr:to>
      <xdr:col>85</xdr:col>
      <xdr:colOff>127000</xdr:colOff>
      <xdr:row>40</xdr:row>
      <xdr:rowOff>80010</xdr:rowOff>
    </xdr:to>
    <xdr:cxnSp macro="">
      <xdr:nvCxnSpPr>
        <xdr:cNvPr id="540" name="直線コネクタ 539">
          <a:extLst>
            <a:ext uri="{FF2B5EF4-FFF2-40B4-BE49-F238E27FC236}">
              <a16:creationId xmlns:a16="http://schemas.microsoft.com/office/drawing/2014/main" id="{59182426-D823-4B11-AA3F-2D148F8C3A13}"/>
            </a:ext>
          </a:extLst>
        </xdr:cNvPr>
        <xdr:cNvCxnSpPr/>
      </xdr:nvCxnSpPr>
      <xdr:spPr>
        <a:xfrm>
          <a:off x="13942060" y="6898005"/>
          <a:ext cx="762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120650</xdr:rowOff>
    </xdr:from>
    <xdr:to>
      <xdr:col>76</xdr:col>
      <xdr:colOff>165100</xdr:colOff>
      <xdr:row>40</xdr:row>
      <xdr:rowOff>50800</xdr:rowOff>
    </xdr:to>
    <xdr:sp macro="" textlink="">
      <xdr:nvSpPr>
        <xdr:cNvPr id="541" name="楕円 540">
          <a:extLst>
            <a:ext uri="{FF2B5EF4-FFF2-40B4-BE49-F238E27FC236}">
              <a16:creationId xmlns:a16="http://schemas.microsoft.com/office/drawing/2014/main" id="{E87B9D85-9298-4A5C-A52E-D065C0DD60BA}"/>
            </a:ext>
          </a:extLst>
        </xdr:cNvPr>
        <xdr:cNvSpPr/>
      </xdr:nvSpPr>
      <xdr:spPr>
        <a:xfrm>
          <a:off x="13089890" y="68091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0</xdr:rowOff>
    </xdr:from>
    <xdr:to>
      <xdr:col>81</xdr:col>
      <xdr:colOff>50800</xdr:colOff>
      <xdr:row>40</xdr:row>
      <xdr:rowOff>40005</xdr:rowOff>
    </xdr:to>
    <xdr:cxnSp macro="">
      <xdr:nvCxnSpPr>
        <xdr:cNvPr id="542" name="直線コネクタ 541">
          <a:extLst>
            <a:ext uri="{FF2B5EF4-FFF2-40B4-BE49-F238E27FC236}">
              <a16:creationId xmlns:a16="http://schemas.microsoft.com/office/drawing/2014/main" id="{4C917C0E-23FE-460E-8C9B-8B97B0650032}"/>
            </a:ext>
          </a:extLst>
        </xdr:cNvPr>
        <xdr:cNvCxnSpPr/>
      </xdr:nvCxnSpPr>
      <xdr:spPr>
        <a:xfrm>
          <a:off x="13144500" y="6858000"/>
          <a:ext cx="7975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82550</xdr:rowOff>
    </xdr:from>
    <xdr:to>
      <xdr:col>72</xdr:col>
      <xdr:colOff>38100</xdr:colOff>
      <xdr:row>40</xdr:row>
      <xdr:rowOff>12700</xdr:rowOff>
    </xdr:to>
    <xdr:sp macro="" textlink="">
      <xdr:nvSpPr>
        <xdr:cNvPr id="543" name="楕円 542">
          <a:extLst>
            <a:ext uri="{FF2B5EF4-FFF2-40B4-BE49-F238E27FC236}">
              <a16:creationId xmlns:a16="http://schemas.microsoft.com/office/drawing/2014/main" id="{61A3816F-F34F-409D-9034-DB99BB450074}"/>
            </a:ext>
          </a:extLst>
        </xdr:cNvPr>
        <xdr:cNvSpPr/>
      </xdr:nvSpPr>
      <xdr:spPr>
        <a:xfrm>
          <a:off x="12303760" y="67710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133350</xdr:rowOff>
    </xdr:from>
    <xdr:to>
      <xdr:col>76</xdr:col>
      <xdr:colOff>114300</xdr:colOff>
      <xdr:row>40</xdr:row>
      <xdr:rowOff>0</xdr:rowOff>
    </xdr:to>
    <xdr:cxnSp macro="">
      <xdr:nvCxnSpPr>
        <xdr:cNvPr id="544" name="直線コネクタ 543">
          <a:extLst>
            <a:ext uri="{FF2B5EF4-FFF2-40B4-BE49-F238E27FC236}">
              <a16:creationId xmlns:a16="http://schemas.microsoft.com/office/drawing/2014/main" id="{91C67E4C-A24A-4EA2-9B4E-E65DC96BE899}"/>
            </a:ext>
          </a:extLst>
        </xdr:cNvPr>
        <xdr:cNvCxnSpPr/>
      </xdr:nvCxnSpPr>
      <xdr:spPr>
        <a:xfrm>
          <a:off x="12346940" y="6816090"/>
          <a:ext cx="7975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42545</xdr:rowOff>
    </xdr:from>
    <xdr:to>
      <xdr:col>67</xdr:col>
      <xdr:colOff>101600</xdr:colOff>
      <xdr:row>39</xdr:row>
      <xdr:rowOff>144145</xdr:rowOff>
    </xdr:to>
    <xdr:sp macro="" textlink="">
      <xdr:nvSpPr>
        <xdr:cNvPr id="545" name="楕円 544">
          <a:extLst>
            <a:ext uri="{FF2B5EF4-FFF2-40B4-BE49-F238E27FC236}">
              <a16:creationId xmlns:a16="http://schemas.microsoft.com/office/drawing/2014/main" id="{21B7B811-14D9-488D-88B0-6D80704E2CBA}"/>
            </a:ext>
          </a:extLst>
        </xdr:cNvPr>
        <xdr:cNvSpPr/>
      </xdr:nvSpPr>
      <xdr:spPr>
        <a:xfrm>
          <a:off x="11487150" y="67310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93345</xdr:rowOff>
    </xdr:from>
    <xdr:to>
      <xdr:col>71</xdr:col>
      <xdr:colOff>177800</xdr:colOff>
      <xdr:row>39</xdr:row>
      <xdr:rowOff>133350</xdr:rowOff>
    </xdr:to>
    <xdr:cxnSp macro="">
      <xdr:nvCxnSpPr>
        <xdr:cNvPr id="546" name="直線コネクタ 545">
          <a:extLst>
            <a:ext uri="{FF2B5EF4-FFF2-40B4-BE49-F238E27FC236}">
              <a16:creationId xmlns:a16="http://schemas.microsoft.com/office/drawing/2014/main" id="{606DE67E-55F2-4F70-A181-C31FC29B7053}"/>
            </a:ext>
          </a:extLst>
        </xdr:cNvPr>
        <xdr:cNvCxnSpPr/>
      </xdr:nvCxnSpPr>
      <xdr:spPr>
        <a:xfrm>
          <a:off x="11541760" y="6783705"/>
          <a:ext cx="80518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2557</xdr:rowOff>
    </xdr:from>
    <xdr:ext cx="405111" cy="259045"/>
    <xdr:sp macro="" textlink="">
      <xdr:nvSpPr>
        <xdr:cNvPr id="547" name="n_1aveValue【認定こども園・幼稚園・保育所】&#10;有形固定資産減価償却率">
          <a:extLst>
            <a:ext uri="{FF2B5EF4-FFF2-40B4-BE49-F238E27FC236}">
              <a16:creationId xmlns:a16="http://schemas.microsoft.com/office/drawing/2014/main" id="{2FA0968B-EC55-45E4-86B8-B4339A407F6B}"/>
            </a:ext>
          </a:extLst>
        </xdr:cNvPr>
        <xdr:cNvSpPr txBox="1"/>
      </xdr:nvSpPr>
      <xdr:spPr>
        <a:xfrm>
          <a:off x="1373823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168292</xdr:rowOff>
    </xdr:from>
    <xdr:ext cx="405111" cy="259045"/>
    <xdr:sp macro="" textlink="">
      <xdr:nvSpPr>
        <xdr:cNvPr id="548" name="n_2aveValue【認定こども園・幼稚園・保育所】&#10;有形固定資産減価償却率">
          <a:extLst>
            <a:ext uri="{FF2B5EF4-FFF2-40B4-BE49-F238E27FC236}">
              <a16:creationId xmlns:a16="http://schemas.microsoft.com/office/drawing/2014/main" id="{B59175B7-9049-4A85-8852-A2D391C2735D}"/>
            </a:ext>
          </a:extLst>
        </xdr:cNvPr>
        <xdr:cNvSpPr txBox="1"/>
      </xdr:nvSpPr>
      <xdr:spPr>
        <a:xfrm>
          <a:off x="1295718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134002</xdr:rowOff>
    </xdr:from>
    <xdr:ext cx="405111" cy="259045"/>
    <xdr:sp macro="" textlink="">
      <xdr:nvSpPr>
        <xdr:cNvPr id="549" name="n_3aveValue【認定こども園・幼稚園・保育所】&#10;有形固定資産減価償却率">
          <a:extLst>
            <a:ext uri="{FF2B5EF4-FFF2-40B4-BE49-F238E27FC236}">
              <a16:creationId xmlns:a16="http://schemas.microsoft.com/office/drawing/2014/main" id="{158CA464-ED5F-40F2-8452-479C1C6514C5}"/>
            </a:ext>
          </a:extLst>
        </xdr:cNvPr>
        <xdr:cNvSpPr txBox="1"/>
      </xdr:nvSpPr>
      <xdr:spPr>
        <a:xfrm>
          <a:off x="1217105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550" name="n_4aveValue【認定こども園・幼稚園・保育所】&#10;有形固定資産減価償却率">
          <a:extLst>
            <a:ext uri="{FF2B5EF4-FFF2-40B4-BE49-F238E27FC236}">
              <a16:creationId xmlns:a16="http://schemas.microsoft.com/office/drawing/2014/main" id="{86361071-E41D-4D34-B173-EBBD26B24D1F}"/>
            </a:ext>
          </a:extLst>
        </xdr:cNvPr>
        <xdr:cNvSpPr txBox="1"/>
      </xdr:nvSpPr>
      <xdr:spPr>
        <a:xfrm>
          <a:off x="113544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81932</xdr:rowOff>
    </xdr:from>
    <xdr:ext cx="405111" cy="259045"/>
    <xdr:sp macro="" textlink="">
      <xdr:nvSpPr>
        <xdr:cNvPr id="551" name="n_1mainValue【認定こども園・幼稚園・保育所】&#10;有形固定資産減価償却率">
          <a:extLst>
            <a:ext uri="{FF2B5EF4-FFF2-40B4-BE49-F238E27FC236}">
              <a16:creationId xmlns:a16="http://schemas.microsoft.com/office/drawing/2014/main" id="{A248CC0F-310A-4CD1-8EB0-1D9517E5CF9B}"/>
            </a:ext>
          </a:extLst>
        </xdr:cNvPr>
        <xdr:cNvSpPr txBox="1"/>
      </xdr:nvSpPr>
      <xdr:spPr>
        <a:xfrm>
          <a:off x="1373823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41927</xdr:rowOff>
    </xdr:from>
    <xdr:ext cx="405111" cy="259045"/>
    <xdr:sp macro="" textlink="">
      <xdr:nvSpPr>
        <xdr:cNvPr id="552" name="n_2mainValue【認定こども園・幼稚園・保育所】&#10;有形固定資産減価償却率">
          <a:extLst>
            <a:ext uri="{FF2B5EF4-FFF2-40B4-BE49-F238E27FC236}">
              <a16:creationId xmlns:a16="http://schemas.microsoft.com/office/drawing/2014/main" id="{0689299D-CEA0-4855-A593-9E5B2DDA2928}"/>
            </a:ext>
          </a:extLst>
        </xdr:cNvPr>
        <xdr:cNvSpPr txBox="1"/>
      </xdr:nvSpPr>
      <xdr:spPr>
        <a:xfrm>
          <a:off x="12957184" y="690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3827</xdr:rowOff>
    </xdr:from>
    <xdr:ext cx="405111" cy="259045"/>
    <xdr:sp macro="" textlink="">
      <xdr:nvSpPr>
        <xdr:cNvPr id="553" name="n_3mainValue【認定こども園・幼稚園・保育所】&#10;有形固定資産減価償却率">
          <a:extLst>
            <a:ext uri="{FF2B5EF4-FFF2-40B4-BE49-F238E27FC236}">
              <a16:creationId xmlns:a16="http://schemas.microsoft.com/office/drawing/2014/main" id="{2192C161-D703-42D7-BB97-D9C557D26B37}"/>
            </a:ext>
          </a:extLst>
        </xdr:cNvPr>
        <xdr:cNvSpPr txBox="1"/>
      </xdr:nvSpPr>
      <xdr:spPr>
        <a:xfrm>
          <a:off x="1217105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135272</xdr:rowOff>
    </xdr:from>
    <xdr:ext cx="405111" cy="259045"/>
    <xdr:sp macro="" textlink="">
      <xdr:nvSpPr>
        <xdr:cNvPr id="554" name="n_4mainValue【認定こども園・幼稚園・保育所】&#10;有形固定資産減価償却率">
          <a:extLst>
            <a:ext uri="{FF2B5EF4-FFF2-40B4-BE49-F238E27FC236}">
              <a16:creationId xmlns:a16="http://schemas.microsoft.com/office/drawing/2014/main" id="{D8902695-A196-4A50-BEC9-44441086C026}"/>
            </a:ext>
          </a:extLst>
        </xdr:cNvPr>
        <xdr:cNvSpPr txBox="1"/>
      </xdr:nvSpPr>
      <xdr:spPr>
        <a:xfrm>
          <a:off x="11354444" y="681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FCD2CD50-32C7-4A49-9CD8-E0B819DF5F0F}"/>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7D483A39-6073-4757-92D3-7BDB27E4E5F1}"/>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E89739F4-0168-49AD-AEDA-9F84A9925E34}"/>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4ADF2F10-731E-4D41-951F-37DD927ABE96}"/>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31A4AFD1-D2B6-42BD-9F25-5607AC49DA37}"/>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193247A5-C5C7-4DDF-B420-5734AB2541FC}"/>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1D0BE840-F834-4D66-82BC-275AAE5B93DE}"/>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47CE3D9E-8EBF-492E-9A3E-60E1AB707AF9}"/>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540D3B64-8C0A-4FF5-8B39-CE6E3611DD5A}"/>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AA7805C6-56E2-4DE1-8A21-FE791C2D79FA}"/>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5" name="直線コネクタ 564">
          <a:extLst>
            <a:ext uri="{FF2B5EF4-FFF2-40B4-BE49-F238E27FC236}">
              <a16:creationId xmlns:a16="http://schemas.microsoft.com/office/drawing/2014/main" id="{4033ACD3-6410-402C-9236-18D9DC51AEB3}"/>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6" name="テキスト ボックス 565">
          <a:extLst>
            <a:ext uri="{FF2B5EF4-FFF2-40B4-BE49-F238E27FC236}">
              <a16:creationId xmlns:a16="http://schemas.microsoft.com/office/drawing/2014/main" id="{32D52902-FB86-4CE9-A47D-AD2A79201E48}"/>
            </a:ext>
          </a:extLst>
        </xdr:cNvPr>
        <xdr:cNvSpPr txBox="1"/>
      </xdr:nvSpPr>
      <xdr:spPr>
        <a:xfrm>
          <a:off x="160472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7" name="直線コネクタ 566">
          <a:extLst>
            <a:ext uri="{FF2B5EF4-FFF2-40B4-BE49-F238E27FC236}">
              <a16:creationId xmlns:a16="http://schemas.microsoft.com/office/drawing/2014/main" id="{901C1648-0CC5-4826-8EAF-BE2FFE98462D}"/>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8" name="テキスト ボックス 567">
          <a:extLst>
            <a:ext uri="{FF2B5EF4-FFF2-40B4-BE49-F238E27FC236}">
              <a16:creationId xmlns:a16="http://schemas.microsoft.com/office/drawing/2014/main" id="{4BC1084E-5C88-4840-A6B2-CF08AA4B35E9}"/>
            </a:ext>
          </a:extLst>
        </xdr:cNvPr>
        <xdr:cNvSpPr txBox="1"/>
      </xdr:nvSpPr>
      <xdr:spPr>
        <a:xfrm>
          <a:off x="16047266"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9" name="直線コネクタ 568">
          <a:extLst>
            <a:ext uri="{FF2B5EF4-FFF2-40B4-BE49-F238E27FC236}">
              <a16:creationId xmlns:a16="http://schemas.microsoft.com/office/drawing/2014/main" id="{9A87EA22-4289-4A4B-AB47-F5EAC3BB9E7B}"/>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0" name="テキスト ボックス 569">
          <a:extLst>
            <a:ext uri="{FF2B5EF4-FFF2-40B4-BE49-F238E27FC236}">
              <a16:creationId xmlns:a16="http://schemas.microsoft.com/office/drawing/2014/main" id="{89F9B0EE-C789-4F2E-8417-C28EB0780322}"/>
            </a:ext>
          </a:extLst>
        </xdr:cNvPr>
        <xdr:cNvSpPr txBox="1"/>
      </xdr:nvSpPr>
      <xdr:spPr>
        <a:xfrm>
          <a:off x="16047266"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1" name="直線コネクタ 570">
          <a:extLst>
            <a:ext uri="{FF2B5EF4-FFF2-40B4-BE49-F238E27FC236}">
              <a16:creationId xmlns:a16="http://schemas.microsoft.com/office/drawing/2014/main" id="{36A4126E-9637-480A-85FF-2EFD4BCB630A}"/>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2" name="テキスト ボックス 571">
          <a:extLst>
            <a:ext uri="{FF2B5EF4-FFF2-40B4-BE49-F238E27FC236}">
              <a16:creationId xmlns:a16="http://schemas.microsoft.com/office/drawing/2014/main" id="{79F4FCD1-B4D0-4C1B-9DBA-47F13F98AF31}"/>
            </a:ext>
          </a:extLst>
        </xdr:cNvPr>
        <xdr:cNvSpPr txBox="1"/>
      </xdr:nvSpPr>
      <xdr:spPr>
        <a:xfrm>
          <a:off x="16047266"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3" name="直線コネクタ 572">
          <a:extLst>
            <a:ext uri="{FF2B5EF4-FFF2-40B4-BE49-F238E27FC236}">
              <a16:creationId xmlns:a16="http://schemas.microsoft.com/office/drawing/2014/main" id="{3B2B3E1B-17EF-413B-8392-3BD8FE0D15D1}"/>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4" name="テキスト ボックス 573">
          <a:extLst>
            <a:ext uri="{FF2B5EF4-FFF2-40B4-BE49-F238E27FC236}">
              <a16:creationId xmlns:a16="http://schemas.microsoft.com/office/drawing/2014/main" id="{BFBA61AF-3CF5-434C-AAD5-D94251B3EE73}"/>
            </a:ext>
          </a:extLst>
        </xdr:cNvPr>
        <xdr:cNvSpPr txBox="1"/>
      </xdr:nvSpPr>
      <xdr:spPr>
        <a:xfrm>
          <a:off x="16047266"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46296E04-355E-4F3E-950C-3E63B47DEB52}"/>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6" name="テキスト ボックス 575">
          <a:extLst>
            <a:ext uri="{FF2B5EF4-FFF2-40B4-BE49-F238E27FC236}">
              <a16:creationId xmlns:a16="http://schemas.microsoft.com/office/drawing/2014/main" id="{39AEFB44-8811-409B-8190-3B7D261B269F}"/>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認定こども園・幼稚園・保育所】&#10;一人当たり面積グラフ枠">
          <a:extLst>
            <a:ext uri="{FF2B5EF4-FFF2-40B4-BE49-F238E27FC236}">
              <a16:creationId xmlns:a16="http://schemas.microsoft.com/office/drawing/2014/main" id="{2BB4002E-5EB4-4970-B1D1-048667BF5B91}"/>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578" name="直線コネクタ 577">
          <a:extLst>
            <a:ext uri="{FF2B5EF4-FFF2-40B4-BE49-F238E27FC236}">
              <a16:creationId xmlns:a16="http://schemas.microsoft.com/office/drawing/2014/main" id="{82AD1530-ACC0-4D48-AA4E-8DDFA2E78F0D}"/>
            </a:ext>
          </a:extLst>
        </xdr:cNvPr>
        <xdr:cNvCxnSpPr/>
      </xdr:nvCxnSpPr>
      <xdr:spPr>
        <a:xfrm flipV="1">
          <a:off x="19947254" y="5972175"/>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579" name="【認定こども園・幼稚園・保育所】&#10;一人当たり面積最小値テキスト">
          <a:extLst>
            <a:ext uri="{FF2B5EF4-FFF2-40B4-BE49-F238E27FC236}">
              <a16:creationId xmlns:a16="http://schemas.microsoft.com/office/drawing/2014/main" id="{931E315A-FD18-49DC-B34E-D97C722FDD91}"/>
            </a:ext>
          </a:extLst>
        </xdr:cNvPr>
        <xdr:cNvSpPr txBox="1"/>
      </xdr:nvSpPr>
      <xdr:spPr>
        <a:xfrm>
          <a:off x="1998599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580" name="直線コネクタ 579">
          <a:extLst>
            <a:ext uri="{FF2B5EF4-FFF2-40B4-BE49-F238E27FC236}">
              <a16:creationId xmlns:a16="http://schemas.microsoft.com/office/drawing/2014/main" id="{FA4F70BA-BD8E-486C-9B7F-7F8C2705574A}"/>
            </a:ext>
          </a:extLst>
        </xdr:cNvPr>
        <xdr:cNvCxnSpPr/>
      </xdr:nvCxnSpPr>
      <xdr:spPr>
        <a:xfrm>
          <a:off x="19885660" y="7219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581" name="【認定こども園・幼稚園・保育所】&#10;一人当たり面積最大値テキスト">
          <a:extLst>
            <a:ext uri="{FF2B5EF4-FFF2-40B4-BE49-F238E27FC236}">
              <a16:creationId xmlns:a16="http://schemas.microsoft.com/office/drawing/2014/main" id="{E62F620A-498D-4955-8450-29D26B0D13CF}"/>
            </a:ext>
          </a:extLst>
        </xdr:cNvPr>
        <xdr:cNvSpPr txBox="1"/>
      </xdr:nvSpPr>
      <xdr:spPr>
        <a:xfrm>
          <a:off x="19985990" y="575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582" name="直線コネクタ 581">
          <a:extLst>
            <a:ext uri="{FF2B5EF4-FFF2-40B4-BE49-F238E27FC236}">
              <a16:creationId xmlns:a16="http://schemas.microsoft.com/office/drawing/2014/main" id="{030D0800-9244-4155-8DCD-D09E755C1976}"/>
            </a:ext>
          </a:extLst>
        </xdr:cNvPr>
        <xdr:cNvCxnSpPr/>
      </xdr:nvCxnSpPr>
      <xdr:spPr>
        <a:xfrm>
          <a:off x="19885660" y="59721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143527</xdr:rowOff>
    </xdr:from>
    <xdr:ext cx="469744" cy="259045"/>
    <xdr:sp macro="" textlink="">
      <xdr:nvSpPr>
        <xdr:cNvPr id="583" name="【認定こども園・幼稚園・保育所】&#10;一人当たり面積平均値テキスト">
          <a:extLst>
            <a:ext uri="{FF2B5EF4-FFF2-40B4-BE49-F238E27FC236}">
              <a16:creationId xmlns:a16="http://schemas.microsoft.com/office/drawing/2014/main" id="{7EE6BC9A-F1CD-4133-8FC5-D8A9C2EAA1C1}"/>
            </a:ext>
          </a:extLst>
        </xdr:cNvPr>
        <xdr:cNvSpPr txBox="1"/>
      </xdr:nvSpPr>
      <xdr:spPr>
        <a:xfrm>
          <a:off x="19985990" y="6656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584" name="フローチャート: 判断 583">
          <a:extLst>
            <a:ext uri="{FF2B5EF4-FFF2-40B4-BE49-F238E27FC236}">
              <a16:creationId xmlns:a16="http://schemas.microsoft.com/office/drawing/2014/main" id="{6BE87D6F-ECA7-4F88-A92A-CECC838D9223}"/>
            </a:ext>
          </a:extLst>
        </xdr:cNvPr>
        <xdr:cNvSpPr/>
      </xdr:nvSpPr>
      <xdr:spPr>
        <a:xfrm>
          <a:off x="19904710" y="68091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147320</xdr:rowOff>
    </xdr:from>
    <xdr:to>
      <xdr:col>112</xdr:col>
      <xdr:colOff>38100</xdr:colOff>
      <xdr:row>40</xdr:row>
      <xdr:rowOff>77470</xdr:rowOff>
    </xdr:to>
    <xdr:sp macro="" textlink="">
      <xdr:nvSpPr>
        <xdr:cNvPr id="585" name="フローチャート: 判断 584">
          <a:extLst>
            <a:ext uri="{FF2B5EF4-FFF2-40B4-BE49-F238E27FC236}">
              <a16:creationId xmlns:a16="http://schemas.microsoft.com/office/drawing/2014/main" id="{828B0422-69B5-4C9E-BA1F-A3B16C5ABB7F}"/>
            </a:ext>
          </a:extLst>
        </xdr:cNvPr>
        <xdr:cNvSpPr/>
      </xdr:nvSpPr>
      <xdr:spPr>
        <a:xfrm>
          <a:off x="19161760" y="683196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156845</xdr:rowOff>
    </xdr:from>
    <xdr:to>
      <xdr:col>107</xdr:col>
      <xdr:colOff>101600</xdr:colOff>
      <xdr:row>40</xdr:row>
      <xdr:rowOff>86995</xdr:rowOff>
    </xdr:to>
    <xdr:sp macro="" textlink="">
      <xdr:nvSpPr>
        <xdr:cNvPr id="586" name="フローチャート: 判断 585">
          <a:extLst>
            <a:ext uri="{FF2B5EF4-FFF2-40B4-BE49-F238E27FC236}">
              <a16:creationId xmlns:a16="http://schemas.microsoft.com/office/drawing/2014/main" id="{461DBD21-5F9C-468C-A745-5855061F349F}"/>
            </a:ext>
          </a:extLst>
        </xdr:cNvPr>
        <xdr:cNvSpPr/>
      </xdr:nvSpPr>
      <xdr:spPr>
        <a:xfrm>
          <a:off x="18345150" y="68453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151130</xdr:rowOff>
    </xdr:from>
    <xdr:to>
      <xdr:col>102</xdr:col>
      <xdr:colOff>165100</xdr:colOff>
      <xdr:row>40</xdr:row>
      <xdr:rowOff>81280</xdr:rowOff>
    </xdr:to>
    <xdr:sp macro="" textlink="">
      <xdr:nvSpPr>
        <xdr:cNvPr id="587" name="フローチャート: 判断 586">
          <a:extLst>
            <a:ext uri="{FF2B5EF4-FFF2-40B4-BE49-F238E27FC236}">
              <a16:creationId xmlns:a16="http://schemas.microsoft.com/office/drawing/2014/main" id="{DCD6A6AA-393C-4524-A3E0-72162D6F3A70}"/>
            </a:ext>
          </a:extLst>
        </xdr:cNvPr>
        <xdr:cNvSpPr/>
      </xdr:nvSpPr>
      <xdr:spPr>
        <a:xfrm>
          <a:off x="17547590" y="68376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149225</xdr:rowOff>
    </xdr:from>
    <xdr:to>
      <xdr:col>98</xdr:col>
      <xdr:colOff>38100</xdr:colOff>
      <xdr:row>40</xdr:row>
      <xdr:rowOff>79375</xdr:rowOff>
    </xdr:to>
    <xdr:sp macro="" textlink="">
      <xdr:nvSpPr>
        <xdr:cNvPr id="588" name="フローチャート: 判断 587">
          <a:extLst>
            <a:ext uri="{FF2B5EF4-FFF2-40B4-BE49-F238E27FC236}">
              <a16:creationId xmlns:a16="http://schemas.microsoft.com/office/drawing/2014/main" id="{04D64F20-2259-4BB0-B1CA-5FA2345FE9CB}"/>
            </a:ext>
          </a:extLst>
        </xdr:cNvPr>
        <xdr:cNvSpPr/>
      </xdr:nvSpPr>
      <xdr:spPr>
        <a:xfrm>
          <a:off x="16761460" y="68357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D0FE48F6-0066-479B-AC8F-AE7CE0847DD2}"/>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F961103B-FE2C-4A56-A97D-88289CB953EF}"/>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1266B90C-BA62-48F2-A52C-939FAE740970}"/>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2C602584-AAC0-4644-9762-BB638CFFE9C2}"/>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6F7D20CB-FBC2-4EF7-8E75-063AACAFFF65}"/>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128270</xdr:rowOff>
    </xdr:from>
    <xdr:to>
      <xdr:col>116</xdr:col>
      <xdr:colOff>114300</xdr:colOff>
      <xdr:row>41</xdr:row>
      <xdr:rowOff>58420</xdr:rowOff>
    </xdr:to>
    <xdr:sp macro="" textlink="">
      <xdr:nvSpPr>
        <xdr:cNvPr id="594" name="楕円 593">
          <a:extLst>
            <a:ext uri="{FF2B5EF4-FFF2-40B4-BE49-F238E27FC236}">
              <a16:creationId xmlns:a16="http://schemas.microsoft.com/office/drawing/2014/main" id="{B92C6B37-2CC7-485D-BECB-6009CCD08A66}"/>
            </a:ext>
          </a:extLst>
        </xdr:cNvPr>
        <xdr:cNvSpPr/>
      </xdr:nvSpPr>
      <xdr:spPr>
        <a:xfrm>
          <a:off x="19904710" y="699008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106697</xdr:rowOff>
    </xdr:from>
    <xdr:ext cx="469744" cy="259045"/>
    <xdr:sp macro="" textlink="">
      <xdr:nvSpPr>
        <xdr:cNvPr id="595" name="【認定こども園・幼稚園・保育所】&#10;一人当たり面積該当値テキスト">
          <a:extLst>
            <a:ext uri="{FF2B5EF4-FFF2-40B4-BE49-F238E27FC236}">
              <a16:creationId xmlns:a16="http://schemas.microsoft.com/office/drawing/2014/main" id="{EBB00DF0-5E18-428B-A247-DA0AD747A629}"/>
            </a:ext>
          </a:extLst>
        </xdr:cNvPr>
        <xdr:cNvSpPr txBox="1"/>
      </xdr:nvSpPr>
      <xdr:spPr>
        <a:xfrm>
          <a:off x="19985990" y="696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132080</xdr:rowOff>
    </xdr:from>
    <xdr:to>
      <xdr:col>112</xdr:col>
      <xdr:colOff>38100</xdr:colOff>
      <xdr:row>41</xdr:row>
      <xdr:rowOff>62230</xdr:rowOff>
    </xdr:to>
    <xdr:sp macro="" textlink="">
      <xdr:nvSpPr>
        <xdr:cNvPr id="596" name="楕円 595">
          <a:extLst>
            <a:ext uri="{FF2B5EF4-FFF2-40B4-BE49-F238E27FC236}">
              <a16:creationId xmlns:a16="http://schemas.microsoft.com/office/drawing/2014/main" id="{FB2406E9-7B6B-45DD-9786-2895980AD537}"/>
            </a:ext>
          </a:extLst>
        </xdr:cNvPr>
        <xdr:cNvSpPr/>
      </xdr:nvSpPr>
      <xdr:spPr>
        <a:xfrm>
          <a:off x="19161760" y="699389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7620</xdr:rowOff>
    </xdr:from>
    <xdr:to>
      <xdr:col>116</xdr:col>
      <xdr:colOff>63500</xdr:colOff>
      <xdr:row>41</xdr:row>
      <xdr:rowOff>11430</xdr:rowOff>
    </xdr:to>
    <xdr:cxnSp macro="">
      <xdr:nvCxnSpPr>
        <xdr:cNvPr id="597" name="直線コネクタ 596">
          <a:extLst>
            <a:ext uri="{FF2B5EF4-FFF2-40B4-BE49-F238E27FC236}">
              <a16:creationId xmlns:a16="http://schemas.microsoft.com/office/drawing/2014/main" id="{8B3E9A88-0C8D-4934-9576-242B583A1AA4}"/>
            </a:ext>
          </a:extLst>
        </xdr:cNvPr>
        <xdr:cNvCxnSpPr/>
      </xdr:nvCxnSpPr>
      <xdr:spPr>
        <a:xfrm flipV="1">
          <a:off x="19204940" y="7038975"/>
          <a:ext cx="7429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133985</xdr:rowOff>
    </xdr:from>
    <xdr:to>
      <xdr:col>107</xdr:col>
      <xdr:colOff>101600</xdr:colOff>
      <xdr:row>41</xdr:row>
      <xdr:rowOff>64135</xdr:rowOff>
    </xdr:to>
    <xdr:sp macro="" textlink="">
      <xdr:nvSpPr>
        <xdr:cNvPr id="598" name="楕円 597">
          <a:extLst>
            <a:ext uri="{FF2B5EF4-FFF2-40B4-BE49-F238E27FC236}">
              <a16:creationId xmlns:a16="http://schemas.microsoft.com/office/drawing/2014/main" id="{E832F3B0-169C-4D1F-AF8A-406E57F452EB}"/>
            </a:ext>
          </a:extLst>
        </xdr:cNvPr>
        <xdr:cNvSpPr/>
      </xdr:nvSpPr>
      <xdr:spPr>
        <a:xfrm>
          <a:off x="18345150" y="69881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11430</xdr:rowOff>
    </xdr:from>
    <xdr:to>
      <xdr:col>111</xdr:col>
      <xdr:colOff>177800</xdr:colOff>
      <xdr:row>41</xdr:row>
      <xdr:rowOff>13335</xdr:rowOff>
    </xdr:to>
    <xdr:cxnSp macro="">
      <xdr:nvCxnSpPr>
        <xdr:cNvPr id="599" name="直線コネクタ 598">
          <a:extLst>
            <a:ext uri="{FF2B5EF4-FFF2-40B4-BE49-F238E27FC236}">
              <a16:creationId xmlns:a16="http://schemas.microsoft.com/office/drawing/2014/main" id="{A3D51888-8AF4-4986-BDF3-978FA31C1A7C}"/>
            </a:ext>
          </a:extLst>
        </xdr:cNvPr>
        <xdr:cNvCxnSpPr/>
      </xdr:nvCxnSpPr>
      <xdr:spPr>
        <a:xfrm flipV="1">
          <a:off x="18399760" y="7044690"/>
          <a:ext cx="80518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137795</xdr:rowOff>
    </xdr:from>
    <xdr:to>
      <xdr:col>102</xdr:col>
      <xdr:colOff>165100</xdr:colOff>
      <xdr:row>41</xdr:row>
      <xdr:rowOff>67945</xdr:rowOff>
    </xdr:to>
    <xdr:sp macro="" textlink="">
      <xdr:nvSpPr>
        <xdr:cNvPr id="600" name="楕円 599">
          <a:extLst>
            <a:ext uri="{FF2B5EF4-FFF2-40B4-BE49-F238E27FC236}">
              <a16:creationId xmlns:a16="http://schemas.microsoft.com/office/drawing/2014/main" id="{46C9665C-6C9A-4215-AEAD-AA42B3A54D37}"/>
            </a:ext>
          </a:extLst>
        </xdr:cNvPr>
        <xdr:cNvSpPr/>
      </xdr:nvSpPr>
      <xdr:spPr>
        <a:xfrm>
          <a:off x="17547590" y="699198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13335</xdr:rowOff>
    </xdr:from>
    <xdr:to>
      <xdr:col>107</xdr:col>
      <xdr:colOff>50800</xdr:colOff>
      <xdr:row>41</xdr:row>
      <xdr:rowOff>17145</xdr:rowOff>
    </xdr:to>
    <xdr:cxnSp macro="">
      <xdr:nvCxnSpPr>
        <xdr:cNvPr id="601" name="直線コネクタ 600">
          <a:extLst>
            <a:ext uri="{FF2B5EF4-FFF2-40B4-BE49-F238E27FC236}">
              <a16:creationId xmlns:a16="http://schemas.microsoft.com/office/drawing/2014/main" id="{50080CF3-7C0B-4E78-A706-F2DA1F606F0E}"/>
            </a:ext>
          </a:extLst>
        </xdr:cNvPr>
        <xdr:cNvCxnSpPr/>
      </xdr:nvCxnSpPr>
      <xdr:spPr>
        <a:xfrm flipV="1">
          <a:off x="17602200" y="7046595"/>
          <a:ext cx="79756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139700</xdr:rowOff>
    </xdr:from>
    <xdr:to>
      <xdr:col>98</xdr:col>
      <xdr:colOff>38100</xdr:colOff>
      <xdr:row>41</xdr:row>
      <xdr:rowOff>69850</xdr:rowOff>
    </xdr:to>
    <xdr:sp macro="" textlink="">
      <xdr:nvSpPr>
        <xdr:cNvPr id="602" name="楕円 601">
          <a:extLst>
            <a:ext uri="{FF2B5EF4-FFF2-40B4-BE49-F238E27FC236}">
              <a16:creationId xmlns:a16="http://schemas.microsoft.com/office/drawing/2014/main" id="{B2C876C8-3CCE-4FF5-9AF1-735810CA54D8}"/>
            </a:ext>
          </a:extLst>
        </xdr:cNvPr>
        <xdr:cNvSpPr/>
      </xdr:nvSpPr>
      <xdr:spPr>
        <a:xfrm>
          <a:off x="16761460" y="69938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17145</xdr:rowOff>
    </xdr:from>
    <xdr:to>
      <xdr:col>102</xdr:col>
      <xdr:colOff>114300</xdr:colOff>
      <xdr:row>41</xdr:row>
      <xdr:rowOff>19050</xdr:rowOff>
    </xdr:to>
    <xdr:cxnSp macro="">
      <xdr:nvCxnSpPr>
        <xdr:cNvPr id="603" name="直線コネクタ 602">
          <a:extLst>
            <a:ext uri="{FF2B5EF4-FFF2-40B4-BE49-F238E27FC236}">
              <a16:creationId xmlns:a16="http://schemas.microsoft.com/office/drawing/2014/main" id="{50B713B0-32CD-412D-A9C8-450154BE7E54}"/>
            </a:ext>
          </a:extLst>
        </xdr:cNvPr>
        <xdr:cNvCxnSpPr/>
      </xdr:nvCxnSpPr>
      <xdr:spPr>
        <a:xfrm flipV="1">
          <a:off x="16804640" y="705040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93997</xdr:rowOff>
    </xdr:from>
    <xdr:ext cx="469744" cy="259045"/>
    <xdr:sp macro="" textlink="">
      <xdr:nvSpPr>
        <xdr:cNvPr id="604" name="n_1aveValue【認定こども園・幼稚園・保育所】&#10;一人当たり面積">
          <a:extLst>
            <a:ext uri="{FF2B5EF4-FFF2-40B4-BE49-F238E27FC236}">
              <a16:creationId xmlns:a16="http://schemas.microsoft.com/office/drawing/2014/main" id="{BDB82018-3466-4C95-A645-43EB50B63284}"/>
            </a:ext>
          </a:extLst>
        </xdr:cNvPr>
        <xdr:cNvSpPr txBox="1"/>
      </xdr:nvSpPr>
      <xdr:spPr>
        <a:xfrm>
          <a:off x="18982132"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103522</xdr:rowOff>
    </xdr:from>
    <xdr:ext cx="469744" cy="259045"/>
    <xdr:sp macro="" textlink="">
      <xdr:nvSpPr>
        <xdr:cNvPr id="605" name="n_2aveValue【認定こども園・幼稚園・保育所】&#10;一人当たり面積">
          <a:extLst>
            <a:ext uri="{FF2B5EF4-FFF2-40B4-BE49-F238E27FC236}">
              <a16:creationId xmlns:a16="http://schemas.microsoft.com/office/drawing/2014/main" id="{0F9FA238-E15F-4F9E-A3C8-89C16A40DC64}"/>
            </a:ext>
          </a:extLst>
        </xdr:cNvPr>
        <xdr:cNvSpPr txBox="1"/>
      </xdr:nvSpPr>
      <xdr:spPr>
        <a:xfrm>
          <a:off x="18182032"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97807</xdr:rowOff>
    </xdr:from>
    <xdr:ext cx="469744" cy="259045"/>
    <xdr:sp macro="" textlink="">
      <xdr:nvSpPr>
        <xdr:cNvPr id="606" name="n_3aveValue【認定こども園・幼稚園・保育所】&#10;一人当たり面積">
          <a:extLst>
            <a:ext uri="{FF2B5EF4-FFF2-40B4-BE49-F238E27FC236}">
              <a16:creationId xmlns:a16="http://schemas.microsoft.com/office/drawing/2014/main" id="{3A1DEC73-14B4-4361-AE74-974540E6D822}"/>
            </a:ext>
          </a:extLst>
        </xdr:cNvPr>
        <xdr:cNvSpPr txBox="1"/>
      </xdr:nvSpPr>
      <xdr:spPr>
        <a:xfrm>
          <a:off x="17384472" y="66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95902</xdr:rowOff>
    </xdr:from>
    <xdr:ext cx="469744" cy="259045"/>
    <xdr:sp macro="" textlink="">
      <xdr:nvSpPr>
        <xdr:cNvPr id="607" name="n_4aveValue【認定こども園・幼稚園・保育所】&#10;一人当たり面積">
          <a:extLst>
            <a:ext uri="{FF2B5EF4-FFF2-40B4-BE49-F238E27FC236}">
              <a16:creationId xmlns:a16="http://schemas.microsoft.com/office/drawing/2014/main" id="{1B13E824-D7D4-4C19-B117-A89ACB738F7B}"/>
            </a:ext>
          </a:extLst>
        </xdr:cNvPr>
        <xdr:cNvSpPr txBox="1"/>
      </xdr:nvSpPr>
      <xdr:spPr>
        <a:xfrm>
          <a:off x="16588817" y="660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53357</xdr:rowOff>
    </xdr:from>
    <xdr:ext cx="469744" cy="259045"/>
    <xdr:sp macro="" textlink="">
      <xdr:nvSpPr>
        <xdr:cNvPr id="608" name="n_1mainValue【認定こども園・幼稚園・保育所】&#10;一人当たり面積">
          <a:extLst>
            <a:ext uri="{FF2B5EF4-FFF2-40B4-BE49-F238E27FC236}">
              <a16:creationId xmlns:a16="http://schemas.microsoft.com/office/drawing/2014/main" id="{6B036241-2843-4105-9698-158702D6796E}"/>
            </a:ext>
          </a:extLst>
        </xdr:cNvPr>
        <xdr:cNvSpPr txBox="1"/>
      </xdr:nvSpPr>
      <xdr:spPr>
        <a:xfrm>
          <a:off x="18982132" y="70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55262</xdr:rowOff>
    </xdr:from>
    <xdr:ext cx="469744" cy="259045"/>
    <xdr:sp macro="" textlink="">
      <xdr:nvSpPr>
        <xdr:cNvPr id="609" name="n_2mainValue【認定こども園・幼稚園・保育所】&#10;一人当たり面積">
          <a:extLst>
            <a:ext uri="{FF2B5EF4-FFF2-40B4-BE49-F238E27FC236}">
              <a16:creationId xmlns:a16="http://schemas.microsoft.com/office/drawing/2014/main" id="{7722ACB4-BA31-44EA-BCF4-943904EE62C5}"/>
            </a:ext>
          </a:extLst>
        </xdr:cNvPr>
        <xdr:cNvSpPr txBox="1"/>
      </xdr:nvSpPr>
      <xdr:spPr>
        <a:xfrm>
          <a:off x="18182032" y="708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59072</xdr:rowOff>
    </xdr:from>
    <xdr:ext cx="469744" cy="259045"/>
    <xdr:sp macro="" textlink="">
      <xdr:nvSpPr>
        <xdr:cNvPr id="610" name="n_3mainValue【認定こども園・幼稚園・保育所】&#10;一人当たり面積">
          <a:extLst>
            <a:ext uri="{FF2B5EF4-FFF2-40B4-BE49-F238E27FC236}">
              <a16:creationId xmlns:a16="http://schemas.microsoft.com/office/drawing/2014/main" id="{BBAB9D1F-326B-42EC-983B-96D2E9221133}"/>
            </a:ext>
          </a:extLst>
        </xdr:cNvPr>
        <xdr:cNvSpPr txBox="1"/>
      </xdr:nvSpPr>
      <xdr:spPr>
        <a:xfrm>
          <a:off x="17384472" y="708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60977</xdr:rowOff>
    </xdr:from>
    <xdr:ext cx="469744" cy="259045"/>
    <xdr:sp macro="" textlink="">
      <xdr:nvSpPr>
        <xdr:cNvPr id="611" name="n_4mainValue【認定こども園・幼稚園・保育所】&#10;一人当たり面積">
          <a:extLst>
            <a:ext uri="{FF2B5EF4-FFF2-40B4-BE49-F238E27FC236}">
              <a16:creationId xmlns:a16="http://schemas.microsoft.com/office/drawing/2014/main" id="{145C84FB-00C4-425C-8E3A-B73D62A1448E}"/>
            </a:ext>
          </a:extLst>
        </xdr:cNvPr>
        <xdr:cNvSpPr txBox="1"/>
      </xdr:nvSpPr>
      <xdr:spPr>
        <a:xfrm>
          <a:off x="16588817" y="70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1A4DEEE8-10D8-42E8-AEAE-97DFE2F78BFD}"/>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02BAEE72-07F4-4521-ABBA-9B7CAEDF41E0}"/>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BCCE7543-B3E2-4E3C-A23B-AA3E6A813EE1}"/>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44AEA4F7-EF1C-438C-A588-C2609145A9A6}"/>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4EEF8FCD-AE7E-4557-8605-8478E2C9AA05}"/>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47F976D1-8DA1-4360-B81A-E953071C4404}"/>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5066A0FF-1841-4079-8287-93A6C18D1329}"/>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D8D03D52-E684-4780-A3DD-591729E96595}"/>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8BAFCAF7-5CD5-4E8F-8E05-E80145EB10C6}"/>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DF10F50C-4CDC-4375-ACE5-025675666B7D}"/>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BEDC694D-5E2A-460D-AF5F-DBDD6B4F72C5}"/>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3" name="直線コネクタ 622">
          <a:extLst>
            <a:ext uri="{FF2B5EF4-FFF2-40B4-BE49-F238E27FC236}">
              <a16:creationId xmlns:a16="http://schemas.microsoft.com/office/drawing/2014/main" id="{60F5FDAE-A25B-4E67-B86C-C69A1AA4954A}"/>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4" name="テキスト ボックス 623">
          <a:extLst>
            <a:ext uri="{FF2B5EF4-FFF2-40B4-BE49-F238E27FC236}">
              <a16:creationId xmlns:a16="http://schemas.microsoft.com/office/drawing/2014/main" id="{630B8DD7-BC63-4EF8-BD85-9271C9BC166D}"/>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5" name="直線コネクタ 624">
          <a:extLst>
            <a:ext uri="{FF2B5EF4-FFF2-40B4-BE49-F238E27FC236}">
              <a16:creationId xmlns:a16="http://schemas.microsoft.com/office/drawing/2014/main" id="{F242A888-A5FF-440E-BE68-DB06A07B1558}"/>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6" name="テキスト ボックス 625">
          <a:extLst>
            <a:ext uri="{FF2B5EF4-FFF2-40B4-BE49-F238E27FC236}">
              <a16:creationId xmlns:a16="http://schemas.microsoft.com/office/drawing/2014/main" id="{03A2DAB8-560A-4C2F-80B8-00374AF794AB}"/>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7" name="直線コネクタ 626">
          <a:extLst>
            <a:ext uri="{FF2B5EF4-FFF2-40B4-BE49-F238E27FC236}">
              <a16:creationId xmlns:a16="http://schemas.microsoft.com/office/drawing/2014/main" id="{8052AB19-06D0-48DA-B545-2AFE27D2CD54}"/>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8" name="テキスト ボックス 627">
          <a:extLst>
            <a:ext uri="{FF2B5EF4-FFF2-40B4-BE49-F238E27FC236}">
              <a16:creationId xmlns:a16="http://schemas.microsoft.com/office/drawing/2014/main" id="{E233F854-2E20-4442-A237-86DBCDB318B0}"/>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9" name="直線コネクタ 628">
          <a:extLst>
            <a:ext uri="{FF2B5EF4-FFF2-40B4-BE49-F238E27FC236}">
              <a16:creationId xmlns:a16="http://schemas.microsoft.com/office/drawing/2014/main" id="{73FC020F-5EE6-4250-B71B-8FAF2F325F41}"/>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0" name="テキスト ボックス 629">
          <a:extLst>
            <a:ext uri="{FF2B5EF4-FFF2-40B4-BE49-F238E27FC236}">
              <a16:creationId xmlns:a16="http://schemas.microsoft.com/office/drawing/2014/main" id="{1838BCD7-E9D3-4CD3-959F-5DEA8D786C21}"/>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1" name="直線コネクタ 630">
          <a:extLst>
            <a:ext uri="{FF2B5EF4-FFF2-40B4-BE49-F238E27FC236}">
              <a16:creationId xmlns:a16="http://schemas.microsoft.com/office/drawing/2014/main" id="{22E924AD-3977-4703-8207-84B3CE32C295}"/>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2" name="テキスト ボックス 631">
          <a:extLst>
            <a:ext uri="{FF2B5EF4-FFF2-40B4-BE49-F238E27FC236}">
              <a16:creationId xmlns:a16="http://schemas.microsoft.com/office/drawing/2014/main" id="{57497D0D-FFC5-4ECE-BB40-F9D7D5F12318}"/>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112EF672-449F-4FAE-A427-A123781E633D}"/>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4" name="テキスト ボックス 633">
          <a:extLst>
            <a:ext uri="{FF2B5EF4-FFF2-40B4-BE49-F238E27FC236}">
              <a16:creationId xmlns:a16="http://schemas.microsoft.com/office/drawing/2014/main" id="{0E50A42E-8752-42AF-BBB8-45926CDDDB2F}"/>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学校施設】&#10;有形固定資産減価償却率グラフ枠">
          <a:extLst>
            <a:ext uri="{FF2B5EF4-FFF2-40B4-BE49-F238E27FC236}">
              <a16:creationId xmlns:a16="http://schemas.microsoft.com/office/drawing/2014/main" id="{6A5344CE-1852-4918-BCBC-E4D9D211D080}"/>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636" name="直線コネクタ 635">
          <a:extLst>
            <a:ext uri="{FF2B5EF4-FFF2-40B4-BE49-F238E27FC236}">
              <a16:creationId xmlns:a16="http://schemas.microsoft.com/office/drawing/2014/main" id="{F427E347-33EB-4F05-AB3C-DC142FC1C93A}"/>
            </a:ext>
          </a:extLst>
        </xdr:cNvPr>
        <xdr:cNvCxnSpPr/>
      </xdr:nvCxnSpPr>
      <xdr:spPr>
        <a:xfrm flipV="1">
          <a:off x="14703424" y="9685020"/>
          <a:ext cx="0" cy="1099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637" name="【学校施設】&#10;有形固定資産減価償却率最小値テキスト">
          <a:extLst>
            <a:ext uri="{FF2B5EF4-FFF2-40B4-BE49-F238E27FC236}">
              <a16:creationId xmlns:a16="http://schemas.microsoft.com/office/drawing/2014/main" id="{CE9A4EEC-7C05-45A5-B948-22224A798F8C}"/>
            </a:ext>
          </a:extLst>
        </xdr:cNvPr>
        <xdr:cNvSpPr txBox="1"/>
      </xdr:nvSpPr>
      <xdr:spPr>
        <a:xfrm>
          <a:off x="1474216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638" name="直線コネクタ 637">
          <a:extLst>
            <a:ext uri="{FF2B5EF4-FFF2-40B4-BE49-F238E27FC236}">
              <a16:creationId xmlns:a16="http://schemas.microsoft.com/office/drawing/2014/main" id="{7A965B5D-88B8-4C16-872E-4358A8C181A8}"/>
            </a:ext>
          </a:extLst>
        </xdr:cNvPr>
        <xdr:cNvCxnSpPr/>
      </xdr:nvCxnSpPr>
      <xdr:spPr>
        <a:xfrm>
          <a:off x="14611350" y="10784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639" name="【学校施設】&#10;有形固定資産減価償却率最大値テキスト">
          <a:extLst>
            <a:ext uri="{FF2B5EF4-FFF2-40B4-BE49-F238E27FC236}">
              <a16:creationId xmlns:a16="http://schemas.microsoft.com/office/drawing/2014/main" id="{A3691A71-8057-43B6-94CF-D3277C406BD4}"/>
            </a:ext>
          </a:extLst>
        </xdr:cNvPr>
        <xdr:cNvSpPr txBox="1"/>
      </xdr:nvSpPr>
      <xdr:spPr>
        <a:xfrm>
          <a:off x="1474216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640" name="直線コネクタ 639">
          <a:extLst>
            <a:ext uri="{FF2B5EF4-FFF2-40B4-BE49-F238E27FC236}">
              <a16:creationId xmlns:a16="http://schemas.microsoft.com/office/drawing/2014/main" id="{BCF03690-50E8-423D-8AB5-7F9541140F2B}"/>
            </a:ext>
          </a:extLst>
        </xdr:cNvPr>
        <xdr:cNvCxnSpPr/>
      </xdr:nvCxnSpPr>
      <xdr:spPr>
        <a:xfrm>
          <a:off x="14611350" y="9685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641" name="【学校施設】&#10;有形固定資産減価償却率平均値テキスト">
          <a:extLst>
            <a:ext uri="{FF2B5EF4-FFF2-40B4-BE49-F238E27FC236}">
              <a16:creationId xmlns:a16="http://schemas.microsoft.com/office/drawing/2014/main" id="{9D7855D2-2A30-41CC-85FB-A0520CE948D2}"/>
            </a:ext>
          </a:extLst>
        </xdr:cNvPr>
        <xdr:cNvSpPr txBox="1"/>
      </xdr:nvSpPr>
      <xdr:spPr>
        <a:xfrm>
          <a:off x="1474216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642" name="フローチャート: 判断 641">
          <a:extLst>
            <a:ext uri="{FF2B5EF4-FFF2-40B4-BE49-F238E27FC236}">
              <a16:creationId xmlns:a16="http://schemas.microsoft.com/office/drawing/2014/main" id="{A425B1A4-5208-4B26-AE4C-769462C501E5}"/>
            </a:ext>
          </a:extLst>
        </xdr:cNvPr>
        <xdr:cNvSpPr/>
      </xdr:nvSpPr>
      <xdr:spPr>
        <a:xfrm>
          <a:off x="14649450" y="1030478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643" name="フローチャート: 判断 642">
          <a:extLst>
            <a:ext uri="{FF2B5EF4-FFF2-40B4-BE49-F238E27FC236}">
              <a16:creationId xmlns:a16="http://schemas.microsoft.com/office/drawing/2014/main" id="{E2D5B32C-6919-49DA-8D98-1E49DB8CA627}"/>
            </a:ext>
          </a:extLst>
        </xdr:cNvPr>
        <xdr:cNvSpPr/>
      </xdr:nvSpPr>
      <xdr:spPr>
        <a:xfrm>
          <a:off x="13887450" y="102762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644" name="フローチャート: 判断 643">
          <a:extLst>
            <a:ext uri="{FF2B5EF4-FFF2-40B4-BE49-F238E27FC236}">
              <a16:creationId xmlns:a16="http://schemas.microsoft.com/office/drawing/2014/main" id="{F711EF0A-9674-4801-B2D6-2CE8463F9EEB}"/>
            </a:ext>
          </a:extLst>
        </xdr:cNvPr>
        <xdr:cNvSpPr/>
      </xdr:nvSpPr>
      <xdr:spPr>
        <a:xfrm>
          <a:off x="13089890" y="1025525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645" name="フローチャート: 判断 644">
          <a:extLst>
            <a:ext uri="{FF2B5EF4-FFF2-40B4-BE49-F238E27FC236}">
              <a16:creationId xmlns:a16="http://schemas.microsoft.com/office/drawing/2014/main" id="{8305515E-AA3B-438F-A762-5C40ECC76E8D}"/>
            </a:ext>
          </a:extLst>
        </xdr:cNvPr>
        <xdr:cNvSpPr/>
      </xdr:nvSpPr>
      <xdr:spPr>
        <a:xfrm>
          <a:off x="12303760" y="1024953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124460</xdr:rowOff>
    </xdr:from>
    <xdr:to>
      <xdr:col>67</xdr:col>
      <xdr:colOff>101600</xdr:colOff>
      <xdr:row>60</xdr:row>
      <xdr:rowOff>54610</xdr:rowOff>
    </xdr:to>
    <xdr:sp macro="" textlink="">
      <xdr:nvSpPr>
        <xdr:cNvPr id="646" name="フローチャート: 判断 645">
          <a:extLst>
            <a:ext uri="{FF2B5EF4-FFF2-40B4-BE49-F238E27FC236}">
              <a16:creationId xmlns:a16="http://schemas.microsoft.com/office/drawing/2014/main" id="{191FF68F-251C-4235-A8F3-D4D066FE1973}"/>
            </a:ext>
          </a:extLst>
        </xdr:cNvPr>
        <xdr:cNvSpPr/>
      </xdr:nvSpPr>
      <xdr:spPr>
        <a:xfrm>
          <a:off x="11487150" y="102419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11B90E59-B761-43AD-B8D6-423245930B74}"/>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C7AA6E40-DD9C-486A-90A2-6EB192D32628}"/>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45E4D145-8F06-4A86-879C-C22125B0B7CC}"/>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1AF48C67-3CC6-4774-A32B-E0B2465902DB}"/>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1F2145F1-A426-498C-937E-97FBEB2C8241}"/>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145415</xdr:rowOff>
    </xdr:from>
    <xdr:to>
      <xdr:col>85</xdr:col>
      <xdr:colOff>177800</xdr:colOff>
      <xdr:row>61</xdr:row>
      <xdr:rowOff>75565</xdr:rowOff>
    </xdr:to>
    <xdr:sp macro="" textlink="">
      <xdr:nvSpPr>
        <xdr:cNvPr id="652" name="楕円 651">
          <a:extLst>
            <a:ext uri="{FF2B5EF4-FFF2-40B4-BE49-F238E27FC236}">
              <a16:creationId xmlns:a16="http://schemas.microsoft.com/office/drawing/2014/main" id="{EFBEC5BD-D4D5-4D90-BF87-2B0771B47CCB}"/>
            </a:ext>
          </a:extLst>
        </xdr:cNvPr>
        <xdr:cNvSpPr/>
      </xdr:nvSpPr>
      <xdr:spPr>
        <a:xfrm>
          <a:off x="14649450" y="104305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123842</xdr:rowOff>
    </xdr:from>
    <xdr:ext cx="405111" cy="259045"/>
    <xdr:sp macro="" textlink="">
      <xdr:nvSpPr>
        <xdr:cNvPr id="653" name="【学校施設】&#10;有形固定資産減価償却率該当値テキスト">
          <a:extLst>
            <a:ext uri="{FF2B5EF4-FFF2-40B4-BE49-F238E27FC236}">
              <a16:creationId xmlns:a16="http://schemas.microsoft.com/office/drawing/2014/main" id="{6E97BD71-4B84-4B4B-A231-CD25471C53E8}"/>
            </a:ext>
          </a:extLst>
        </xdr:cNvPr>
        <xdr:cNvSpPr txBox="1"/>
      </xdr:nvSpPr>
      <xdr:spPr>
        <a:xfrm>
          <a:off x="14742160"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147320</xdr:rowOff>
    </xdr:from>
    <xdr:to>
      <xdr:col>81</xdr:col>
      <xdr:colOff>101600</xdr:colOff>
      <xdr:row>61</xdr:row>
      <xdr:rowOff>77470</xdr:rowOff>
    </xdr:to>
    <xdr:sp macro="" textlink="">
      <xdr:nvSpPr>
        <xdr:cNvPr id="654" name="楕円 653">
          <a:extLst>
            <a:ext uri="{FF2B5EF4-FFF2-40B4-BE49-F238E27FC236}">
              <a16:creationId xmlns:a16="http://schemas.microsoft.com/office/drawing/2014/main" id="{DF3CA11B-E55B-4DED-8D9B-80F7CC6DE12C}"/>
            </a:ext>
          </a:extLst>
        </xdr:cNvPr>
        <xdr:cNvSpPr/>
      </xdr:nvSpPr>
      <xdr:spPr>
        <a:xfrm>
          <a:off x="13887450" y="104324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24765</xdr:rowOff>
    </xdr:from>
    <xdr:to>
      <xdr:col>85</xdr:col>
      <xdr:colOff>127000</xdr:colOff>
      <xdr:row>61</xdr:row>
      <xdr:rowOff>26670</xdr:rowOff>
    </xdr:to>
    <xdr:cxnSp macro="">
      <xdr:nvCxnSpPr>
        <xdr:cNvPr id="655" name="直線コネクタ 654">
          <a:extLst>
            <a:ext uri="{FF2B5EF4-FFF2-40B4-BE49-F238E27FC236}">
              <a16:creationId xmlns:a16="http://schemas.microsoft.com/office/drawing/2014/main" id="{166948D1-CCF2-4775-992E-C856FD84F26D}"/>
            </a:ext>
          </a:extLst>
        </xdr:cNvPr>
        <xdr:cNvCxnSpPr/>
      </xdr:nvCxnSpPr>
      <xdr:spPr>
        <a:xfrm flipV="1">
          <a:off x="13942060" y="10479405"/>
          <a:ext cx="762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10160</xdr:rowOff>
    </xdr:from>
    <xdr:to>
      <xdr:col>76</xdr:col>
      <xdr:colOff>165100</xdr:colOff>
      <xdr:row>61</xdr:row>
      <xdr:rowOff>111760</xdr:rowOff>
    </xdr:to>
    <xdr:sp macro="" textlink="">
      <xdr:nvSpPr>
        <xdr:cNvPr id="656" name="楕円 655">
          <a:extLst>
            <a:ext uri="{FF2B5EF4-FFF2-40B4-BE49-F238E27FC236}">
              <a16:creationId xmlns:a16="http://schemas.microsoft.com/office/drawing/2014/main" id="{2D20E21B-6A79-4EC4-8D10-8A79B487E273}"/>
            </a:ext>
          </a:extLst>
        </xdr:cNvPr>
        <xdr:cNvSpPr/>
      </xdr:nvSpPr>
      <xdr:spPr>
        <a:xfrm>
          <a:off x="13089890" y="1047051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26670</xdr:rowOff>
    </xdr:from>
    <xdr:to>
      <xdr:col>81</xdr:col>
      <xdr:colOff>50800</xdr:colOff>
      <xdr:row>61</xdr:row>
      <xdr:rowOff>60960</xdr:rowOff>
    </xdr:to>
    <xdr:cxnSp macro="">
      <xdr:nvCxnSpPr>
        <xdr:cNvPr id="657" name="直線コネクタ 656">
          <a:extLst>
            <a:ext uri="{FF2B5EF4-FFF2-40B4-BE49-F238E27FC236}">
              <a16:creationId xmlns:a16="http://schemas.microsoft.com/office/drawing/2014/main" id="{BBC2201F-A4EE-4385-9DD7-5691DA84E268}"/>
            </a:ext>
          </a:extLst>
        </xdr:cNvPr>
        <xdr:cNvCxnSpPr/>
      </xdr:nvCxnSpPr>
      <xdr:spPr>
        <a:xfrm flipV="1">
          <a:off x="13144500" y="10483215"/>
          <a:ext cx="797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139700</xdr:rowOff>
    </xdr:from>
    <xdr:to>
      <xdr:col>72</xdr:col>
      <xdr:colOff>38100</xdr:colOff>
      <xdr:row>61</xdr:row>
      <xdr:rowOff>69850</xdr:rowOff>
    </xdr:to>
    <xdr:sp macro="" textlink="">
      <xdr:nvSpPr>
        <xdr:cNvPr id="658" name="楕円 657">
          <a:extLst>
            <a:ext uri="{FF2B5EF4-FFF2-40B4-BE49-F238E27FC236}">
              <a16:creationId xmlns:a16="http://schemas.microsoft.com/office/drawing/2014/main" id="{7E895FB2-880F-42BC-853D-D14DE51CFFB9}"/>
            </a:ext>
          </a:extLst>
        </xdr:cNvPr>
        <xdr:cNvSpPr/>
      </xdr:nvSpPr>
      <xdr:spPr>
        <a:xfrm>
          <a:off x="12303760" y="104228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19050</xdr:rowOff>
    </xdr:from>
    <xdr:to>
      <xdr:col>76</xdr:col>
      <xdr:colOff>114300</xdr:colOff>
      <xdr:row>61</xdr:row>
      <xdr:rowOff>60960</xdr:rowOff>
    </xdr:to>
    <xdr:cxnSp macro="">
      <xdr:nvCxnSpPr>
        <xdr:cNvPr id="659" name="直線コネクタ 658">
          <a:extLst>
            <a:ext uri="{FF2B5EF4-FFF2-40B4-BE49-F238E27FC236}">
              <a16:creationId xmlns:a16="http://schemas.microsoft.com/office/drawing/2014/main" id="{58A5C61F-6814-483D-8AD9-EC2FAF8E9AD6}"/>
            </a:ext>
          </a:extLst>
        </xdr:cNvPr>
        <xdr:cNvCxnSpPr/>
      </xdr:nvCxnSpPr>
      <xdr:spPr>
        <a:xfrm>
          <a:off x="12346940" y="10473690"/>
          <a:ext cx="7975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86360</xdr:rowOff>
    </xdr:from>
    <xdr:to>
      <xdr:col>67</xdr:col>
      <xdr:colOff>101600</xdr:colOff>
      <xdr:row>62</xdr:row>
      <xdr:rowOff>16510</xdr:rowOff>
    </xdr:to>
    <xdr:sp macro="" textlink="">
      <xdr:nvSpPr>
        <xdr:cNvPr id="660" name="楕円 659">
          <a:extLst>
            <a:ext uri="{FF2B5EF4-FFF2-40B4-BE49-F238E27FC236}">
              <a16:creationId xmlns:a16="http://schemas.microsoft.com/office/drawing/2014/main" id="{E53F2FE9-2534-415F-AC48-1F7F002B6276}"/>
            </a:ext>
          </a:extLst>
        </xdr:cNvPr>
        <xdr:cNvSpPr/>
      </xdr:nvSpPr>
      <xdr:spPr>
        <a:xfrm>
          <a:off x="11487150" y="105467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19050</xdr:rowOff>
    </xdr:from>
    <xdr:to>
      <xdr:col>71</xdr:col>
      <xdr:colOff>177800</xdr:colOff>
      <xdr:row>61</xdr:row>
      <xdr:rowOff>137160</xdr:rowOff>
    </xdr:to>
    <xdr:cxnSp macro="">
      <xdr:nvCxnSpPr>
        <xdr:cNvPr id="661" name="直線コネクタ 660">
          <a:extLst>
            <a:ext uri="{FF2B5EF4-FFF2-40B4-BE49-F238E27FC236}">
              <a16:creationId xmlns:a16="http://schemas.microsoft.com/office/drawing/2014/main" id="{4C34D0D6-652D-4227-A002-818D3EA25A01}"/>
            </a:ext>
          </a:extLst>
        </xdr:cNvPr>
        <xdr:cNvCxnSpPr/>
      </xdr:nvCxnSpPr>
      <xdr:spPr>
        <a:xfrm flipV="1">
          <a:off x="11541760" y="10473690"/>
          <a:ext cx="80518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105427</xdr:rowOff>
    </xdr:from>
    <xdr:ext cx="405111" cy="259045"/>
    <xdr:sp macro="" textlink="">
      <xdr:nvSpPr>
        <xdr:cNvPr id="662" name="n_1aveValue【学校施設】&#10;有形固定資産減価償却率">
          <a:extLst>
            <a:ext uri="{FF2B5EF4-FFF2-40B4-BE49-F238E27FC236}">
              <a16:creationId xmlns:a16="http://schemas.microsoft.com/office/drawing/2014/main" id="{04116313-2116-4F39-8244-C9B14A047113}"/>
            </a:ext>
          </a:extLst>
        </xdr:cNvPr>
        <xdr:cNvSpPr txBox="1"/>
      </xdr:nvSpPr>
      <xdr:spPr>
        <a:xfrm>
          <a:off x="1373823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663" name="n_2aveValue【学校施設】&#10;有形固定資産減価償却率">
          <a:extLst>
            <a:ext uri="{FF2B5EF4-FFF2-40B4-BE49-F238E27FC236}">
              <a16:creationId xmlns:a16="http://schemas.microsoft.com/office/drawing/2014/main" id="{B5816BD2-F1AA-4D7E-A038-61EB8FF8145B}"/>
            </a:ext>
          </a:extLst>
        </xdr:cNvPr>
        <xdr:cNvSpPr txBox="1"/>
      </xdr:nvSpPr>
      <xdr:spPr>
        <a:xfrm>
          <a:off x="1295718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664" name="n_3aveValue【学校施設】&#10;有形固定資産減価償却率">
          <a:extLst>
            <a:ext uri="{FF2B5EF4-FFF2-40B4-BE49-F238E27FC236}">
              <a16:creationId xmlns:a16="http://schemas.microsoft.com/office/drawing/2014/main" id="{31CCD7FE-1D30-4D7E-87C6-1E392A704F20}"/>
            </a:ext>
          </a:extLst>
        </xdr:cNvPr>
        <xdr:cNvSpPr txBox="1"/>
      </xdr:nvSpPr>
      <xdr:spPr>
        <a:xfrm>
          <a:off x="1217105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71137</xdr:rowOff>
    </xdr:from>
    <xdr:ext cx="405111" cy="259045"/>
    <xdr:sp macro="" textlink="">
      <xdr:nvSpPr>
        <xdr:cNvPr id="665" name="n_4aveValue【学校施設】&#10;有形固定資産減価償却率">
          <a:extLst>
            <a:ext uri="{FF2B5EF4-FFF2-40B4-BE49-F238E27FC236}">
              <a16:creationId xmlns:a16="http://schemas.microsoft.com/office/drawing/2014/main" id="{E2CD6F74-CE6E-4344-9AB6-DABA79E23222}"/>
            </a:ext>
          </a:extLst>
        </xdr:cNvPr>
        <xdr:cNvSpPr txBox="1"/>
      </xdr:nvSpPr>
      <xdr:spPr>
        <a:xfrm>
          <a:off x="113544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68597</xdr:rowOff>
    </xdr:from>
    <xdr:ext cx="405111" cy="259045"/>
    <xdr:sp macro="" textlink="">
      <xdr:nvSpPr>
        <xdr:cNvPr id="666" name="n_1mainValue【学校施設】&#10;有形固定資産減価償却率">
          <a:extLst>
            <a:ext uri="{FF2B5EF4-FFF2-40B4-BE49-F238E27FC236}">
              <a16:creationId xmlns:a16="http://schemas.microsoft.com/office/drawing/2014/main" id="{01B0D2F2-A04F-4571-BB66-8F4BBF7BF29D}"/>
            </a:ext>
          </a:extLst>
        </xdr:cNvPr>
        <xdr:cNvSpPr txBox="1"/>
      </xdr:nvSpPr>
      <xdr:spPr>
        <a:xfrm>
          <a:off x="1373823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102887</xdr:rowOff>
    </xdr:from>
    <xdr:ext cx="405111" cy="259045"/>
    <xdr:sp macro="" textlink="">
      <xdr:nvSpPr>
        <xdr:cNvPr id="667" name="n_2mainValue【学校施設】&#10;有形固定資産減価償却率">
          <a:extLst>
            <a:ext uri="{FF2B5EF4-FFF2-40B4-BE49-F238E27FC236}">
              <a16:creationId xmlns:a16="http://schemas.microsoft.com/office/drawing/2014/main" id="{2408BB56-11A9-43B4-9D1D-034F65DA2520}"/>
            </a:ext>
          </a:extLst>
        </xdr:cNvPr>
        <xdr:cNvSpPr txBox="1"/>
      </xdr:nvSpPr>
      <xdr:spPr>
        <a:xfrm>
          <a:off x="1295718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60977</xdr:rowOff>
    </xdr:from>
    <xdr:ext cx="405111" cy="259045"/>
    <xdr:sp macro="" textlink="">
      <xdr:nvSpPr>
        <xdr:cNvPr id="668" name="n_3mainValue【学校施設】&#10;有形固定資産減価償却率">
          <a:extLst>
            <a:ext uri="{FF2B5EF4-FFF2-40B4-BE49-F238E27FC236}">
              <a16:creationId xmlns:a16="http://schemas.microsoft.com/office/drawing/2014/main" id="{6ABCC176-F7BD-48D4-8C83-42A42FF1DF73}"/>
            </a:ext>
          </a:extLst>
        </xdr:cNvPr>
        <xdr:cNvSpPr txBox="1"/>
      </xdr:nvSpPr>
      <xdr:spPr>
        <a:xfrm>
          <a:off x="1217105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7637</xdr:rowOff>
    </xdr:from>
    <xdr:ext cx="405111" cy="259045"/>
    <xdr:sp macro="" textlink="">
      <xdr:nvSpPr>
        <xdr:cNvPr id="669" name="n_4mainValue【学校施設】&#10;有形固定資産減価償却率">
          <a:extLst>
            <a:ext uri="{FF2B5EF4-FFF2-40B4-BE49-F238E27FC236}">
              <a16:creationId xmlns:a16="http://schemas.microsoft.com/office/drawing/2014/main" id="{2AFF7054-2363-42CB-A364-279B7A09DB04}"/>
            </a:ext>
          </a:extLst>
        </xdr:cNvPr>
        <xdr:cNvSpPr txBox="1"/>
      </xdr:nvSpPr>
      <xdr:spPr>
        <a:xfrm>
          <a:off x="113544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a:extLst>
            <a:ext uri="{FF2B5EF4-FFF2-40B4-BE49-F238E27FC236}">
              <a16:creationId xmlns:a16="http://schemas.microsoft.com/office/drawing/2014/main" id="{F6C438D4-F91E-4435-B0BC-B844814159B8}"/>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a:extLst>
            <a:ext uri="{FF2B5EF4-FFF2-40B4-BE49-F238E27FC236}">
              <a16:creationId xmlns:a16="http://schemas.microsoft.com/office/drawing/2014/main" id="{5A8AE2B3-C756-4045-B1D3-F83186A82497}"/>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a:extLst>
            <a:ext uri="{FF2B5EF4-FFF2-40B4-BE49-F238E27FC236}">
              <a16:creationId xmlns:a16="http://schemas.microsoft.com/office/drawing/2014/main" id="{71B24F89-1B7B-4907-9470-F387D084F2AF}"/>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a:extLst>
            <a:ext uri="{FF2B5EF4-FFF2-40B4-BE49-F238E27FC236}">
              <a16:creationId xmlns:a16="http://schemas.microsoft.com/office/drawing/2014/main" id="{CA4691F4-7113-4C99-ADB7-640DFB1AFBD4}"/>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a:extLst>
            <a:ext uri="{FF2B5EF4-FFF2-40B4-BE49-F238E27FC236}">
              <a16:creationId xmlns:a16="http://schemas.microsoft.com/office/drawing/2014/main" id="{D4616DE8-53C9-4E5C-A762-CE08332196E5}"/>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a:extLst>
            <a:ext uri="{FF2B5EF4-FFF2-40B4-BE49-F238E27FC236}">
              <a16:creationId xmlns:a16="http://schemas.microsoft.com/office/drawing/2014/main" id="{C0A3AAD5-FA13-4CB1-9E60-0D4638E4A225}"/>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a:extLst>
            <a:ext uri="{FF2B5EF4-FFF2-40B4-BE49-F238E27FC236}">
              <a16:creationId xmlns:a16="http://schemas.microsoft.com/office/drawing/2014/main" id="{2EB18704-EF49-4724-A8B1-780A8FEF30D6}"/>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a:extLst>
            <a:ext uri="{FF2B5EF4-FFF2-40B4-BE49-F238E27FC236}">
              <a16:creationId xmlns:a16="http://schemas.microsoft.com/office/drawing/2014/main" id="{1196F35C-112D-4269-B413-4EFDBAD76FE0}"/>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a:extLst>
            <a:ext uri="{FF2B5EF4-FFF2-40B4-BE49-F238E27FC236}">
              <a16:creationId xmlns:a16="http://schemas.microsoft.com/office/drawing/2014/main" id="{41040D27-51EB-403A-9023-AA94B7493F56}"/>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a:extLst>
            <a:ext uri="{FF2B5EF4-FFF2-40B4-BE49-F238E27FC236}">
              <a16:creationId xmlns:a16="http://schemas.microsoft.com/office/drawing/2014/main" id="{BCB4BACE-D23E-4F78-B0D1-9F60A0D61304}"/>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0" name="テキスト ボックス 679">
          <a:extLst>
            <a:ext uri="{FF2B5EF4-FFF2-40B4-BE49-F238E27FC236}">
              <a16:creationId xmlns:a16="http://schemas.microsoft.com/office/drawing/2014/main" id="{6A24CE1D-AD28-4FA4-A35E-32CE36EB14B7}"/>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81" name="直線コネクタ 680">
          <a:extLst>
            <a:ext uri="{FF2B5EF4-FFF2-40B4-BE49-F238E27FC236}">
              <a16:creationId xmlns:a16="http://schemas.microsoft.com/office/drawing/2014/main" id="{B00D1B1D-434B-4487-8AB0-4BF3732E68CC}"/>
            </a:ext>
          </a:extLst>
        </xdr:cNvPr>
        <xdr:cNvCxnSpPr/>
      </xdr:nvCxnSpPr>
      <xdr:spPr>
        <a:xfrm>
          <a:off x="16459200" y="108546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82" name="テキスト ボックス 681">
          <a:extLst>
            <a:ext uri="{FF2B5EF4-FFF2-40B4-BE49-F238E27FC236}">
              <a16:creationId xmlns:a16="http://schemas.microsoft.com/office/drawing/2014/main" id="{40506A4F-AEB9-428E-A3B5-41E3EBEF74A9}"/>
            </a:ext>
          </a:extLst>
        </xdr:cNvPr>
        <xdr:cNvSpPr txBox="1"/>
      </xdr:nvSpPr>
      <xdr:spPr>
        <a:xfrm>
          <a:off x="16047266" y="10718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7701268C-5B61-4496-AA60-81493766D31D}"/>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7F2961D7-F5CA-42B9-BA4D-E6F16C0DA202}"/>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5" name="直線コネクタ 684">
          <a:extLst>
            <a:ext uri="{FF2B5EF4-FFF2-40B4-BE49-F238E27FC236}">
              <a16:creationId xmlns:a16="http://schemas.microsoft.com/office/drawing/2014/main" id="{73564701-4D40-47D8-A589-795F7F34E63D}"/>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6" name="テキスト ボックス 685">
          <a:extLst>
            <a:ext uri="{FF2B5EF4-FFF2-40B4-BE49-F238E27FC236}">
              <a16:creationId xmlns:a16="http://schemas.microsoft.com/office/drawing/2014/main" id="{230FF53D-4F0C-42BF-9C93-7C57F50D7CC5}"/>
            </a:ext>
          </a:extLst>
        </xdr:cNvPr>
        <xdr:cNvSpPr txBox="1"/>
      </xdr:nvSpPr>
      <xdr:spPr>
        <a:xfrm>
          <a:off x="16047266" y="95713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EA10B382-2D54-4384-8F54-1BA7641B0F9C}"/>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a:extLst>
            <a:ext uri="{FF2B5EF4-FFF2-40B4-BE49-F238E27FC236}">
              <a16:creationId xmlns:a16="http://schemas.microsoft.com/office/drawing/2014/main" id="{A0B51B94-C4BD-495B-8CC7-90362AF2E170}"/>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a:extLst>
            <a:ext uri="{FF2B5EF4-FFF2-40B4-BE49-F238E27FC236}">
              <a16:creationId xmlns:a16="http://schemas.microsoft.com/office/drawing/2014/main" id="{8A127B75-0AD8-4CD0-A865-157031F4659B}"/>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690" name="直線コネクタ 689">
          <a:extLst>
            <a:ext uri="{FF2B5EF4-FFF2-40B4-BE49-F238E27FC236}">
              <a16:creationId xmlns:a16="http://schemas.microsoft.com/office/drawing/2014/main" id="{27789A67-2B25-4BBB-83C1-12409AA8ED55}"/>
            </a:ext>
          </a:extLst>
        </xdr:cNvPr>
        <xdr:cNvCxnSpPr/>
      </xdr:nvCxnSpPr>
      <xdr:spPr>
        <a:xfrm flipV="1">
          <a:off x="19947254" y="9555099"/>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691" name="【学校施設】&#10;一人当たり面積最小値テキスト">
          <a:extLst>
            <a:ext uri="{FF2B5EF4-FFF2-40B4-BE49-F238E27FC236}">
              <a16:creationId xmlns:a16="http://schemas.microsoft.com/office/drawing/2014/main" id="{EC785EE6-671C-4F16-8D4F-06FDBCB93CB5}"/>
            </a:ext>
          </a:extLst>
        </xdr:cNvPr>
        <xdr:cNvSpPr txBox="1"/>
      </xdr:nvSpPr>
      <xdr:spPr>
        <a:xfrm>
          <a:off x="19985990"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692" name="直線コネクタ 691">
          <a:extLst>
            <a:ext uri="{FF2B5EF4-FFF2-40B4-BE49-F238E27FC236}">
              <a16:creationId xmlns:a16="http://schemas.microsoft.com/office/drawing/2014/main" id="{DD5417D7-3775-462D-B5B8-2F7467C4C316}"/>
            </a:ext>
          </a:extLst>
        </xdr:cNvPr>
        <xdr:cNvCxnSpPr/>
      </xdr:nvCxnSpPr>
      <xdr:spPr>
        <a:xfrm>
          <a:off x="19885660" y="10791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693" name="【学校施設】&#10;一人当たり面積最大値テキスト">
          <a:extLst>
            <a:ext uri="{FF2B5EF4-FFF2-40B4-BE49-F238E27FC236}">
              <a16:creationId xmlns:a16="http://schemas.microsoft.com/office/drawing/2014/main" id="{D3C94C34-20E4-4072-B19D-9FD6A28B882F}"/>
            </a:ext>
          </a:extLst>
        </xdr:cNvPr>
        <xdr:cNvSpPr txBox="1"/>
      </xdr:nvSpPr>
      <xdr:spPr>
        <a:xfrm>
          <a:off x="19985990" y="932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694" name="直線コネクタ 693">
          <a:extLst>
            <a:ext uri="{FF2B5EF4-FFF2-40B4-BE49-F238E27FC236}">
              <a16:creationId xmlns:a16="http://schemas.microsoft.com/office/drawing/2014/main" id="{2BA11A09-BC9A-423E-BA94-21E5F5E0CEBE}"/>
            </a:ext>
          </a:extLst>
        </xdr:cNvPr>
        <xdr:cNvCxnSpPr/>
      </xdr:nvCxnSpPr>
      <xdr:spPr>
        <a:xfrm>
          <a:off x="19885660" y="95550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93933</xdr:rowOff>
    </xdr:from>
    <xdr:ext cx="469744" cy="259045"/>
    <xdr:sp macro="" textlink="">
      <xdr:nvSpPr>
        <xdr:cNvPr id="695" name="【学校施設】&#10;一人当たり面積平均値テキスト">
          <a:extLst>
            <a:ext uri="{FF2B5EF4-FFF2-40B4-BE49-F238E27FC236}">
              <a16:creationId xmlns:a16="http://schemas.microsoft.com/office/drawing/2014/main" id="{BCFE39F9-1110-46C5-A547-97A094D9D449}"/>
            </a:ext>
          </a:extLst>
        </xdr:cNvPr>
        <xdr:cNvSpPr txBox="1"/>
      </xdr:nvSpPr>
      <xdr:spPr>
        <a:xfrm>
          <a:off x="19985990" y="10213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696" name="フローチャート: 判断 695">
          <a:extLst>
            <a:ext uri="{FF2B5EF4-FFF2-40B4-BE49-F238E27FC236}">
              <a16:creationId xmlns:a16="http://schemas.microsoft.com/office/drawing/2014/main" id="{4B661055-B6C3-4334-8E64-142B1221E4B1}"/>
            </a:ext>
          </a:extLst>
        </xdr:cNvPr>
        <xdr:cNvSpPr/>
      </xdr:nvSpPr>
      <xdr:spPr>
        <a:xfrm>
          <a:off x="19904710" y="1023105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112649</xdr:rowOff>
    </xdr:from>
    <xdr:to>
      <xdr:col>112</xdr:col>
      <xdr:colOff>38100</xdr:colOff>
      <xdr:row>59</xdr:row>
      <xdr:rowOff>42799</xdr:rowOff>
    </xdr:to>
    <xdr:sp macro="" textlink="">
      <xdr:nvSpPr>
        <xdr:cNvPr id="697" name="フローチャート: 判断 696">
          <a:extLst>
            <a:ext uri="{FF2B5EF4-FFF2-40B4-BE49-F238E27FC236}">
              <a16:creationId xmlns:a16="http://schemas.microsoft.com/office/drawing/2014/main" id="{401761AB-265D-4945-940A-5AE13CB723CE}"/>
            </a:ext>
          </a:extLst>
        </xdr:cNvPr>
        <xdr:cNvSpPr/>
      </xdr:nvSpPr>
      <xdr:spPr>
        <a:xfrm>
          <a:off x="19161760" y="1005674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133794</xdr:rowOff>
    </xdr:from>
    <xdr:to>
      <xdr:col>107</xdr:col>
      <xdr:colOff>101600</xdr:colOff>
      <xdr:row>59</xdr:row>
      <xdr:rowOff>63944</xdr:rowOff>
    </xdr:to>
    <xdr:sp macro="" textlink="">
      <xdr:nvSpPr>
        <xdr:cNvPr id="698" name="フローチャート: 判断 697">
          <a:extLst>
            <a:ext uri="{FF2B5EF4-FFF2-40B4-BE49-F238E27FC236}">
              <a16:creationId xmlns:a16="http://schemas.microsoft.com/office/drawing/2014/main" id="{C2BC22BA-132A-46E1-A4B0-445CA35F2E1C}"/>
            </a:ext>
          </a:extLst>
        </xdr:cNvPr>
        <xdr:cNvSpPr/>
      </xdr:nvSpPr>
      <xdr:spPr>
        <a:xfrm>
          <a:off x="18345150" y="100740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142939</xdr:rowOff>
    </xdr:from>
    <xdr:to>
      <xdr:col>102</xdr:col>
      <xdr:colOff>165100</xdr:colOff>
      <xdr:row>59</xdr:row>
      <xdr:rowOff>73089</xdr:rowOff>
    </xdr:to>
    <xdr:sp macro="" textlink="">
      <xdr:nvSpPr>
        <xdr:cNvPr id="699" name="フローチャート: 判断 698">
          <a:extLst>
            <a:ext uri="{FF2B5EF4-FFF2-40B4-BE49-F238E27FC236}">
              <a16:creationId xmlns:a16="http://schemas.microsoft.com/office/drawing/2014/main" id="{18EC3C89-5905-404E-8886-A8BBDE6FC6A3}"/>
            </a:ext>
          </a:extLst>
        </xdr:cNvPr>
        <xdr:cNvSpPr/>
      </xdr:nvSpPr>
      <xdr:spPr>
        <a:xfrm>
          <a:off x="17547590" y="1008513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76073</xdr:rowOff>
    </xdr:from>
    <xdr:to>
      <xdr:col>98</xdr:col>
      <xdr:colOff>38100</xdr:colOff>
      <xdr:row>59</xdr:row>
      <xdr:rowOff>6223</xdr:rowOff>
    </xdr:to>
    <xdr:sp macro="" textlink="">
      <xdr:nvSpPr>
        <xdr:cNvPr id="700" name="フローチャート: 判断 699">
          <a:extLst>
            <a:ext uri="{FF2B5EF4-FFF2-40B4-BE49-F238E27FC236}">
              <a16:creationId xmlns:a16="http://schemas.microsoft.com/office/drawing/2014/main" id="{E6D74D75-769D-4BD9-84DF-968ABD162F94}"/>
            </a:ext>
          </a:extLst>
        </xdr:cNvPr>
        <xdr:cNvSpPr/>
      </xdr:nvSpPr>
      <xdr:spPr>
        <a:xfrm>
          <a:off x="16761460" y="1002017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829352C3-F306-45CB-8F48-CA4A6FAF5241}"/>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6A9BDE4A-843D-4950-87A6-E03318F12AD5}"/>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914E6B08-8428-446A-BC8B-F37F0E9E612E}"/>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91F22145-68FE-4B5C-90F6-3BEC90EE7874}"/>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831F4232-CD28-47EC-B4FA-C7A43F24807B}"/>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71501</xdr:rowOff>
    </xdr:from>
    <xdr:to>
      <xdr:col>116</xdr:col>
      <xdr:colOff>114300</xdr:colOff>
      <xdr:row>60</xdr:row>
      <xdr:rowOff>1651</xdr:rowOff>
    </xdr:to>
    <xdr:sp macro="" textlink="">
      <xdr:nvSpPr>
        <xdr:cNvPr id="706" name="楕円 705">
          <a:extLst>
            <a:ext uri="{FF2B5EF4-FFF2-40B4-BE49-F238E27FC236}">
              <a16:creationId xmlns:a16="http://schemas.microsoft.com/office/drawing/2014/main" id="{3AC31729-62DE-4243-B49A-AA978473D611}"/>
            </a:ext>
          </a:extLst>
        </xdr:cNvPr>
        <xdr:cNvSpPr/>
      </xdr:nvSpPr>
      <xdr:spPr>
        <a:xfrm>
          <a:off x="19904710" y="1018514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94378</xdr:rowOff>
    </xdr:from>
    <xdr:ext cx="469744" cy="259045"/>
    <xdr:sp macro="" textlink="">
      <xdr:nvSpPr>
        <xdr:cNvPr id="707" name="【学校施設】&#10;一人当たり面積該当値テキスト">
          <a:extLst>
            <a:ext uri="{FF2B5EF4-FFF2-40B4-BE49-F238E27FC236}">
              <a16:creationId xmlns:a16="http://schemas.microsoft.com/office/drawing/2014/main" id="{CBE1F4D8-45C9-4EAC-ABB9-728D96343E99}"/>
            </a:ext>
          </a:extLst>
        </xdr:cNvPr>
        <xdr:cNvSpPr txBox="1"/>
      </xdr:nvSpPr>
      <xdr:spPr>
        <a:xfrm>
          <a:off x="19985990" y="100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92646</xdr:rowOff>
    </xdr:from>
    <xdr:to>
      <xdr:col>112</xdr:col>
      <xdr:colOff>38100</xdr:colOff>
      <xdr:row>60</xdr:row>
      <xdr:rowOff>22796</xdr:rowOff>
    </xdr:to>
    <xdr:sp macro="" textlink="">
      <xdr:nvSpPr>
        <xdr:cNvPr id="708" name="楕円 707">
          <a:extLst>
            <a:ext uri="{FF2B5EF4-FFF2-40B4-BE49-F238E27FC236}">
              <a16:creationId xmlns:a16="http://schemas.microsoft.com/office/drawing/2014/main" id="{9215727D-C82A-4D08-B7A3-C1D7F0D65521}"/>
            </a:ext>
          </a:extLst>
        </xdr:cNvPr>
        <xdr:cNvSpPr/>
      </xdr:nvSpPr>
      <xdr:spPr>
        <a:xfrm>
          <a:off x="19161760" y="10212006"/>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122301</xdr:rowOff>
    </xdr:from>
    <xdr:to>
      <xdr:col>116</xdr:col>
      <xdr:colOff>63500</xdr:colOff>
      <xdr:row>59</xdr:row>
      <xdr:rowOff>143446</xdr:rowOff>
    </xdr:to>
    <xdr:cxnSp macro="">
      <xdr:nvCxnSpPr>
        <xdr:cNvPr id="709" name="直線コネクタ 708">
          <a:extLst>
            <a:ext uri="{FF2B5EF4-FFF2-40B4-BE49-F238E27FC236}">
              <a16:creationId xmlns:a16="http://schemas.microsoft.com/office/drawing/2014/main" id="{A8B286FC-C85D-41D4-9C85-CE1EF049EDDC}"/>
            </a:ext>
          </a:extLst>
        </xdr:cNvPr>
        <xdr:cNvCxnSpPr/>
      </xdr:nvCxnSpPr>
      <xdr:spPr>
        <a:xfrm flipV="1">
          <a:off x="19204940" y="10239756"/>
          <a:ext cx="74295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152082</xdr:rowOff>
    </xdr:from>
    <xdr:to>
      <xdr:col>107</xdr:col>
      <xdr:colOff>101600</xdr:colOff>
      <xdr:row>60</xdr:row>
      <xdr:rowOff>82232</xdr:rowOff>
    </xdr:to>
    <xdr:sp macro="" textlink="">
      <xdr:nvSpPr>
        <xdr:cNvPr id="710" name="楕円 709">
          <a:extLst>
            <a:ext uri="{FF2B5EF4-FFF2-40B4-BE49-F238E27FC236}">
              <a16:creationId xmlns:a16="http://schemas.microsoft.com/office/drawing/2014/main" id="{28DCF4CE-081B-4734-A5AF-2EC6ABFEBB88}"/>
            </a:ext>
          </a:extLst>
        </xdr:cNvPr>
        <xdr:cNvSpPr/>
      </xdr:nvSpPr>
      <xdr:spPr>
        <a:xfrm>
          <a:off x="18345150" y="1026763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143446</xdr:rowOff>
    </xdr:from>
    <xdr:to>
      <xdr:col>111</xdr:col>
      <xdr:colOff>177800</xdr:colOff>
      <xdr:row>60</xdr:row>
      <xdr:rowOff>31432</xdr:rowOff>
    </xdr:to>
    <xdr:cxnSp macro="">
      <xdr:nvCxnSpPr>
        <xdr:cNvPr id="711" name="直線コネクタ 710">
          <a:extLst>
            <a:ext uri="{FF2B5EF4-FFF2-40B4-BE49-F238E27FC236}">
              <a16:creationId xmlns:a16="http://schemas.microsoft.com/office/drawing/2014/main" id="{2EF81753-9B83-4990-A0B7-8BFDCEE5CC35}"/>
            </a:ext>
          </a:extLst>
        </xdr:cNvPr>
        <xdr:cNvCxnSpPr/>
      </xdr:nvCxnSpPr>
      <xdr:spPr>
        <a:xfrm flipV="1">
          <a:off x="18399760" y="10257091"/>
          <a:ext cx="80518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169799</xdr:rowOff>
    </xdr:from>
    <xdr:to>
      <xdr:col>102</xdr:col>
      <xdr:colOff>165100</xdr:colOff>
      <xdr:row>60</xdr:row>
      <xdr:rowOff>99949</xdr:rowOff>
    </xdr:to>
    <xdr:sp macro="" textlink="">
      <xdr:nvSpPr>
        <xdr:cNvPr id="712" name="楕円 711">
          <a:extLst>
            <a:ext uri="{FF2B5EF4-FFF2-40B4-BE49-F238E27FC236}">
              <a16:creationId xmlns:a16="http://schemas.microsoft.com/office/drawing/2014/main" id="{1DFEC87B-D7CD-4BED-9BE6-FFEDB42CFDB5}"/>
            </a:ext>
          </a:extLst>
        </xdr:cNvPr>
        <xdr:cNvSpPr/>
      </xdr:nvSpPr>
      <xdr:spPr>
        <a:xfrm>
          <a:off x="17547590" y="10289159"/>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31432</xdr:rowOff>
    </xdr:from>
    <xdr:to>
      <xdr:col>107</xdr:col>
      <xdr:colOff>50800</xdr:colOff>
      <xdr:row>60</xdr:row>
      <xdr:rowOff>49149</xdr:rowOff>
    </xdr:to>
    <xdr:cxnSp macro="">
      <xdr:nvCxnSpPr>
        <xdr:cNvPr id="713" name="直線コネクタ 712">
          <a:extLst>
            <a:ext uri="{FF2B5EF4-FFF2-40B4-BE49-F238E27FC236}">
              <a16:creationId xmlns:a16="http://schemas.microsoft.com/office/drawing/2014/main" id="{772E3084-E129-4C09-B7B1-28CCC7081997}"/>
            </a:ext>
          </a:extLst>
        </xdr:cNvPr>
        <xdr:cNvCxnSpPr/>
      </xdr:nvCxnSpPr>
      <xdr:spPr>
        <a:xfrm flipV="1">
          <a:off x="17602200" y="10316527"/>
          <a:ext cx="797560" cy="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120079</xdr:rowOff>
    </xdr:from>
    <xdr:to>
      <xdr:col>98</xdr:col>
      <xdr:colOff>38100</xdr:colOff>
      <xdr:row>60</xdr:row>
      <xdr:rowOff>50229</xdr:rowOff>
    </xdr:to>
    <xdr:sp macro="" textlink="">
      <xdr:nvSpPr>
        <xdr:cNvPr id="714" name="楕円 713">
          <a:extLst>
            <a:ext uri="{FF2B5EF4-FFF2-40B4-BE49-F238E27FC236}">
              <a16:creationId xmlns:a16="http://schemas.microsoft.com/office/drawing/2014/main" id="{D8040CA5-7F17-4E6C-9E45-A6652D7B636A}"/>
            </a:ext>
          </a:extLst>
        </xdr:cNvPr>
        <xdr:cNvSpPr/>
      </xdr:nvSpPr>
      <xdr:spPr>
        <a:xfrm>
          <a:off x="16761460" y="1023753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170879</xdr:rowOff>
    </xdr:from>
    <xdr:to>
      <xdr:col>102</xdr:col>
      <xdr:colOff>114300</xdr:colOff>
      <xdr:row>60</xdr:row>
      <xdr:rowOff>49149</xdr:rowOff>
    </xdr:to>
    <xdr:cxnSp macro="">
      <xdr:nvCxnSpPr>
        <xdr:cNvPr id="715" name="直線コネクタ 714">
          <a:extLst>
            <a:ext uri="{FF2B5EF4-FFF2-40B4-BE49-F238E27FC236}">
              <a16:creationId xmlns:a16="http://schemas.microsoft.com/office/drawing/2014/main" id="{96D674B8-A5AC-4615-AAAE-EC271C040C01}"/>
            </a:ext>
          </a:extLst>
        </xdr:cNvPr>
        <xdr:cNvCxnSpPr/>
      </xdr:nvCxnSpPr>
      <xdr:spPr>
        <a:xfrm>
          <a:off x="16804640" y="10290239"/>
          <a:ext cx="797560" cy="4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59326</xdr:rowOff>
    </xdr:from>
    <xdr:ext cx="469744" cy="259045"/>
    <xdr:sp macro="" textlink="">
      <xdr:nvSpPr>
        <xdr:cNvPr id="716" name="n_1aveValue【学校施設】&#10;一人当たり面積">
          <a:extLst>
            <a:ext uri="{FF2B5EF4-FFF2-40B4-BE49-F238E27FC236}">
              <a16:creationId xmlns:a16="http://schemas.microsoft.com/office/drawing/2014/main" id="{08F16080-D5C5-4883-B769-969389530AA9}"/>
            </a:ext>
          </a:extLst>
        </xdr:cNvPr>
        <xdr:cNvSpPr txBox="1"/>
      </xdr:nvSpPr>
      <xdr:spPr>
        <a:xfrm>
          <a:off x="18982132" y="982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80471</xdr:rowOff>
    </xdr:from>
    <xdr:ext cx="469744" cy="259045"/>
    <xdr:sp macro="" textlink="">
      <xdr:nvSpPr>
        <xdr:cNvPr id="717" name="n_2aveValue【学校施設】&#10;一人当たり面積">
          <a:extLst>
            <a:ext uri="{FF2B5EF4-FFF2-40B4-BE49-F238E27FC236}">
              <a16:creationId xmlns:a16="http://schemas.microsoft.com/office/drawing/2014/main" id="{2901A792-97D4-4EBE-8ECC-C8EA0D74ECA3}"/>
            </a:ext>
          </a:extLst>
        </xdr:cNvPr>
        <xdr:cNvSpPr txBox="1"/>
      </xdr:nvSpPr>
      <xdr:spPr>
        <a:xfrm>
          <a:off x="18182032" y="9855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89616</xdr:rowOff>
    </xdr:from>
    <xdr:ext cx="469744" cy="259045"/>
    <xdr:sp macro="" textlink="">
      <xdr:nvSpPr>
        <xdr:cNvPr id="718" name="n_3aveValue【学校施設】&#10;一人当たり面積">
          <a:extLst>
            <a:ext uri="{FF2B5EF4-FFF2-40B4-BE49-F238E27FC236}">
              <a16:creationId xmlns:a16="http://schemas.microsoft.com/office/drawing/2014/main" id="{B75C2A54-A094-4C79-B54C-0D03BD3D4642}"/>
            </a:ext>
          </a:extLst>
        </xdr:cNvPr>
        <xdr:cNvSpPr txBox="1"/>
      </xdr:nvSpPr>
      <xdr:spPr>
        <a:xfrm>
          <a:off x="17384472" y="986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22750</xdr:rowOff>
    </xdr:from>
    <xdr:ext cx="469744" cy="259045"/>
    <xdr:sp macro="" textlink="">
      <xdr:nvSpPr>
        <xdr:cNvPr id="719" name="n_4aveValue【学校施設】&#10;一人当たり面積">
          <a:extLst>
            <a:ext uri="{FF2B5EF4-FFF2-40B4-BE49-F238E27FC236}">
              <a16:creationId xmlns:a16="http://schemas.microsoft.com/office/drawing/2014/main" id="{566B7C90-FED1-4080-A545-33E1F935BD52}"/>
            </a:ext>
          </a:extLst>
        </xdr:cNvPr>
        <xdr:cNvSpPr txBox="1"/>
      </xdr:nvSpPr>
      <xdr:spPr>
        <a:xfrm>
          <a:off x="16588817" y="979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13923</xdr:rowOff>
    </xdr:from>
    <xdr:ext cx="469744" cy="259045"/>
    <xdr:sp macro="" textlink="">
      <xdr:nvSpPr>
        <xdr:cNvPr id="720" name="n_1mainValue【学校施設】&#10;一人当たり面積">
          <a:extLst>
            <a:ext uri="{FF2B5EF4-FFF2-40B4-BE49-F238E27FC236}">
              <a16:creationId xmlns:a16="http://schemas.microsoft.com/office/drawing/2014/main" id="{881FE1CA-DE6C-47D3-8155-674F8AE6053A}"/>
            </a:ext>
          </a:extLst>
        </xdr:cNvPr>
        <xdr:cNvSpPr txBox="1"/>
      </xdr:nvSpPr>
      <xdr:spPr>
        <a:xfrm>
          <a:off x="18982132" y="1030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73359</xdr:rowOff>
    </xdr:from>
    <xdr:ext cx="469744" cy="259045"/>
    <xdr:sp macro="" textlink="">
      <xdr:nvSpPr>
        <xdr:cNvPr id="721" name="n_2mainValue【学校施設】&#10;一人当たり面積">
          <a:extLst>
            <a:ext uri="{FF2B5EF4-FFF2-40B4-BE49-F238E27FC236}">
              <a16:creationId xmlns:a16="http://schemas.microsoft.com/office/drawing/2014/main" id="{FB5D28E0-16E4-4967-9973-53CB30EE5975}"/>
            </a:ext>
          </a:extLst>
        </xdr:cNvPr>
        <xdr:cNvSpPr txBox="1"/>
      </xdr:nvSpPr>
      <xdr:spPr>
        <a:xfrm>
          <a:off x="18182032" y="1036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91076</xdr:rowOff>
    </xdr:from>
    <xdr:ext cx="469744" cy="259045"/>
    <xdr:sp macro="" textlink="">
      <xdr:nvSpPr>
        <xdr:cNvPr id="722" name="n_3mainValue【学校施設】&#10;一人当たり面積">
          <a:extLst>
            <a:ext uri="{FF2B5EF4-FFF2-40B4-BE49-F238E27FC236}">
              <a16:creationId xmlns:a16="http://schemas.microsoft.com/office/drawing/2014/main" id="{22870689-0616-4395-A196-E60FFE775E2E}"/>
            </a:ext>
          </a:extLst>
        </xdr:cNvPr>
        <xdr:cNvSpPr txBox="1"/>
      </xdr:nvSpPr>
      <xdr:spPr>
        <a:xfrm>
          <a:off x="17384472" y="1038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41356</xdr:rowOff>
    </xdr:from>
    <xdr:ext cx="469744" cy="259045"/>
    <xdr:sp macro="" textlink="">
      <xdr:nvSpPr>
        <xdr:cNvPr id="723" name="n_4mainValue【学校施設】&#10;一人当たり面積">
          <a:extLst>
            <a:ext uri="{FF2B5EF4-FFF2-40B4-BE49-F238E27FC236}">
              <a16:creationId xmlns:a16="http://schemas.microsoft.com/office/drawing/2014/main" id="{A65AEFF3-2F01-4BA5-AEBA-20C0DD655082}"/>
            </a:ext>
          </a:extLst>
        </xdr:cNvPr>
        <xdr:cNvSpPr txBox="1"/>
      </xdr:nvSpPr>
      <xdr:spPr>
        <a:xfrm>
          <a:off x="16588817" y="1032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A5612C8C-8A86-43FF-B3F4-631780368397}"/>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8BE56024-58AC-468E-8AAF-C4DEC440A8FF}"/>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2977D14A-44AB-4016-A06B-DD79E72F3248}"/>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CDAA1C62-DFF5-461D-95D8-594CB5B29554}"/>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ECF9AAFD-55A6-4EDB-986C-044378D5A319}"/>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E4EFEE2A-C932-4006-A323-EC2731D785E3}"/>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F39A02AC-20A2-4905-A23D-10309632C907}"/>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C89997C1-BC4E-4588-AB23-615F400241A3}"/>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a:extLst>
            <a:ext uri="{FF2B5EF4-FFF2-40B4-BE49-F238E27FC236}">
              <a16:creationId xmlns:a16="http://schemas.microsoft.com/office/drawing/2014/main" id="{2DCF2C69-F8D5-47C7-B5DF-D9F81328BF22}"/>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a:extLst>
            <a:ext uri="{FF2B5EF4-FFF2-40B4-BE49-F238E27FC236}">
              <a16:creationId xmlns:a16="http://schemas.microsoft.com/office/drawing/2014/main" id="{7DEF738C-B3E9-47E5-98F8-882A123CCA9F}"/>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a:extLst>
            <a:ext uri="{FF2B5EF4-FFF2-40B4-BE49-F238E27FC236}">
              <a16:creationId xmlns:a16="http://schemas.microsoft.com/office/drawing/2014/main" id="{14F1B816-3A60-4F3E-B175-7D0FC20702A5}"/>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a:extLst>
            <a:ext uri="{FF2B5EF4-FFF2-40B4-BE49-F238E27FC236}">
              <a16:creationId xmlns:a16="http://schemas.microsoft.com/office/drawing/2014/main" id="{CF404A58-2655-466E-ABD0-86360D2AB841}"/>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a:extLst>
            <a:ext uri="{FF2B5EF4-FFF2-40B4-BE49-F238E27FC236}">
              <a16:creationId xmlns:a16="http://schemas.microsoft.com/office/drawing/2014/main" id="{986CB018-DC32-4373-9F42-C84BBC91FB0E}"/>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a:extLst>
            <a:ext uri="{FF2B5EF4-FFF2-40B4-BE49-F238E27FC236}">
              <a16:creationId xmlns:a16="http://schemas.microsoft.com/office/drawing/2014/main" id="{71F909F7-541E-4F82-B9B6-201704E8C0C2}"/>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a:extLst>
            <a:ext uri="{FF2B5EF4-FFF2-40B4-BE49-F238E27FC236}">
              <a16:creationId xmlns:a16="http://schemas.microsoft.com/office/drawing/2014/main" id="{DD3CEA53-EB23-4870-A859-9BBCBFFB3A5A}"/>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a:extLst>
            <a:ext uri="{FF2B5EF4-FFF2-40B4-BE49-F238E27FC236}">
              <a16:creationId xmlns:a16="http://schemas.microsoft.com/office/drawing/2014/main" id="{9A33A7A2-DCE2-4ECE-B4C1-C0ADD1BD78C4}"/>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9B6B1BC-751E-49A3-859D-FB42E604E9DB}"/>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40A7427B-A696-4E29-82A6-85ED00783808}"/>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CBC939C0-5A10-4017-9933-38E17B971621}"/>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B5E443F4-E5FE-4D0A-ADCF-AEC983E17044}"/>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F69E5CEA-7038-4F35-A2F3-20E894516AEB}"/>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D6E6CE6C-8621-4D19-9CC6-5D297401B49F}"/>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80021AC-1A65-482D-9F89-73A4E5543618}"/>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C448E163-961F-42DD-8324-77ADB0D1F4ED}"/>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BE320B82-BC69-4C54-B3F6-19686D0D7D6C}"/>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68EAD68B-D6E4-4956-A8E7-C9E9A31D2B7A}"/>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621152C5-C2BC-4370-B5F9-61F5A9EFD0BA}"/>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8C277256-9EA2-4CA1-8955-CD307EB81EA9}"/>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96E29F2D-2E69-4652-AB07-D49E3C12AED0}"/>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1ABDE84B-FA2A-44FA-99C2-F773B3D67234}"/>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8FCDB96A-594C-4274-9293-4FC7CCB81583}"/>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34BDB1A2-4973-4090-B448-731246B3949B}"/>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C0752F08-FF6B-4D1E-A49C-E1EECB4B5DBB}"/>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B1BA633C-1583-4520-A6BB-074DEA80DB27}"/>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F32FDB5F-CE46-4372-9B2D-1488266CFAA4}"/>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67CFA697-15F0-4E0A-A6E8-30E9048C5302}"/>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4EBDF086-B8B9-41A1-A035-4BDEE4F5E627}"/>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6FEC33D0-F943-417A-A1D1-A2B37622375A}"/>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76C0754E-02B5-4184-B110-533DF4B96D3D}"/>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BC574B6F-AB0E-43DA-B40E-263F6CCC2518}"/>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9717F680-4B77-4891-A9D6-FE7A50B12A31}"/>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161595CA-37CD-4D3A-B335-F3ED8E841BDA}"/>
            </a:ext>
          </a:extLst>
        </xdr:cNvPr>
        <xdr:cNvCxnSpPr/>
      </xdr:nvCxnSpPr>
      <xdr:spPr>
        <a:xfrm flipV="1">
          <a:off x="14703424" y="17303116"/>
          <a:ext cx="0" cy="1420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a:extLst>
            <a:ext uri="{FF2B5EF4-FFF2-40B4-BE49-F238E27FC236}">
              <a16:creationId xmlns:a16="http://schemas.microsoft.com/office/drawing/2014/main" id="{4ACCEC11-B438-45BA-AE2E-A25539834109}"/>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B1F2B8DA-309D-4F6B-ABC7-8360E5DEBAA7}"/>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68" name="【公民館】&#10;有形固定資産減価償却率最大値テキスト">
          <a:extLst>
            <a:ext uri="{FF2B5EF4-FFF2-40B4-BE49-F238E27FC236}">
              <a16:creationId xmlns:a16="http://schemas.microsoft.com/office/drawing/2014/main" id="{055D845A-7858-4E38-8F0A-E1156DA8F16A}"/>
            </a:ext>
          </a:extLst>
        </xdr:cNvPr>
        <xdr:cNvSpPr txBox="1"/>
      </xdr:nvSpPr>
      <xdr:spPr>
        <a:xfrm>
          <a:off x="14742160" y="17074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69" name="直線コネクタ 768">
          <a:extLst>
            <a:ext uri="{FF2B5EF4-FFF2-40B4-BE49-F238E27FC236}">
              <a16:creationId xmlns:a16="http://schemas.microsoft.com/office/drawing/2014/main" id="{2F7CEB8D-9E24-4CB6-AE12-90B63C5363BC}"/>
            </a:ext>
          </a:extLst>
        </xdr:cNvPr>
        <xdr:cNvCxnSpPr/>
      </xdr:nvCxnSpPr>
      <xdr:spPr>
        <a:xfrm>
          <a:off x="14611350" y="173031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17253</xdr:rowOff>
    </xdr:from>
    <xdr:ext cx="405111" cy="259045"/>
    <xdr:sp macro="" textlink="">
      <xdr:nvSpPr>
        <xdr:cNvPr id="770" name="【公民館】&#10;有形固定資産減価償却率平均値テキスト">
          <a:extLst>
            <a:ext uri="{FF2B5EF4-FFF2-40B4-BE49-F238E27FC236}">
              <a16:creationId xmlns:a16="http://schemas.microsoft.com/office/drawing/2014/main" id="{DE8A8776-73EC-47E4-8AA6-92FDACD13694}"/>
            </a:ext>
          </a:extLst>
        </xdr:cNvPr>
        <xdr:cNvSpPr txBox="1"/>
      </xdr:nvSpPr>
      <xdr:spPr>
        <a:xfrm>
          <a:off x="14742160" y="18023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771" name="フローチャート: 判断 770">
          <a:extLst>
            <a:ext uri="{FF2B5EF4-FFF2-40B4-BE49-F238E27FC236}">
              <a16:creationId xmlns:a16="http://schemas.microsoft.com/office/drawing/2014/main" id="{D9906F1A-A8C7-4848-8D76-C192290D1592}"/>
            </a:ext>
          </a:extLst>
        </xdr:cNvPr>
        <xdr:cNvSpPr/>
      </xdr:nvSpPr>
      <xdr:spPr>
        <a:xfrm>
          <a:off x="14649450" y="18171886"/>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98879</xdr:rowOff>
    </xdr:from>
    <xdr:to>
      <xdr:col>81</xdr:col>
      <xdr:colOff>101600</xdr:colOff>
      <xdr:row>106</xdr:row>
      <xdr:rowOff>29029</xdr:rowOff>
    </xdr:to>
    <xdr:sp macro="" textlink="">
      <xdr:nvSpPr>
        <xdr:cNvPr id="772" name="フローチャート: 判断 771">
          <a:extLst>
            <a:ext uri="{FF2B5EF4-FFF2-40B4-BE49-F238E27FC236}">
              <a16:creationId xmlns:a16="http://schemas.microsoft.com/office/drawing/2014/main" id="{44CB3FDF-6E77-4759-8B6E-2DA8643CE657}"/>
            </a:ext>
          </a:extLst>
        </xdr:cNvPr>
        <xdr:cNvSpPr/>
      </xdr:nvSpPr>
      <xdr:spPr>
        <a:xfrm>
          <a:off x="13887450" y="1809731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100512</xdr:rowOff>
    </xdr:from>
    <xdr:to>
      <xdr:col>76</xdr:col>
      <xdr:colOff>165100</xdr:colOff>
      <xdr:row>106</xdr:row>
      <xdr:rowOff>30662</xdr:rowOff>
    </xdr:to>
    <xdr:sp macro="" textlink="">
      <xdr:nvSpPr>
        <xdr:cNvPr id="773" name="フローチャート: 判断 772">
          <a:extLst>
            <a:ext uri="{FF2B5EF4-FFF2-40B4-BE49-F238E27FC236}">
              <a16:creationId xmlns:a16="http://schemas.microsoft.com/office/drawing/2014/main" id="{D5836A42-324A-4667-BF83-321D2FB243AB}"/>
            </a:ext>
          </a:extLst>
        </xdr:cNvPr>
        <xdr:cNvSpPr/>
      </xdr:nvSpPr>
      <xdr:spPr>
        <a:xfrm>
          <a:off x="13089890" y="1809895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87449</xdr:rowOff>
    </xdr:from>
    <xdr:to>
      <xdr:col>72</xdr:col>
      <xdr:colOff>38100</xdr:colOff>
      <xdr:row>106</xdr:row>
      <xdr:rowOff>17599</xdr:rowOff>
    </xdr:to>
    <xdr:sp macro="" textlink="">
      <xdr:nvSpPr>
        <xdr:cNvPr id="774" name="フローチャート: 判断 773">
          <a:extLst>
            <a:ext uri="{FF2B5EF4-FFF2-40B4-BE49-F238E27FC236}">
              <a16:creationId xmlns:a16="http://schemas.microsoft.com/office/drawing/2014/main" id="{EB11709D-CBF9-4292-A7D7-24E0FA803576}"/>
            </a:ext>
          </a:extLst>
        </xdr:cNvPr>
        <xdr:cNvSpPr/>
      </xdr:nvSpPr>
      <xdr:spPr>
        <a:xfrm>
          <a:off x="12303760" y="1809160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95613</xdr:rowOff>
    </xdr:from>
    <xdr:to>
      <xdr:col>67</xdr:col>
      <xdr:colOff>101600</xdr:colOff>
      <xdr:row>106</xdr:row>
      <xdr:rowOff>25763</xdr:rowOff>
    </xdr:to>
    <xdr:sp macro="" textlink="">
      <xdr:nvSpPr>
        <xdr:cNvPr id="775" name="フローチャート: 判断 774">
          <a:extLst>
            <a:ext uri="{FF2B5EF4-FFF2-40B4-BE49-F238E27FC236}">
              <a16:creationId xmlns:a16="http://schemas.microsoft.com/office/drawing/2014/main" id="{DD5AF02B-C35B-4616-94C7-943C09098C06}"/>
            </a:ext>
          </a:extLst>
        </xdr:cNvPr>
        <xdr:cNvSpPr/>
      </xdr:nvSpPr>
      <xdr:spPr>
        <a:xfrm>
          <a:off x="11487150" y="180940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3A2DE13D-65ED-45F2-B4F9-9609CBC273DC}"/>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C970AD1F-CBF2-4B4E-B560-9FB427261382}"/>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63A87B6D-A0F6-4580-A5BF-D2221954E243}"/>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B031AF13-58FE-4D74-A5A5-5D4AEE0FA34A}"/>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4782137E-A11D-4699-A7B8-E5CF45F7DFCB}"/>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76019</xdr:rowOff>
    </xdr:from>
    <xdr:to>
      <xdr:col>85</xdr:col>
      <xdr:colOff>177800</xdr:colOff>
      <xdr:row>108</xdr:row>
      <xdr:rowOff>6169</xdr:rowOff>
    </xdr:to>
    <xdr:sp macro="" textlink="">
      <xdr:nvSpPr>
        <xdr:cNvPr id="781" name="楕円 780">
          <a:extLst>
            <a:ext uri="{FF2B5EF4-FFF2-40B4-BE49-F238E27FC236}">
              <a16:creationId xmlns:a16="http://schemas.microsoft.com/office/drawing/2014/main" id="{55819BD5-560D-47A7-BE5C-9EAB115816AD}"/>
            </a:ext>
          </a:extLst>
        </xdr:cNvPr>
        <xdr:cNvSpPr/>
      </xdr:nvSpPr>
      <xdr:spPr>
        <a:xfrm>
          <a:off x="14649450" y="1842116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54446</xdr:rowOff>
    </xdr:from>
    <xdr:ext cx="405111" cy="259045"/>
    <xdr:sp macro="" textlink="">
      <xdr:nvSpPr>
        <xdr:cNvPr id="782" name="【公民館】&#10;有形固定資産減価償却率該当値テキスト">
          <a:extLst>
            <a:ext uri="{FF2B5EF4-FFF2-40B4-BE49-F238E27FC236}">
              <a16:creationId xmlns:a16="http://schemas.microsoft.com/office/drawing/2014/main" id="{22989C40-1531-4E30-AB40-91400DDBFEA9}"/>
            </a:ext>
          </a:extLst>
        </xdr:cNvPr>
        <xdr:cNvSpPr txBox="1"/>
      </xdr:nvSpPr>
      <xdr:spPr>
        <a:xfrm>
          <a:off x="14742160" y="1840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49893</xdr:rowOff>
    </xdr:from>
    <xdr:to>
      <xdr:col>81</xdr:col>
      <xdr:colOff>101600</xdr:colOff>
      <xdr:row>107</xdr:row>
      <xdr:rowOff>151493</xdr:rowOff>
    </xdr:to>
    <xdr:sp macro="" textlink="">
      <xdr:nvSpPr>
        <xdr:cNvPr id="783" name="楕円 782">
          <a:extLst>
            <a:ext uri="{FF2B5EF4-FFF2-40B4-BE49-F238E27FC236}">
              <a16:creationId xmlns:a16="http://schemas.microsoft.com/office/drawing/2014/main" id="{A68464FE-9A23-45A3-BE0C-2B5749748AC6}"/>
            </a:ext>
          </a:extLst>
        </xdr:cNvPr>
        <xdr:cNvSpPr/>
      </xdr:nvSpPr>
      <xdr:spPr>
        <a:xfrm>
          <a:off x="13887450" y="1839885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100693</xdr:rowOff>
    </xdr:from>
    <xdr:to>
      <xdr:col>85</xdr:col>
      <xdr:colOff>127000</xdr:colOff>
      <xdr:row>107</xdr:row>
      <xdr:rowOff>126819</xdr:rowOff>
    </xdr:to>
    <xdr:cxnSp macro="">
      <xdr:nvCxnSpPr>
        <xdr:cNvPr id="784" name="直線コネクタ 783">
          <a:extLst>
            <a:ext uri="{FF2B5EF4-FFF2-40B4-BE49-F238E27FC236}">
              <a16:creationId xmlns:a16="http://schemas.microsoft.com/office/drawing/2014/main" id="{348919B9-FC09-445C-87A1-C3F060D9CBFC}"/>
            </a:ext>
          </a:extLst>
        </xdr:cNvPr>
        <xdr:cNvCxnSpPr/>
      </xdr:nvCxnSpPr>
      <xdr:spPr>
        <a:xfrm>
          <a:off x="13942060" y="18442033"/>
          <a:ext cx="7620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67855</xdr:rowOff>
    </xdr:from>
    <xdr:to>
      <xdr:col>76</xdr:col>
      <xdr:colOff>165100</xdr:colOff>
      <xdr:row>107</xdr:row>
      <xdr:rowOff>169455</xdr:rowOff>
    </xdr:to>
    <xdr:sp macro="" textlink="">
      <xdr:nvSpPr>
        <xdr:cNvPr id="785" name="楕円 784">
          <a:extLst>
            <a:ext uri="{FF2B5EF4-FFF2-40B4-BE49-F238E27FC236}">
              <a16:creationId xmlns:a16="http://schemas.microsoft.com/office/drawing/2014/main" id="{C09F7CE9-BCAC-4C88-A970-C39F5C57DF30}"/>
            </a:ext>
          </a:extLst>
        </xdr:cNvPr>
        <xdr:cNvSpPr/>
      </xdr:nvSpPr>
      <xdr:spPr>
        <a:xfrm>
          <a:off x="13089890" y="1841110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100693</xdr:rowOff>
    </xdr:from>
    <xdr:to>
      <xdr:col>81</xdr:col>
      <xdr:colOff>50800</xdr:colOff>
      <xdr:row>107</xdr:row>
      <xdr:rowOff>118655</xdr:rowOff>
    </xdr:to>
    <xdr:cxnSp macro="">
      <xdr:nvCxnSpPr>
        <xdr:cNvPr id="786" name="直線コネクタ 785">
          <a:extLst>
            <a:ext uri="{FF2B5EF4-FFF2-40B4-BE49-F238E27FC236}">
              <a16:creationId xmlns:a16="http://schemas.microsoft.com/office/drawing/2014/main" id="{532B06A7-EB9C-435D-9593-7DA6AE3272FA}"/>
            </a:ext>
          </a:extLst>
        </xdr:cNvPr>
        <xdr:cNvCxnSpPr/>
      </xdr:nvCxnSpPr>
      <xdr:spPr>
        <a:xfrm flipV="1">
          <a:off x="13144500" y="18442033"/>
          <a:ext cx="797560" cy="2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40095</xdr:rowOff>
    </xdr:from>
    <xdr:to>
      <xdr:col>72</xdr:col>
      <xdr:colOff>38100</xdr:colOff>
      <xdr:row>107</xdr:row>
      <xdr:rowOff>141695</xdr:rowOff>
    </xdr:to>
    <xdr:sp macro="" textlink="">
      <xdr:nvSpPr>
        <xdr:cNvPr id="787" name="楕円 786">
          <a:extLst>
            <a:ext uri="{FF2B5EF4-FFF2-40B4-BE49-F238E27FC236}">
              <a16:creationId xmlns:a16="http://schemas.microsoft.com/office/drawing/2014/main" id="{0C9CC7E8-3B06-4A07-AA64-7C6E105AC2FC}"/>
            </a:ext>
          </a:extLst>
        </xdr:cNvPr>
        <xdr:cNvSpPr/>
      </xdr:nvSpPr>
      <xdr:spPr>
        <a:xfrm>
          <a:off x="12303760" y="1838524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90895</xdr:rowOff>
    </xdr:from>
    <xdr:to>
      <xdr:col>76</xdr:col>
      <xdr:colOff>114300</xdr:colOff>
      <xdr:row>107</xdr:row>
      <xdr:rowOff>118655</xdr:rowOff>
    </xdr:to>
    <xdr:cxnSp macro="">
      <xdr:nvCxnSpPr>
        <xdr:cNvPr id="788" name="直線コネクタ 787">
          <a:extLst>
            <a:ext uri="{FF2B5EF4-FFF2-40B4-BE49-F238E27FC236}">
              <a16:creationId xmlns:a16="http://schemas.microsoft.com/office/drawing/2014/main" id="{0C962E63-27AD-4A10-B7D2-76BF92B592CF}"/>
            </a:ext>
          </a:extLst>
        </xdr:cNvPr>
        <xdr:cNvCxnSpPr/>
      </xdr:nvCxnSpPr>
      <xdr:spPr>
        <a:xfrm>
          <a:off x="12346940" y="18439855"/>
          <a:ext cx="797560" cy="2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10705</xdr:rowOff>
    </xdr:from>
    <xdr:to>
      <xdr:col>67</xdr:col>
      <xdr:colOff>101600</xdr:colOff>
      <xdr:row>107</xdr:row>
      <xdr:rowOff>112305</xdr:rowOff>
    </xdr:to>
    <xdr:sp macro="" textlink="">
      <xdr:nvSpPr>
        <xdr:cNvPr id="789" name="楕円 788">
          <a:extLst>
            <a:ext uri="{FF2B5EF4-FFF2-40B4-BE49-F238E27FC236}">
              <a16:creationId xmlns:a16="http://schemas.microsoft.com/office/drawing/2014/main" id="{91C7FD8A-CFCB-462E-9A89-211D3446C0B6}"/>
            </a:ext>
          </a:extLst>
        </xdr:cNvPr>
        <xdr:cNvSpPr/>
      </xdr:nvSpPr>
      <xdr:spPr>
        <a:xfrm>
          <a:off x="11487150" y="1835776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61505</xdr:rowOff>
    </xdr:from>
    <xdr:to>
      <xdr:col>71</xdr:col>
      <xdr:colOff>177800</xdr:colOff>
      <xdr:row>107</xdr:row>
      <xdr:rowOff>90895</xdr:rowOff>
    </xdr:to>
    <xdr:cxnSp macro="">
      <xdr:nvCxnSpPr>
        <xdr:cNvPr id="790" name="直線コネクタ 789">
          <a:extLst>
            <a:ext uri="{FF2B5EF4-FFF2-40B4-BE49-F238E27FC236}">
              <a16:creationId xmlns:a16="http://schemas.microsoft.com/office/drawing/2014/main" id="{5D8FACCC-72DD-4239-9865-F5F70E399328}"/>
            </a:ext>
          </a:extLst>
        </xdr:cNvPr>
        <xdr:cNvCxnSpPr/>
      </xdr:nvCxnSpPr>
      <xdr:spPr>
        <a:xfrm>
          <a:off x="11541760" y="18402845"/>
          <a:ext cx="805180" cy="3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45556</xdr:rowOff>
    </xdr:from>
    <xdr:ext cx="405111" cy="259045"/>
    <xdr:sp macro="" textlink="">
      <xdr:nvSpPr>
        <xdr:cNvPr id="791" name="n_1aveValue【公民館】&#10;有形固定資産減価償却率">
          <a:extLst>
            <a:ext uri="{FF2B5EF4-FFF2-40B4-BE49-F238E27FC236}">
              <a16:creationId xmlns:a16="http://schemas.microsoft.com/office/drawing/2014/main" id="{482CE3F4-05A6-4447-8A47-B5C0901D42CE}"/>
            </a:ext>
          </a:extLst>
        </xdr:cNvPr>
        <xdr:cNvSpPr txBox="1"/>
      </xdr:nvSpPr>
      <xdr:spPr>
        <a:xfrm>
          <a:off x="13738234" y="17878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47189</xdr:rowOff>
    </xdr:from>
    <xdr:ext cx="405111" cy="259045"/>
    <xdr:sp macro="" textlink="">
      <xdr:nvSpPr>
        <xdr:cNvPr id="792" name="n_2aveValue【公民館】&#10;有形固定資産減価償却率">
          <a:extLst>
            <a:ext uri="{FF2B5EF4-FFF2-40B4-BE49-F238E27FC236}">
              <a16:creationId xmlns:a16="http://schemas.microsoft.com/office/drawing/2014/main" id="{2007D880-7B8E-4E91-8C71-F009A877C792}"/>
            </a:ext>
          </a:extLst>
        </xdr:cNvPr>
        <xdr:cNvSpPr txBox="1"/>
      </xdr:nvSpPr>
      <xdr:spPr>
        <a:xfrm>
          <a:off x="12957184" y="17879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34126</xdr:rowOff>
    </xdr:from>
    <xdr:ext cx="405111" cy="259045"/>
    <xdr:sp macro="" textlink="">
      <xdr:nvSpPr>
        <xdr:cNvPr id="793" name="n_3aveValue【公民館】&#10;有形固定資産減価償却率">
          <a:extLst>
            <a:ext uri="{FF2B5EF4-FFF2-40B4-BE49-F238E27FC236}">
              <a16:creationId xmlns:a16="http://schemas.microsoft.com/office/drawing/2014/main" id="{262F2370-9A5C-42E2-A0EE-8C7C8C31C4FF}"/>
            </a:ext>
          </a:extLst>
        </xdr:cNvPr>
        <xdr:cNvSpPr txBox="1"/>
      </xdr:nvSpPr>
      <xdr:spPr>
        <a:xfrm>
          <a:off x="12171054" y="17863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42290</xdr:rowOff>
    </xdr:from>
    <xdr:ext cx="405111" cy="259045"/>
    <xdr:sp macro="" textlink="">
      <xdr:nvSpPr>
        <xdr:cNvPr id="794" name="n_4aveValue【公民館】&#10;有形固定資産減価償却率">
          <a:extLst>
            <a:ext uri="{FF2B5EF4-FFF2-40B4-BE49-F238E27FC236}">
              <a16:creationId xmlns:a16="http://schemas.microsoft.com/office/drawing/2014/main" id="{97C8DC37-F2E7-49F5-ABBF-BE5871C31388}"/>
            </a:ext>
          </a:extLst>
        </xdr:cNvPr>
        <xdr:cNvSpPr txBox="1"/>
      </xdr:nvSpPr>
      <xdr:spPr>
        <a:xfrm>
          <a:off x="11354444" y="17874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142620</xdr:rowOff>
    </xdr:from>
    <xdr:ext cx="405111" cy="259045"/>
    <xdr:sp macro="" textlink="">
      <xdr:nvSpPr>
        <xdr:cNvPr id="795" name="n_1mainValue【公民館】&#10;有形固定資産減価償却率">
          <a:extLst>
            <a:ext uri="{FF2B5EF4-FFF2-40B4-BE49-F238E27FC236}">
              <a16:creationId xmlns:a16="http://schemas.microsoft.com/office/drawing/2014/main" id="{2208BCBA-2ACB-4132-95E8-A88F442ED454}"/>
            </a:ext>
          </a:extLst>
        </xdr:cNvPr>
        <xdr:cNvSpPr txBox="1"/>
      </xdr:nvSpPr>
      <xdr:spPr>
        <a:xfrm>
          <a:off x="13738234" y="18485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160582</xdr:rowOff>
    </xdr:from>
    <xdr:ext cx="405111" cy="259045"/>
    <xdr:sp macro="" textlink="">
      <xdr:nvSpPr>
        <xdr:cNvPr id="796" name="n_2mainValue【公民館】&#10;有形固定資産減価償却率">
          <a:extLst>
            <a:ext uri="{FF2B5EF4-FFF2-40B4-BE49-F238E27FC236}">
              <a16:creationId xmlns:a16="http://schemas.microsoft.com/office/drawing/2014/main" id="{ACF45206-C924-4FE6-A3E9-9BB7E3B40F58}"/>
            </a:ext>
          </a:extLst>
        </xdr:cNvPr>
        <xdr:cNvSpPr txBox="1"/>
      </xdr:nvSpPr>
      <xdr:spPr>
        <a:xfrm>
          <a:off x="12957184" y="1850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132822</xdr:rowOff>
    </xdr:from>
    <xdr:ext cx="405111" cy="259045"/>
    <xdr:sp macro="" textlink="">
      <xdr:nvSpPr>
        <xdr:cNvPr id="797" name="n_3mainValue【公民館】&#10;有形固定資産減価償却率">
          <a:extLst>
            <a:ext uri="{FF2B5EF4-FFF2-40B4-BE49-F238E27FC236}">
              <a16:creationId xmlns:a16="http://schemas.microsoft.com/office/drawing/2014/main" id="{4D77BDF9-DE99-4670-A241-D938D6AB563C}"/>
            </a:ext>
          </a:extLst>
        </xdr:cNvPr>
        <xdr:cNvSpPr txBox="1"/>
      </xdr:nvSpPr>
      <xdr:spPr>
        <a:xfrm>
          <a:off x="12171054" y="1848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103432</xdr:rowOff>
    </xdr:from>
    <xdr:ext cx="405111" cy="259045"/>
    <xdr:sp macro="" textlink="">
      <xdr:nvSpPr>
        <xdr:cNvPr id="798" name="n_4mainValue【公民館】&#10;有形固定資産減価償却率">
          <a:extLst>
            <a:ext uri="{FF2B5EF4-FFF2-40B4-BE49-F238E27FC236}">
              <a16:creationId xmlns:a16="http://schemas.microsoft.com/office/drawing/2014/main" id="{7AA5365A-77C9-48C2-9169-41809F56ADAD}"/>
            </a:ext>
          </a:extLst>
        </xdr:cNvPr>
        <xdr:cNvSpPr txBox="1"/>
      </xdr:nvSpPr>
      <xdr:spPr>
        <a:xfrm>
          <a:off x="11354444" y="1844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7354B068-D668-446D-BAC7-380E010366AF}"/>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1ABF8D0D-270C-426E-96C2-2B01968BBD12}"/>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757BAA75-DFD4-460C-BDD8-C432B418E20D}"/>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30E80140-44FD-427A-8EAE-F6D7EC7629BB}"/>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B010B8F0-71A6-4C6D-B69A-56E6DE021C29}"/>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851E9DFF-2B7E-47B0-8100-7E077FA8ADD1}"/>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D52D4623-1990-4508-B865-300EAFF04072}"/>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D91E419A-7FBA-420F-AFB1-022A45A5C35C}"/>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23F242C7-D389-45F5-A940-5E246CD890F7}"/>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59FAE06-5CFB-4985-BA14-23FA9D27AF09}"/>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a:extLst>
            <a:ext uri="{FF2B5EF4-FFF2-40B4-BE49-F238E27FC236}">
              <a16:creationId xmlns:a16="http://schemas.microsoft.com/office/drawing/2014/main" id="{012E27F9-627D-406C-B207-BAA866E0C7D5}"/>
            </a:ext>
          </a:extLst>
        </xdr:cNvPr>
        <xdr:cNvCxnSpPr/>
      </xdr:nvCxnSpPr>
      <xdr:spPr>
        <a:xfrm>
          <a:off x="16459200" y="1859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a:extLst>
            <a:ext uri="{FF2B5EF4-FFF2-40B4-BE49-F238E27FC236}">
              <a16:creationId xmlns:a16="http://schemas.microsoft.com/office/drawing/2014/main" id="{03FCA112-B5BF-4405-88A4-9FDA61BBCDBE}"/>
            </a:ext>
          </a:extLst>
        </xdr:cNvPr>
        <xdr:cNvSpPr txBox="1"/>
      </xdr:nvSpPr>
      <xdr:spPr>
        <a:xfrm>
          <a:off x="16047266"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a:extLst>
            <a:ext uri="{FF2B5EF4-FFF2-40B4-BE49-F238E27FC236}">
              <a16:creationId xmlns:a16="http://schemas.microsoft.com/office/drawing/2014/main" id="{6A77957F-5618-4DD8-83D8-5277515E5AAF}"/>
            </a:ext>
          </a:extLst>
        </xdr:cNvPr>
        <xdr:cNvCxnSpPr/>
      </xdr:nvCxnSpPr>
      <xdr:spPr>
        <a:xfrm>
          <a:off x="16459200" y="1813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a:extLst>
            <a:ext uri="{FF2B5EF4-FFF2-40B4-BE49-F238E27FC236}">
              <a16:creationId xmlns:a16="http://schemas.microsoft.com/office/drawing/2014/main" id="{40EE738F-997C-4062-A384-4380D33F0F18}"/>
            </a:ext>
          </a:extLst>
        </xdr:cNvPr>
        <xdr:cNvSpPr txBox="1"/>
      </xdr:nvSpPr>
      <xdr:spPr>
        <a:xfrm>
          <a:off x="16047266"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a:extLst>
            <a:ext uri="{FF2B5EF4-FFF2-40B4-BE49-F238E27FC236}">
              <a16:creationId xmlns:a16="http://schemas.microsoft.com/office/drawing/2014/main" id="{F8EE2225-6CFB-420E-83E7-81840CC7B7ED}"/>
            </a:ext>
          </a:extLst>
        </xdr:cNvPr>
        <xdr:cNvCxnSpPr/>
      </xdr:nvCxnSpPr>
      <xdr:spPr>
        <a:xfrm>
          <a:off x="16459200" y="176745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a:extLst>
            <a:ext uri="{FF2B5EF4-FFF2-40B4-BE49-F238E27FC236}">
              <a16:creationId xmlns:a16="http://schemas.microsoft.com/office/drawing/2014/main" id="{A3889A29-D7AA-407E-87AD-135FC9C67027}"/>
            </a:ext>
          </a:extLst>
        </xdr:cNvPr>
        <xdr:cNvSpPr txBox="1"/>
      </xdr:nvSpPr>
      <xdr:spPr>
        <a:xfrm>
          <a:off x="16047266"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a:extLst>
            <a:ext uri="{FF2B5EF4-FFF2-40B4-BE49-F238E27FC236}">
              <a16:creationId xmlns:a16="http://schemas.microsoft.com/office/drawing/2014/main" id="{3235A3A8-D78F-4709-BB0A-6600FD2A715C}"/>
            </a:ext>
          </a:extLst>
        </xdr:cNvPr>
        <xdr:cNvCxnSpPr/>
      </xdr:nvCxnSpPr>
      <xdr:spPr>
        <a:xfrm>
          <a:off x="16459200" y="1722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a:extLst>
            <a:ext uri="{FF2B5EF4-FFF2-40B4-BE49-F238E27FC236}">
              <a16:creationId xmlns:a16="http://schemas.microsoft.com/office/drawing/2014/main" id="{9419B470-59BF-4528-B911-98076FB08B1F}"/>
            </a:ext>
          </a:extLst>
        </xdr:cNvPr>
        <xdr:cNvSpPr txBox="1"/>
      </xdr:nvSpPr>
      <xdr:spPr>
        <a:xfrm>
          <a:off x="16047266"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D5BF703E-889D-4EE9-BAB4-1FC5978508CC}"/>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DFCEAB52-D04E-4ED1-8313-EFE1A444320E}"/>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B1B34769-DC2C-4079-82F2-D1055C230D04}"/>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820" name="直線コネクタ 819">
          <a:extLst>
            <a:ext uri="{FF2B5EF4-FFF2-40B4-BE49-F238E27FC236}">
              <a16:creationId xmlns:a16="http://schemas.microsoft.com/office/drawing/2014/main" id="{97453A0D-42A1-4553-9DEE-061AE600958D}"/>
            </a:ext>
          </a:extLst>
        </xdr:cNvPr>
        <xdr:cNvCxnSpPr/>
      </xdr:nvCxnSpPr>
      <xdr:spPr>
        <a:xfrm flipV="1">
          <a:off x="19947254" y="17193387"/>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21" name="【公民館】&#10;一人当たり面積最小値テキスト">
          <a:extLst>
            <a:ext uri="{FF2B5EF4-FFF2-40B4-BE49-F238E27FC236}">
              <a16:creationId xmlns:a16="http://schemas.microsoft.com/office/drawing/2014/main" id="{0C9D03AF-37FA-443F-BF24-A49B2DCD0F37}"/>
            </a:ext>
          </a:extLst>
        </xdr:cNvPr>
        <xdr:cNvSpPr txBox="1"/>
      </xdr:nvSpPr>
      <xdr:spPr>
        <a:xfrm>
          <a:off x="1998599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22" name="直線コネクタ 821">
          <a:extLst>
            <a:ext uri="{FF2B5EF4-FFF2-40B4-BE49-F238E27FC236}">
              <a16:creationId xmlns:a16="http://schemas.microsoft.com/office/drawing/2014/main" id="{2363EEFC-744C-4A0E-B719-0C92E0567A8C}"/>
            </a:ext>
          </a:extLst>
        </xdr:cNvPr>
        <xdr:cNvCxnSpPr/>
      </xdr:nvCxnSpPr>
      <xdr:spPr>
        <a:xfrm>
          <a:off x="19885660" y="185516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823" name="【公民館】&#10;一人当たり面積最大値テキスト">
          <a:extLst>
            <a:ext uri="{FF2B5EF4-FFF2-40B4-BE49-F238E27FC236}">
              <a16:creationId xmlns:a16="http://schemas.microsoft.com/office/drawing/2014/main" id="{DAABEF9F-E4C5-45E2-81E2-83195909FB3F}"/>
            </a:ext>
          </a:extLst>
        </xdr:cNvPr>
        <xdr:cNvSpPr txBox="1"/>
      </xdr:nvSpPr>
      <xdr:spPr>
        <a:xfrm>
          <a:off x="19985990" y="1697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824" name="直線コネクタ 823">
          <a:extLst>
            <a:ext uri="{FF2B5EF4-FFF2-40B4-BE49-F238E27FC236}">
              <a16:creationId xmlns:a16="http://schemas.microsoft.com/office/drawing/2014/main" id="{D4AEBB95-52A6-4750-A7E2-CEC6912686F8}"/>
            </a:ext>
          </a:extLst>
        </xdr:cNvPr>
        <xdr:cNvCxnSpPr/>
      </xdr:nvCxnSpPr>
      <xdr:spPr>
        <a:xfrm>
          <a:off x="19885660" y="171933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825" name="【公民館】&#10;一人当たり面積平均値テキスト">
          <a:extLst>
            <a:ext uri="{FF2B5EF4-FFF2-40B4-BE49-F238E27FC236}">
              <a16:creationId xmlns:a16="http://schemas.microsoft.com/office/drawing/2014/main" id="{E155DA7F-1CB6-4AF6-B4CF-0256F6E9C830}"/>
            </a:ext>
          </a:extLst>
        </xdr:cNvPr>
        <xdr:cNvSpPr txBox="1"/>
      </xdr:nvSpPr>
      <xdr:spPr>
        <a:xfrm>
          <a:off x="1998599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6" name="フローチャート: 判断 825">
          <a:extLst>
            <a:ext uri="{FF2B5EF4-FFF2-40B4-BE49-F238E27FC236}">
              <a16:creationId xmlns:a16="http://schemas.microsoft.com/office/drawing/2014/main" id="{59A3A44F-FA58-406F-989C-49B40A4303DD}"/>
            </a:ext>
          </a:extLst>
        </xdr:cNvPr>
        <xdr:cNvSpPr/>
      </xdr:nvSpPr>
      <xdr:spPr>
        <a:xfrm>
          <a:off x="19904710" y="18138902"/>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55118</xdr:rowOff>
    </xdr:from>
    <xdr:to>
      <xdr:col>112</xdr:col>
      <xdr:colOff>38100</xdr:colOff>
      <xdr:row>105</xdr:row>
      <xdr:rowOff>156718</xdr:rowOff>
    </xdr:to>
    <xdr:sp macro="" textlink="">
      <xdr:nvSpPr>
        <xdr:cNvPr id="827" name="フローチャート: 判断 826">
          <a:extLst>
            <a:ext uri="{FF2B5EF4-FFF2-40B4-BE49-F238E27FC236}">
              <a16:creationId xmlns:a16="http://schemas.microsoft.com/office/drawing/2014/main" id="{13730841-0911-468C-AD9B-C356C902BF06}"/>
            </a:ext>
          </a:extLst>
        </xdr:cNvPr>
        <xdr:cNvSpPr/>
      </xdr:nvSpPr>
      <xdr:spPr>
        <a:xfrm>
          <a:off x="19161760" y="18061178"/>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43687</xdr:rowOff>
    </xdr:from>
    <xdr:to>
      <xdr:col>107</xdr:col>
      <xdr:colOff>101600</xdr:colOff>
      <xdr:row>105</xdr:row>
      <xdr:rowOff>145287</xdr:rowOff>
    </xdr:to>
    <xdr:sp macro="" textlink="">
      <xdr:nvSpPr>
        <xdr:cNvPr id="828" name="フローチャート: 判断 827">
          <a:extLst>
            <a:ext uri="{FF2B5EF4-FFF2-40B4-BE49-F238E27FC236}">
              <a16:creationId xmlns:a16="http://schemas.microsoft.com/office/drawing/2014/main" id="{DE0BC458-5D96-4134-8FC6-CD23E8F04C04}"/>
            </a:ext>
          </a:extLst>
        </xdr:cNvPr>
        <xdr:cNvSpPr/>
      </xdr:nvSpPr>
      <xdr:spPr>
        <a:xfrm>
          <a:off x="18345150" y="1804784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55118</xdr:rowOff>
    </xdr:from>
    <xdr:to>
      <xdr:col>102</xdr:col>
      <xdr:colOff>165100</xdr:colOff>
      <xdr:row>105</xdr:row>
      <xdr:rowOff>156718</xdr:rowOff>
    </xdr:to>
    <xdr:sp macro="" textlink="">
      <xdr:nvSpPr>
        <xdr:cNvPr id="829" name="フローチャート: 判断 828">
          <a:extLst>
            <a:ext uri="{FF2B5EF4-FFF2-40B4-BE49-F238E27FC236}">
              <a16:creationId xmlns:a16="http://schemas.microsoft.com/office/drawing/2014/main" id="{B0591C40-1332-4975-AB37-708FD75FEFB9}"/>
            </a:ext>
          </a:extLst>
        </xdr:cNvPr>
        <xdr:cNvSpPr/>
      </xdr:nvSpPr>
      <xdr:spPr>
        <a:xfrm>
          <a:off x="17547590" y="18061178"/>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57404</xdr:rowOff>
    </xdr:from>
    <xdr:to>
      <xdr:col>98</xdr:col>
      <xdr:colOff>38100</xdr:colOff>
      <xdr:row>105</xdr:row>
      <xdr:rowOff>159004</xdr:rowOff>
    </xdr:to>
    <xdr:sp macro="" textlink="">
      <xdr:nvSpPr>
        <xdr:cNvPr id="830" name="フローチャート: 判断 829">
          <a:extLst>
            <a:ext uri="{FF2B5EF4-FFF2-40B4-BE49-F238E27FC236}">
              <a16:creationId xmlns:a16="http://schemas.microsoft.com/office/drawing/2014/main" id="{91DA64D4-5D3B-4324-8651-400F58B06D89}"/>
            </a:ext>
          </a:extLst>
        </xdr:cNvPr>
        <xdr:cNvSpPr/>
      </xdr:nvSpPr>
      <xdr:spPr>
        <a:xfrm>
          <a:off x="16761460" y="1805584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9332DBDC-19AB-4F11-A7B6-B947B283F27B}"/>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384A5B28-26C6-4721-9941-67C3A4AC9B05}"/>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483614F9-3A8F-41AE-8AE0-43ED29641629}"/>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756C0E59-032F-4AF7-9E94-5AF910E29F3B}"/>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32ED37BF-75AB-4D3B-85CE-352FD5539EF4}"/>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45974</xdr:rowOff>
    </xdr:from>
    <xdr:to>
      <xdr:col>116</xdr:col>
      <xdr:colOff>114300</xdr:colOff>
      <xdr:row>106</xdr:row>
      <xdr:rowOff>147574</xdr:rowOff>
    </xdr:to>
    <xdr:sp macro="" textlink="">
      <xdr:nvSpPr>
        <xdr:cNvPr id="836" name="楕円 835">
          <a:extLst>
            <a:ext uri="{FF2B5EF4-FFF2-40B4-BE49-F238E27FC236}">
              <a16:creationId xmlns:a16="http://schemas.microsoft.com/office/drawing/2014/main" id="{FE7EF511-36C0-4551-A873-F3B9FE14969B}"/>
            </a:ext>
          </a:extLst>
        </xdr:cNvPr>
        <xdr:cNvSpPr/>
      </xdr:nvSpPr>
      <xdr:spPr>
        <a:xfrm>
          <a:off x="19904710" y="1822157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24401</xdr:rowOff>
    </xdr:from>
    <xdr:ext cx="469744" cy="259045"/>
    <xdr:sp macro="" textlink="">
      <xdr:nvSpPr>
        <xdr:cNvPr id="837" name="【公民館】&#10;一人当たり面積該当値テキスト">
          <a:extLst>
            <a:ext uri="{FF2B5EF4-FFF2-40B4-BE49-F238E27FC236}">
              <a16:creationId xmlns:a16="http://schemas.microsoft.com/office/drawing/2014/main" id="{D69CAF3F-877A-4FAB-8237-2DD47CAB3DDC}"/>
            </a:ext>
          </a:extLst>
        </xdr:cNvPr>
        <xdr:cNvSpPr txBox="1"/>
      </xdr:nvSpPr>
      <xdr:spPr>
        <a:xfrm>
          <a:off x="19985990" y="1819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52832</xdr:rowOff>
    </xdr:from>
    <xdr:to>
      <xdr:col>112</xdr:col>
      <xdr:colOff>38100</xdr:colOff>
      <xdr:row>106</xdr:row>
      <xdr:rowOff>154432</xdr:rowOff>
    </xdr:to>
    <xdr:sp macro="" textlink="">
      <xdr:nvSpPr>
        <xdr:cNvPr id="838" name="楕円 837">
          <a:extLst>
            <a:ext uri="{FF2B5EF4-FFF2-40B4-BE49-F238E27FC236}">
              <a16:creationId xmlns:a16="http://schemas.microsoft.com/office/drawing/2014/main" id="{C44A5C56-9F3A-47DC-B986-949815877FEB}"/>
            </a:ext>
          </a:extLst>
        </xdr:cNvPr>
        <xdr:cNvSpPr/>
      </xdr:nvSpPr>
      <xdr:spPr>
        <a:xfrm>
          <a:off x="19161760" y="182303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96774</xdr:rowOff>
    </xdr:from>
    <xdr:to>
      <xdr:col>116</xdr:col>
      <xdr:colOff>63500</xdr:colOff>
      <xdr:row>106</xdr:row>
      <xdr:rowOff>103632</xdr:rowOff>
    </xdr:to>
    <xdr:cxnSp macro="">
      <xdr:nvCxnSpPr>
        <xdr:cNvPr id="839" name="直線コネクタ 838">
          <a:extLst>
            <a:ext uri="{FF2B5EF4-FFF2-40B4-BE49-F238E27FC236}">
              <a16:creationId xmlns:a16="http://schemas.microsoft.com/office/drawing/2014/main" id="{5A95E4D2-E85F-4C99-81D4-E1B02166B001}"/>
            </a:ext>
          </a:extLst>
        </xdr:cNvPr>
        <xdr:cNvCxnSpPr/>
      </xdr:nvCxnSpPr>
      <xdr:spPr>
        <a:xfrm flipV="1">
          <a:off x="19204940" y="18266664"/>
          <a:ext cx="74295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57404</xdr:rowOff>
    </xdr:from>
    <xdr:to>
      <xdr:col>107</xdr:col>
      <xdr:colOff>101600</xdr:colOff>
      <xdr:row>106</xdr:row>
      <xdr:rowOff>159004</xdr:rowOff>
    </xdr:to>
    <xdr:sp macro="" textlink="">
      <xdr:nvSpPr>
        <xdr:cNvPr id="840" name="楕円 839">
          <a:extLst>
            <a:ext uri="{FF2B5EF4-FFF2-40B4-BE49-F238E27FC236}">
              <a16:creationId xmlns:a16="http://schemas.microsoft.com/office/drawing/2014/main" id="{BA66394E-951D-4862-A48F-0578D7F8ABAA}"/>
            </a:ext>
          </a:extLst>
        </xdr:cNvPr>
        <xdr:cNvSpPr/>
      </xdr:nvSpPr>
      <xdr:spPr>
        <a:xfrm>
          <a:off x="18345150" y="1822729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103632</xdr:rowOff>
    </xdr:from>
    <xdr:to>
      <xdr:col>111</xdr:col>
      <xdr:colOff>177800</xdr:colOff>
      <xdr:row>106</xdr:row>
      <xdr:rowOff>108204</xdr:rowOff>
    </xdr:to>
    <xdr:cxnSp macro="">
      <xdr:nvCxnSpPr>
        <xdr:cNvPr id="841" name="直線コネクタ 840">
          <a:extLst>
            <a:ext uri="{FF2B5EF4-FFF2-40B4-BE49-F238E27FC236}">
              <a16:creationId xmlns:a16="http://schemas.microsoft.com/office/drawing/2014/main" id="{A0D067EA-CB2F-468E-9A86-AF724E652077}"/>
            </a:ext>
          </a:extLst>
        </xdr:cNvPr>
        <xdr:cNvCxnSpPr/>
      </xdr:nvCxnSpPr>
      <xdr:spPr>
        <a:xfrm flipV="1">
          <a:off x="18399760" y="18275427"/>
          <a:ext cx="80518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842" name="楕円 841">
          <a:extLst>
            <a:ext uri="{FF2B5EF4-FFF2-40B4-BE49-F238E27FC236}">
              <a16:creationId xmlns:a16="http://schemas.microsoft.com/office/drawing/2014/main" id="{9301BD90-70F0-4D30-AC95-3574FC960A73}"/>
            </a:ext>
          </a:extLst>
        </xdr:cNvPr>
        <xdr:cNvSpPr/>
      </xdr:nvSpPr>
      <xdr:spPr>
        <a:xfrm>
          <a:off x="17547590" y="18231866"/>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108204</xdr:rowOff>
    </xdr:from>
    <xdr:to>
      <xdr:col>107</xdr:col>
      <xdr:colOff>50800</xdr:colOff>
      <xdr:row>106</xdr:row>
      <xdr:rowOff>112776</xdr:rowOff>
    </xdr:to>
    <xdr:cxnSp macro="">
      <xdr:nvCxnSpPr>
        <xdr:cNvPr id="843" name="直線コネクタ 842">
          <a:extLst>
            <a:ext uri="{FF2B5EF4-FFF2-40B4-BE49-F238E27FC236}">
              <a16:creationId xmlns:a16="http://schemas.microsoft.com/office/drawing/2014/main" id="{3159DDEC-CF2C-4C91-B6F4-C8E4F04D25ED}"/>
            </a:ext>
          </a:extLst>
        </xdr:cNvPr>
        <xdr:cNvCxnSpPr/>
      </xdr:nvCxnSpPr>
      <xdr:spPr>
        <a:xfrm flipV="1">
          <a:off x="17602200" y="18279999"/>
          <a:ext cx="79756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66548</xdr:rowOff>
    </xdr:from>
    <xdr:to>
      <xdr:col>98</xdr:col>
      <xdr:colOff>38100</xdr:colOff>
      <xdr:row>106</xdr:row>
      <xdr:rowOff>168148</xdr:rowOff>
    </xdr:to>
    <xdr:sp macro="" textlink="">
      <xdr:nvSpPr>
        <xdr:cNvPr id="844" name="楕円 843">
          <a:extLst>
            <a:ext uri="{FF2B5EF4-FFF2-40B4-BE49-F238E27FC236}">
              <a16:creationId xmlns:a16="http://schemas.microsoft.com/office/drawing/2014/main" id="{0BA66270-E74F-42B8-B12D-046A9B72DB4B}"/>
            </a:ext>
          </a:extLst>
        </xdr:cNvPr>
        <xdr:cNvSpPr/>
      </xdr:nvSpPr>
      <xdr:spPr>
        <a:xfrm>
          <a:off x="16761460" y="18238343"/>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112776</xdr:rowOff>
    </xdr:from>
    <xdr:to>
      <xdr:col>102</xdr:col>
      <xdr:colOff>114300</xdr:colOff>
      <xdr:row>106</xdr:row>
      <xdr:rowOff>117348</xdr:rowOff>
    </xdr:to>
    <xdr:cxnSp macro="">
      <xdr:nvCxnSpPr>
        <xdr:cNvPr id="845" name="直線コネクタ 844">
          <a:extLst>
            <a:ext uri="{FF2B5EF4-FFF2-40B4-BE49-F238E27FC236}">
              <a16:creationId xmlns:a16="http://schemas.microsoft.com/office/drawing/2014/main" id="{A619D890-8043-400F-A52E-783027FB6C5D}"/>
            </a:ext>
          </a:extLst>
        </xdr:cNvPr>
        <xdr:cNvCxnSpPr/>
      </xdr:nvCxnSpPr>
      <xdr:spPr>
        <a:xfrm flipV="1">
          <a:off x="16804640" y="18286476"/>
          <a:ext cx="79756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1795</xdr:rowOff>
    </xdr:from>
    <xdr:ext cx="469744" cy="259045"/>
    <xdr:sp macro="" textlink="">
      <xdr:nvSpPr>
        <xdr:cNvPr id="846" name="n_1aveValue【公民館】&#10;一人当たり面積">
          <a:extLst>
            <a:ext uri="{FF2B5EF4-FFF2-40B4-BE49-F238E27FC236}">
              <a16:creationId xmlns:a16="http://schemas.microsoft.com/office/drawing/2014/main" id="{17FA3C40-DF7C-46EE-9F6D-85C1C0604266}"/>
            </a:ext>
          </a:extLst>
        </xdr:cNvPr>
        <xdr:cNvSpPr txBox="1"/>
      </xdr:nvSpPr>
      <xdr:spPr>
        <a:xfrm>
          <a:off x="18982132"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161814</xdr:rowOff>
    </xdr:from>
    <xdr:ext cx="469744" cy="259045"/>
    <xdr:sp macro="" textlink="">
      <xdr:nvSpPr>
        <xdr:cNvPr id="847" name="n_2aveValue【公民館】&#10;一人当たり面積">
          <a:extLst>
            <a:ext uri="{FF2B5EF4-FFF2-40B4-BE49-F238E27FC236}">
              <a16:creationId xmlns:a16="http://schemas.microsoft.com/office/drawing/2014/main" id="{816D8EF7-D3E7-471A-A80F-816330914795}"/>
            </a:ext>
          </a:extLst>
        </xdr:cNvPr>
        <xdr:cNvSpPr txBox="1"/>
      </xdr:nvSpPr>
      <xdr:spPr>
        <a:xfrm>
          <a:off x="18182032" y="1782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1795</xdr:rowOff>
    </xdr:from>
    <xdr:ext cx="469744" cy="259045"/>
    <xdr:sp macro="" textlink="">
      <xdr:nvSpPr>
        <xdr:cNvPr id="848" name="n_3aveValue【公民館】&#10;一人当たり面積">
          <a:extLst>
            <a:ext uri="{FF2B5EF4-FFF2-40B4-BE49-F238E27FC236}">
              <a16:creationId xmlns:a16="http://schemas.microsoft.com/office/drawing/2014/main" id="{5D313753-FBBA-401C-9ADC-475EF797B976}"/>
            </a:ext>
          </a:extLst>
        </xdr:cNvPr>
        <xdr:cNvSpPr txBox="1"/>
      </xdr:nvSpPr>
      <xdr:spPr>
        <a:xfrm>
          <a:off x="17384472"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4081</xdr:rowOff>
    </xdr:from>
    <xdr:ext cx="469744" cy="259045"/>
    <xdr:sp macro="" textlink="">
      <xdr:nvSpPr>
        <xdr:cNvPr id="849" name="n_4aveValue【公民館】&#10;一人当たり面積">
          <a:extLst>
            <a:ext uri="{FF2B5EF4-FFF2-40B4-BE49-F238E27FC236}">
              <a16:creationId xmlns:a16="http://schemas.microsoft.com/office/drawing/2014/main" id="{F6F6965E-C538-42AB-AF8F-CFAD945382D1}"/>
            </a:ext>
          </a:extLst>
        </xdr:cNvPr>
        <xdr:cNvSpPr txBox="1"/>
      </xdr:nvSpPr>
      <xdr:spPr>
        <a:xfrm>
          <a:off x="16588817" y="1783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145559</xdr:rowOff>
    </xdr:from>
    <xdr:ext cx="469744" cy="259045"/>
    <xdr:sp macro="" textlink="">
      <xdr:nvSpPr>
        <xdr:cNvPr id="850" name="n_1mainValue【公民館】&#10;一人当たり面積">
          <a:extLst>
            <a:ext uri="{FF2B5EF4-FFF2-40B4-BE49-F238E27FC236}">
              <a16:creationId xmlns:a16="http://schemas.microsoft.com/office/drawing/2014/main" id="{484DC013-4F60-4823-B78E-31ABA62FCB01}"/>
            </a:ext>
          </a:extLst>
        </xdr:cNvPr>
        <xdr:cNvSpPr txBox="1"/>
      </xdr:nvSpPr>
      <xdr:spPr>
        <a:xfrm>
          <a:off x="18982132" y="1831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150131</xdr:rowOff>
    </xdr:from>
    <xdr:ext cx="469744" cy="259045"/>
    <xdr:sp macro="" textlink="">
      <xdr:nvSpPr>
        <xdr:cNvPr id="851" name="n_2mainValue【公民館】&#10;一人当たり面積">
          <a:extLst>
            <a:ext uri="{FF2B5EF4-FFF2-40B4-BE49-F238E27FC236}">
              <a16:creationId xmlns:a16="http://schemas.microsoft.com/office/drawing/2014/main" id="{6BC1A8F5-AD20-40B3-98F0-AE5F036D8F38}"/>
            </a:ext>
          </a:extLst>
        </xdr:cNvPr>
        <xdr:cNvSpPr txBox="1"/>
      </xdr:nvSpPr>
      <xdr:spPr>
        <a:xfrm>
          <a:off x="18182032"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154703</xdr:rowOff>
    </xdr:from>
    <xdr:ext cx="469744" cy="259045"/>
    <xdr:sp macro="" textlink="">
      <xdr:nvSpPr>
        <xdr:cNvPr id="852" name="n_3mainValue【公民館】&#10;一人当たり面積">
          <a:extLst>
            <a:ext uri="{FF2B5EF4-FFF2-40B4-BE49-F238E27FC236}">
              <a16:creationId xmlns:a16="http://schemas.microsoft.com/office/drawing/2014/main" id="{2BDCC449-8777-40A6-8D33-C0B15C9E9B44}"/>
            </a:ext>
          </a:extLst>
        </xdr:cNvPr>
        <xdr:cNvSpPr txBox="1"/>
      </xdr:nvSpPr>
      <xdr:spPr>
        <a:xfrm>
          <a:off x="17384472"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159275</xdr:rowOff>
    </xdr:from>
    <xdr:ext cx="469744" cy="259045"/>
    <xdr:sp macro="" textlink="">
      <xdr:nvSpPr>
        <xdr:cNvPr id="853" name="n_4mainValue【公民館】&#10;一人当たり面積">
          <a:extLst>
            <a:ext uri="{FF2B5EF4-FFF2-40B4-BE49-F238E27FC236}">
              <a16:creationId xmlns:a16="http://schemas.microsoft.com/office/drawing/2014/main" id="{F7288DAD-7455-4717-974A-07BD8D3A3780}"/>
            </a:ext>
          </a:extLst>
        </xdr:cNvPr>
        <xdr:cNvSpPr txBox="1"/>
      </xdr:nvSpPr>
      <xdr:spPr>
        <a:xfrm>
          <a:off x="16588817" y="1833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11A8FBE0-9EDF-4453-B42F-7EF9BE687398}"/>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AE1CE4BB-64B0-46F1-BC46-20AFC5E84B2F}"/>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C361C512-D58A-4781-AA9E-DF2B259405C3}"/>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類似団体と比較し、有形固定資産減価償却率は全体的に高い水準となっている。特に、公営住宅・公民館・保育所・道路は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％を超える高い比率となっている。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公営住宅は、団地の集約化を進めるとともに、その他の団地は早期の廃止を目指す。各団地においては入居者のいない棟の解体を前年度に引き続き、順次進めている。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公民館は、市民会館と合わせて３館の必要性について、人口減少及び財源不足を踏まえて、市の社会教育のあり方とともに検討し、方針を決定する。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保育所は、令和３年度に策定した富津市市立保育所再配置計画に基づき、民間事業者への移管や施設の集約化、小規模型保育所の新設など地域の保育ニーズに応じた再配置を前年度に引き続き検討し実施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道路については、過去に多くの道路を整備したことにより有形固定資産減価償却率が増加傾向にある。今後も引き続き予防保全型の維持管理に努める。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E1326EB-B3C5-4B8E-94D0-44AD259E33EF}"/>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1795E24-D4BF-40B5-84C0-7FF31EE1902E}"/>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BE32EB6-7AB1-41AD-B052-171995F64B6D}"/>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0027A7D-B64A-401F-846E-F3167EBE97D5}"/>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739BC83-3ACB-4EA2-9591-2693E24AE793}"/>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7179C7A-EFC3-46E5-9DFE-3C33DD9235EB}"/>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30BB7B5-623A-48A3-A9F3-BEE898466489}"/>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4BCFA55-64CE-4423-8C92-90C18992927A}"/>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C771DA1-81DC-4EC1-9661-0EC9B87A9289}"/>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AAEFFBE-C8FC-40E3-ADA9-983829921D3C}"/>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42,665
42,111
205.40
22,029,689
20,565,936
1,260,033
12,231,992
15,541,891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5E328F2-4C94-432C-AC5D-187AC4213D92}"/>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8CD2066-5719-4943-92B0-0823E3A0D1A5}"/>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A295DAC-9E63-464B-91D6-D264B606F093}"/>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0BEEC62-2498-48F3-9381-F964CC4C5EA8}"/>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A1F775D-2ABD-405E-AB5A-DF8A85E4B8D7}"/>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39BD3D6-7B5F-40B5-8E03-FEACC08BD41B}"/>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0C7D7E2-C2C2-4EF5-B866-19560286D7AC}"/>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C5A0DE4-2186-43E4-A327-FBDC9AC835DD}"/>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2285ACE-3D62-4940-B7AD-4B2EFFF883F1}"/>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1C833A5-35A3-4A6D-99DA-2CD9B0979212}"/>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BF1D4FE-8A86-4A7D-9662-2732ED653FA2}"/>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FA3477C-3BD5-4728-9042-0DCC435282E3}"/>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9C95B2B-B96F-4126-96C6-1DC1805452B6}"/>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BB29860-B28A-4A0F-935F-3C48C9E0D510}"/>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F35BE9C-F542-4EDE-BF8D-FBD420FD8512}"/>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D841B50-2450-41E0-8D97-4C5E4610FDEF}"/>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6DC04A2-DEFB-4A4A-9123-415BEF18B6E6}"/>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C937E2A-72D2-4425-9349-E01E506374C4}"/>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A0E7910-AF5C-4705-A0C6-902FD58F699C}"/>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09562F5-DDB6-4AB4-8334-031165837B24}"/>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6F48118-D2EB-46AD-8A64-63EB38389608}"/>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BA32C3C-3209-4D12-B5CE-C91207CB6D95}"/>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1A61358-7F3A-44E5-B5A1-683813A3C708}"/>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FDC5ED3-F82A-4C2B-AB7E-BBA009DC8395}"/>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9AD9700-09D6-4175-96C4-5E3256A23135}"/>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DEFD734-B167-492A-B0FF-EBC278219192}"/>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4BE1E1B-F312-4F6B-810D-7EAA8FB17FBB}"/>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41F5C21-4F01-4D72-A665-5712D6EC65EC}"/>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13A8E1A-7672-4089-A286-89E44D53CBF7}"/>
            </a:ext>
          </a:extLst>
        </xdr:cNvPr>
        <xdr:cNvSpPr/>
      </xdr:nvSpPr>
      <xdr:spPr>
        <a:xfrm>
          <a:off x="6858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7A5260A5-B5F8-4F83-84DF-F4E71ACC8F00}"/>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A6B83DED-C927-4F19-8B55-F2425A9F0447}"/>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2C0D3E92-67D4-4BDC-8A9B-4024D0FF259B}"/>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74E16568-B860-4DA2-B41F-526CFF3FAF85}"/>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EB9E650D-8571-426B-80EC-9BF6619D53B4}"/>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899D187A-ED61-487C-914E-2FA7315C4C41}"/>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CCE53E66-4932-4F0C-A252-4EB1D141787E}"/>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92414ECB-4ED2-46F6-968A-EDEBF6EE1890}"/>
            </a:ext>
          </a:extLst>
        </xdr:cNvPr>
        <xdr:cNvSpPr/>
      </xdr:nvSpPr>
      <xdr:spPr>
        <a:xfrm>
          <a:off x="596011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872DDBF3-75A1-4B02-B413-E48448352323}"/>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40CB406A-189B-48CE-9616-88589619151D}"/>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35BB31BE-C6A4-45CD-9493-497BE5FCBA1E}"/>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D6D5BEC9-6712-4097-AA78-814CA280F651}"/>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A579148-87A9-48DD-B279-70BFAE38F340}"/>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DFB7E770-BD70-4FFF-884A-89FFD6C5DED6}"/>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FCF4CEFB-81F7-4A33-A52E-884DB495943C}"/>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E676EF14-6441-4F9C-8BAF-2002D38E720B}"/>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2E9600ED-111E-45B6-9CC8-569408493D80}"/>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D58EE740-791E-4D3C-A032-67883A94C740}"/>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C96AC59D-35A3-4B18-8DF3-B2CF4CF5D4EE}"/>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49B95E9E-1177-4114-9DC9-32079B3BA14B}"/>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4825FD13-4A34-4209-8139-BA634B20DD07}"/>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5385BA8A-0D83-42C7-B0D0-A945D900AC2E}"/>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5B666593-DE79-43F0-A58B-AA6CAB3B6AA4}"/>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6862C183-ED67-43B9-A54D-0863F492EE86}"/>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A7F41DA8-E29E-40BF-9C8B-93A161AEE146}"/>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55C972B8-40F0-4910-A64D-31BD545E39EF}"/>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4B04C362-647F-40BE-8A43-1012B9E61705}"/>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948BD164-F333-4462-9E0C-F400FD0B82BC}"/>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DA4330A-10D4-4E00-8746-6CE4D2196172}"/>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F12D0FB5-F728-43E0-9019-2170FE3E146D}"/>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9B1E25E-7BD6-4754-A533-1BF2609A4F0E}"/>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D11E24AE-0569-4926-8D50-1ED7526E5D4D}"/>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73" name="直線コネクタ 72">
          <a:extLst>
            <a:ext uri="{FF2B5EF4-FFF2-40B4-BE49-F238E27FC236}">
              <a16:creationId xmlns:a16="http://schemas.microsoft.com/office/drawing/2014/main" id="{7F88B72E-3E7C-4766-AE44-E161043777F4}"/>
            </a:ext>
          </a:extLst>
        </xdr:cNvPr>
        <xdr:cNvCxnSpPr/>
      </xdr:nvCxnSpPr>
      <xdr:spPr>
        <a:xfrm flipV="1">
          <a:off x="4173855" y="966597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74" name="【体育館・プール】&#10;有形固定資産減価償却率最小値テキスト">
          <a:extLst>
            <a:ext uri="{FF2B5EF4-FFF2-40B4-BE49-F238E27FC236}">
              <a16:creationId xmlns:a16="http://schemas.microsoft.com/office/drawing/2014/main" id="{3F2261C0-5C13-4A4A-93B0-C1B60B000221}"/>
            </a:ext>
          </a:extLst>
        </xdr:cNvPr>
        <xdr:cNvSpPr txBox="1"/>
      </xdr:nvSpPr>
      <xdr:spPr>
        <a:xfrm>
          <a:off x="421259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75" name="直線コネクタ 74">
          <a:extLst>
            <a:ext uri="{FF2B5EF4-FFF2-40B4-BE49-F238E27FC236}">
              <a16:creationId xmlns:a16="http://schemas.microsoft.com/office/drawing/2014/main" id="{56B44E69-C6E2-45A7-854C-6A9ADE6547A2}"/>
            </a:ext>
          </a:extLst>
        </xdr:cNvPr>
        <xdr:cNvCxnSpPr/>
      </xdr:nvCxnSpPr>
      <xdr:spPr>
        <a:xfrm>
          <a:off x="4112260" y="11041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4B21C36D-EBD6-490C-8DC4-36DD83598BF0}"/>
            </a:ext>
          </a:extLst>
        </xdr:cNvPr>
        <xdr:cNvSpPr txBox="1"/>
      </xdr:nvSpPr>
      <xdr:spPr>
        <a:xfrm>
          <a:off x="421259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77" name="直線コネクタ 76">
          <a:extLst>
            <a:ext uri="{FF2B5EF4-FFF2-40B4-BE49-F238E27FC236}">
              <a16:creationId xmlns:a16="http://schemas.microsoft.com/office/drawing/2014/main" id="{B922C9C6-694E-4973-B8EE-BBBA2D29CD18}"/>
            </a:ext>
          </a:extLst>
        </xdr:cNvPr>
        <xdr:cNvCxnSpPr/>
      </xdr:nvCxnSpPr>
      <xdr:spPr>
        <a:xfrm>
          <a:off x="4112260" y="9665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D442E4F7-5369-448B-9F29-70E58EBC846F}"/>
            </a:ext>
          </a:extLst>
        </xdr:cNvPr>
        <xdr:cNvSpPr txBox="1"/>
      </xdr:nvSpPr>
      <xdr:spPr>
        <a:xfrm>
          <a:off x="4212590" y="1022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79" name="フローチャート: 判断 78">
          <a:extLst>
            <a:ext uri="{FF2B5EF4-FFF2-40B4-BE49-F238E27FC236}">
              <a16:creationId xmlns:a16="http://schemas.microsoft.com/office/drawing/2014/main" id="{E3E7464D-9A9D-4893-ABAD-CAE830A777C1}"/>
            </a:ext>
          </a:extLst>
        </xdr:cNvPr>
        <xdr:cNvSpPr/>
      </xdr:nvSpPr>
      <xdr:spPr>
        <a:xfrm>
          <a:off x="4131310" y="103752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xdr:rowOff>
    </xdr:from>
    <xdr:to>
      <xdr:col>20</xdr:col>
      <xdr:colOff>38100</xdr:colOff>
      <xdr:row>60</xdr:row>
      <xdr:rowOff>109855</xdr:rowOff>
    </xdr:to>
    <xdr:sp macro="" textlink="">
      <xdr:nvSpPr>
        <xdr:cNvPr id="80" name="フローチャート: 判断 79">
          <a:extLst>
            <a:ext uri="{FF2B5EF4-FFF2-40B4-BE49-F238E27FC236}">
              <a16:creationId xmlns:a16="http://schemas.microsoft.com/office/drawing/2014/main" id="{15949A88-B1E9-4B9D-82F6-7729417D82BB}"/>
            </a:ext>
          </a:extLst>
        </xdr:cNvPr>
        <xdr:cNvSpPr/>
      </xdr:nvSpPr>
      <xdr:spPr>
        <a:xfrm>
          <a:off x="3388360" y="10297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158750</xdr:rowOff>
    </xdr:from>
    <xdr:to>
      <xdr:col>15</xdr:col>
      <xdr:colOff>101600</xdr:colOff>
      <xdr:row>60</xdr:row>
      <xdr:rowOff>88900</xdr:rowOff>
    </xdr:to>
    <xdr:sp macro="" textlink="">
      <xdr:nvSpPr>
        <xdr:cNvPr id="81" name="フローチャート: 判断 80">
          <a:extLst>
            <a:ext uri="{FF2B5EF4-FFF2-40B4-BE49-F238E27FC236}">
              <a16:creationId xmlns:a16="http://schemas.microsoft.com/office/drawing/2014/main" id="{93FB62C0-9922-479E-90B7-46CCF55991AA}"/>
            </a:ext>
          </a:extLst>
        </xdr:cNvPr>
        <xdr:cNvSpPr/>
      </xdr:nvSpPr>
      <xdr:spPr>
        <a:xfrm>
          <a:off x="2571750" y="102762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151130</xdr:rowOff>
    </xdr:from>
    <xdr:to>
      <xdr:col>10</xdr:col>
      <xdr:colOff>165100</xdr:colOff>
      <xdr:row>60</xdr:row>
      <xdr:rowOff>81280</xdr:rowOff>
    </xdr:to>
    <xdr:sp macro="" textlink="">
      <xdr:nvSpPr>
        <xdr:cNvPr id="82" name="フローチャート: 判断 81">
          <a:extLst>
            <a:ext uri="{FF2B5EF4-FFF2-40B4-BE49-F238E27FC236}">
              <a16:creationId xmlns:a16="http://schemas.microsoft.com/office/drawing/2014/main" id="{4D8DF334-0575-4B59-883E-F1D8D79D1CDD}"/>
            </a:ext>
          </a:extLst>
        </xdr:cNvPr>
        <xdr:cNvSpPr/>
      </xdr:nvSpPr>
      <xdr:spPr>
        <a:xfrm>
          <a:off x="1774190" y="102666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137795</xdr:rowOff>
    </xdr:from>
    <xdr:to>
      <xdr:col>6</xdr:col>
      <xdr:colOff>38100</xdr:colOff>
      <xdr:row>60</xdr:row>
      <xdr:rowOff>67945</xdr:rowOff>
    </xdr:to>
    <xdr:sp macro="" textlink="">
      <xdr:nvSpPr>
        <xdr:cNvPr id="83" name="フローチャート: 判断 82">
          <a:extLst>
            <a:ext uri="{FF2B5EF4-FFF2-40B4-BE49-F238E27FC236}">
              <a16:creationId xmlns:a16="http://schemas.microsoft.com/office/drawing/2014/main" id="{ED0B6AB1-DB34-4DE9-AF9F-27BBF7271DF9}"/>
            </a:ext>
          </a:extLst>
        </xdr:cNvPr>
        <xdr:cNvSpPr/>
      </xdr:nvSpPr>
      <xdr:spPr>
        <a:xfrm>
          <a:off x="988060" y="1024953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25BE4AD3-5471-4E76-82FB-5306BB921953}"/>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9F572B3C-6EA0-4FD6-BC3B-F4DDFF6999BA}"/>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8EFE6C62-696F-478E-944D-8BE393441A36}"/>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1DB98F04-46F7-4AC0-9A72-E3F7F94DCF00}"/>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B388ED15-B070-4785-B410-75CA64A17DD2}"/>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105410</xdr:rowOff>
    </xdr:from>
    <xdr:to>
      <xdr:col>24</xdr:col>
      <xdr:colOff>114300</xdr:colOff>
      <xdr:row>61</xdr:row>
      <xdr:rowOff>35560</xdr:rowOff>
    </xdr:to>
    <xdr:sp macro="" textlink="">
      <xdr:nvSpPr>
        <xdr:cNvPr id="89" name="楕円 88">
          <a:extLst>
            <a:ext uri="{FF2B5EF4-FFF2-40B4-BE49-F238E27FC236}">
              <a16:creationId xmlns:a16="http://schemas.microsoft.com/office/drawing/2014/main" id="{A1B648A9-8DF5-4DB2-A512-F84C28512705}"/>
            </a:ext>
          </a:extLst>
        </xdr:cNvPr>
        <xdr:cNvSpPr/>
      </xdr:nvSpPr>
      <xdr:spPr>
        <a:xfrm>
          <a:off x="4131310" y="103905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83837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841DCD98-44B5-4295-93B2-A91EB62297BF}"/>
            </a:ext>
          </a:extLst>
        </xdr:cNvPr>
        <xdr:cNvSpPr txBox="1"/>
      </xdr:nvSpPr>
      <xdr:spPr>
        <a:xfrm>
          <a:off x="4212590"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63500</xdr:rowOff>
    </xdr:from>
    <xdr:to>
      <xdr:col>20</xdr:col>
      <xdr:colOff>38100</xdr:colOff>
      <xdr:row>60</xdr:row>
      <xdr:rowOff>165100</xdr:rowOff>
    </xdr:to>
    <xdr:sp macro="" textlink="">
      <xdr:nvSpPr>
        <xdr:cNvPr id="91" name="楕円 90">
          <a:extLst>
            <a:ext uri="{FF2B5EF4-FFF2-40B4-BE49-F238E27FC236}">
              <a16:creationId xmlns:a16="http://schemas.microsoft.com/office/drawing/2014/main" id="{C1C6268E-F618-4DB8-B9FB-C6D2ECD3C19F}"/>
            </a:ext>
          </a:extLst>
        </xdr:cNvPr>
        <xdr:cNvSpPr/>
      </xdr:nvSpPr>
      <xdr:spPr>
        <a:xfrm>
          <a:off x="3388360" y="1034669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114300</xdr:rowOff>
    </xdr:from>
    <xdr:to>
      <xdr:col>24</xdr:col>
      <xdr:colOff>63500</xdr:colOff>
      <xdr:row>60</xdr:row>
      <xdr:rowOff>156210</xdr:rowOff>
    </xdr:to>
    <xdr:cxnSp macro="">
      <xdr:nvCxnSpPr>
        <xdr:cNvPr id="92" name="直線コネクタ 91">
          <a:extLst>
            <a:ext uri="{FF2B5EF4-FFF2-40B4-BE49-F238E27FC236}">
              <a16:creationId xmlns:a16="http://schemas.microsoft.com/office/drawing/2014/main" id="{DC079FD4-A520-4CD0-8A53-09A75ABA1AF8}"/>
            </a:ext>
          </a:extLst>
        </xdr:cNvPr>
        <xdr:cNvCxnSpPr/>
      </xdr:nvCxnSpPr>
      <xdr:spPr>
        <a:xfrm>
          <a:off x="3431540" y="10401300"/>
          <a:ext cx="74295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21590</xdr:rowOff>
    </xdr:from>
    <xdr:to>
      <xdr:col>15</xdr:col>
      <xdr:colOff>101600</xdr:colOff>
      <xdr:row>60</xdr:row>
      <xdr:rowOff>123190</xdr:rowOff>
    </xdr:to>
    <xdr:sp macro="" textlink="">
      <xdr:nvSpPr>
        <xdr:cNvPr id="93" name="楕円 92">
          <a:extLst>
            <a:ext uri="{FF2B5EF4-FFF2-40B4-BE49-F238E27FC236}">
              <a16:creationId xmlns:a16="http://schemas.microsoft.com/office/drawing/2014/main" id="{20B2545F-289F-4EEE-B006-2310AD2EECC6}"/>
            </a:ext>
          </a:extLst>
        </xdr:cNvPr>
        <xdr:cNvSpPr/>
      </xdr:nvSpPr>
      <xdr:spPr>
        <a:xfrm>
          <a:off x="2571750" y="1030478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72390</xdr:rowOff>
    </xdr:from>
    <xdr:to>
      <xdr:col>19</xdr:col>
      <xdr:colOff>177800</xdr:colOff>
      <xdr:row>60</xdr:row>
      <xdr:rowOff>114300</xdr:rowOff>
    </xdr:to>
    <xdr:cxnSp macro="">
      <xdr:nvCxnSpPr>
        <xdr:cNvPr id="94" name="直線コネクタ 93">
          <a:extLst>
            <a:ext uri="{FF2B5EF4-FFF2-40B4-BE49-F238E27FC236}">
              <a16:creationId xmlns:a16="http://schemas.microsoft.com/office/drawing/2014/main" id="{44262B44-C3EE-4873-8114-B2CD2C4932CA}"/>
            </a:ext>
          </a:extLst>
        </xdr:cNvPr>
        <xdr:cNvCxnSpPr/>
      </xdr:nvCxnSpPr>
      <xdr:spPr>
        <a:xfrm>
          <a:off x="2626360" y="10359390"/>
          <a:ext cx="80518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151130</xdr:rowOff>
    </xdr:from>
    <xdr:to>
      <xdr:col>10</xdr:col>
      <xdr:colOff>165100</xdr:colOff>
      <xdr:row>60</xdr:row>
      <xdr:rowOff>81280</xdr:rowOff>
    </xdr:to>
    <xdr:sp macro="" textlink="">
      <xdr:nvSpPr>
        <xdr:cNvPr id="95" name="楕円 94">
          <a:extLst>
            <a:ext uri="{FF2B5EF4-FFF2-40B4-BE49-F238E27FC236}">
              <a16:creationId xmlns:a16="http://schemas.microsoft.com/office/drawing/2014/main" id="{8F25B22A-5745-466E-94BE-FB6EA2CEEFE4}"/>
            </a:ext>
          </a:extLst>
        </xdr:cNvPr>
        <xdr:cNvSpPr/>
      </xdr:nvSpPr>
      <xdr:spPr>
        <a:xfrm>
          <a:off x="1774190" y="1026668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30480</xdr:rowOff>
    </xdr:from>
    <xdr:to>
      <xdr:col>15</xdr:col>
      <xdr:colOff>50800</xdr:colOff>
      <xdr:row>60</xdr:row>
      <xdr:rowOff>72390</xdr:rowOff>
    </xdr:to>
    <xdr:cxnSp macro="">
      <xdr:nvCxnSpPr>
        <xdr:cNvPr id="96" name="直線コネクタ 95">
          <a:extLst>
            <a:ext uri="{FF2B5EF4-FFF2-40B4-BE49-F238E27FC236}">
              <a16:creationId xmlns:a16="http://schemas.microsoft.com/office/drawing/2014/main" id="{6C758653-90B1-4949-B77B-C96D59046542}"/>
            </a:ext>
          </a:extLst>
        </xdr:cNvPr>
        <xdr:cNvCxnSpPr/>
      </xdr:nvCxnSpPr>
      <xdr:spPr>
        <a:xfrm>
          <a:off x="1828800" y="10315575"/>
          <a:ext cx="7975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109220</xdr:rowOff>
    </xdr:from>
    <xdr:to>
      <xdr:col>6</xdr:col>
      <xdr:colOff>38100</xdr:colOff>
      <xdr:row>60</xdr:row>
      <xdr:rowOff>39370</xdr:rowOff>
    </xdr:to>
    <xdr:sp macro="" textlink="">
      <xdr:nvSpPr>
        <xdr:cNvPr id="97" name="楕円 96">
          <a:extLst>
            <a:ext uri="{FF2B5EF4-FFF2-40B4-BE49-F238E27FC236}">
              <a16:creationId xmlns:a16="http://schemas.microsoft.com/office/drawing/2014/main" id="{4428219F-9E8F-41B8-AB01-0E2E2DDAAB13}"/>
            </a:ext>
          </a:extLst>
        </xdr:cNvPr>
        <xdr:cNvSpPr/>
      </xdr:nvSpPr>
      <xdr:spPr>
        <a:xfrm>
          <a:off x="988060" y="1022286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160020</xdr:rowOff>
    </xdr:from>
    <xdr:to>
      <xdr:col>10</xdr:col>
      <xdr:colOff>114300</xdr:colOff>
      <xdr:row>60</xdr:row>
      <xdr:rowOff>30480</xdr:rowOff>
    </xdr:to>
    <xdr:cxnSp macro="">
      <xdr:nvCxnSpPr>
        <xdr:cNvPr id="98" name="直線コネクタ 97">
          <a:extLst>
            <a:ext uri="{FF2B5EF4-FFF2-40B4-BE49-F238E27FC236}">
              <a16:creationId xmlns:a16="http://schemas.microsoft.com/office/drawing/2014/main" id="{194AF9E0-861E-4A35-98A0-AE4CC3481ABC}"/>
            </a:ext>
          </a:extLst>
        </xdr:cNvPr>
        <xdr:cNvCxnSpPr/>
      </xdr:nvCxnSpPr>
      <xdr:spPr>
        <a:xfrm>
          <a:off x="1031240" y="10277475"/>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126382</xdr:rowOff>
    </xdr:from>
    <xdr:ext cx="405111" cy="259045"/>
    <xdr:sp macro="" textlink="">
      <xdr:nvSpPr>
        <xdr:cNvPr id="99" name="n_1aveValue【体育館・プール】&#10;有形固定資産減価償却率">
          <a:extLst>
            <a:ext uri="{FF2B5EF4-FFF2-40B4-BE49-F238E27FC236}">
              <a16:creationId xmlns:a16="http://schemas.microsoft.com/office/drawing/2014/main" id="{88AED28B-608B-4338-BF3A-206CA0D9E53D}"/>
            </a:ext>
          </a:extLst>
        </xdr:cNvPr>
        <xdr:cNvSpPr txBox="1"/>
      </xdr:nvSpPr>
      <xdr:spPr>
        <a:xfrm>
          <a:off x="32391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105427</xdr:rowOff>
    </xdr:from>
    <xdr:ext cx="405111" cy="259045"/>
    <xdr:sp macro="" textlink="">
      <xdr:nvSpPr>
        <xdr:cNvPr id="100" name="n_2aveValue【体育館・プール】&#10;有形固定資産減価償却率">
          <a:extLst>
            <a:ext uri="{FF2B5EF4-FFF2-40B4-BE49-F238E27FC236}">
              <a16:creationId xmlns:a16="http://schemas.microsoft.com/office/drawing/2014/main" id="{CF2233E4-22BB-4C82-A716-C877E032C7E2}"/>
            </a:ext>
          </a:extLst>
        </xdr:cNvPr>
        <xdr:cNvSpPr txBox="1"/>
      </xdr:nvSpPr>
      <xdr:spPr>
        <a:xfrm>
          <a:off x="24390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72407</xdr:rowOff>
    </xdr:from>
    <xdr:ext cx="405111" cy="259045"/>
    <xdr:sp macro="" textlink="">
      <xdr:nvSpPr>
        <xdr:cNvPr id="101" name="n_3aveValue【体育館・プール】&#10;有形固定資産減価償却率">
          <a:extLst>
            <a:ext uri="{FF2B5EF4-FFF2-40B4-BE49-F238E27FC236}">
              <a16:creationId xmlns:a16="http://schemas.microsoft.com/office/drawing/2014/main" id="{F65D0F20-916C-4CE8-960F-13F2608A6A09}"/>
            </a:ext>
          </a:extLst>
        </xdr:cNvPr>
        <xdr:cNvSpPr txBox="1"/>
      </xdr:nvSpPr>
      <xdr:spPr>
        <a:xfrm>
          <a:off x="164148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59072</xdr:rowOff>
    </xdr:from>
    <xdr:ext cx="405111" cy="259045"/>
    <xdr:sp macro="" textlink="">
      <xdr:nvSpPr>
        <xdr:cNvPr id="102" name="n_4aveValue【体育館・プール】&#10;有形固定資産減価償却率">
          <a:extLst>
            <a:ext uri="{FF2B5EF4-FFF2-40B4-BE49-F238E27FC236}">
              <a16:creationId xmlns:a16="http://schemas.microsoft.com/office/drawing/2014/main" id="{D3FACD77-04FF-4CFC-8E68-803D2BEBE947}"/>
            </a:ext>
          </a:extLst>
        </xdr:cNvPr>
        <xdr:cNvSpPr txBox="1"/>
      </xdr:nvSpPr>
      <xdr:spPr>
        <a:xfrm>
          <a:off x="85535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156227</xdr:rowOff>
    </xdr:from>
    <xdr:ext cx="405111" cy="259045"/>
    <xdr:sp macro="" textlink="">
      <xdr:nvSpPr>
        <xdr:cNvPr id="103" name="n_1mainValue【体育館・プール】&#10;有形固定資産減価償却率">
          <a:extLst>
            <a:ext uri="{FF2B5EF4-FFF2-40B4-BE49-F238E27FC236}">
              <a16:creationId xmlns:a16="http://schemas.microsoft.com/office/drawing/2014/main" id="{C94B4D1C-C61F-4DEB-A8CC-D215552E9F02}"/>
            </a:ext>
          </a:extLst>
        </xdr:cNvPr>
        <xdr:cNvSpPr txBox="1"/>
      </xdr:nvSpPr>
      <xdr:spPr>
        <a:xfrm>
          <a:off x="32391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114317</xdr:rowOff>
    </xdr:from>
    <xdr:ext cx="405111" cy="259045"/>
    <xdr:sp macro="" textlink="">
      <xdr:nvSpPr>
        <xdr:cNvPr id="104" name="n_2mainValue【体育館・プール】&#10;有形固定資産減価償却率">
          <a:extLst>
            <a:ext uri="{FF2B5EF4-FFF2-40B4-BE49-F238E27FC236}">
              <a16:creationId xmlns:a16="http://schemas.microsoft.com/office/drawing/2014/main" id="{364155CD-7DE3-44D8-91D5-CBF0018CF1CE}"/>
            </a:ext>
          </a:extLst>
        </xdr:cNvPr>
        <xdr:cNvSpPr txBox="1"/>
      </xdr:nvSpPr>
      <xdr:spPr>
        <a:xfrm>
          <a:off x="24390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97807</xdr:rowOff>
    </xdr:from>
    <xdr:ext cx="405111" cy="259045"/>
    <xdr:sp macro="" textlink="">
      <xdr:nvSpPr>
        <xdr:cNvPr id="105" name="n_3mainValue【体育館・プール】&#10;有形固定資産減価償却率">
          <a:extLst>
            <a:ext uri="{FF2B5EF4-FFF2-40B4-BE49-F238E27FC236}">
              <a16:creationId xmlns:a16="http://schemas.microsoft.com/office/drawing/2014/main" id="{8D0FB0AD-498E-4C0F-B12B-916CF278D7C0}"/>
            </a:ext>
          </a:extLst>
        </xdr:cNvPr>
        <xdr:cNvSpPr txBox="1"/>
      </xdr:nvSpPr>
      <xdr:spPr>
        <a:xfrm>
          <a:off x="164148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55897</xdr:rowOff>
    </xdr:from>
    <xdr:ext cx="405111" cy="259045"/>
    <xdr:sp macro="" textlink="">
      <xdr:nvSpPr>
        <xdr:cNvPr id="106" name="n_4mainValue【体育館・プール】&#10;有形固定資産減価償却率">
          <a:extLst>
            <a:ext uri="{FF2B5EF4-FFF2-40B4-BE49-F238E27FC236}">
              <a16:creationId xmlns:a16="http://schemas.microsoft.com/office/drawing/2014/main" id="{03E5DCDA-5826-4C77-8776-3956F1F8635D}"/>
            </a:ext>
          </a:extLst>
        </xdr:cNvPr>
        <xdr:cNvSpPr txBox="1"/>
      </xdr:nvSpPr>
      <xdr:spPr>
        <a:xfrm>
          <a:off x="85535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B20BB20D-0A5E-44D2-B85A-B50C02C629AE}"/>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CD1C021F-62DF-410C-911F-D9C00B0A2BE7}"/>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42423691-8801-427C-ADC5-53DC03E75D8E}"/>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14D6120A-0FB4-4DA3-B13B-8B2AD9ED2FD9}"/>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CE378FBA-A50B-4F64-8C26-A3B4B0602E3C}"/>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3CF02DCE-7021-46AE-8B49-FE831610D806}"/>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3BA115D1-5736-4AE8-8830-A691A3EAED63}"/>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8D82B9FA-509A-41AF-87F1-4A3ADAFC405C}"/>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2E524E00-CD90-436F-BE8F-A4CE92E8D174}"/>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9A5F18AF-AAEF-449A-BD60-29AC5355C8D0}"/>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DF50BB4A-C133-4C5E-BE25-A30ACCCA75FE}"/>
            </a:ext>
          </a:extLst>
        </xdr:cNvPr>
        <xdr:cNvCxnSpPr/>
      </xdr:nvCxnSpPr>
      <xdr:spPr>
        <a:xfrm>
          <a:off x="5960110" y="1110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D77AC1FD-B317-464C-B557-241A36282F32}"/>
            </a:ext>
          </a:extLst>
        </xdr:cNvPr>
        <xdr:cNvSpPr txBox="1"/>
      </xdr:nvSpPr>
      <xdr:spPr>
        <a:xfrm>
          <a:off x="552722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20D37D6B-834A-4D8E-8A72-60B1F58C9ED7}"/>
            </a:ext>
          </a:extLst>
        </xdr:cNvPr>
        <xdr:cNvCxnSpPr/>
      </xdr:nvCxnSpPr>
      <xdr:spPr>
        <a:xfrm>
          <a:off x="5960110" y="1077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E2D918BA-0C0A-4BCE-B913-9F25CCBA4637}"/>
            </a:ext>
          </a:extLst>
        </xdr:cNvPr>
        <xdr:cNvSpPr txBox="1"/>
      </xdr:nvSpPr>
      <xdr:spPr>
        <a:xfrm>
          <a:off x="5527221"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91D2D68B-CDB3-41E9-A655-F39A0850EC88}"/>
            </a:ext>
          </a:extLst>
        </xdr:cNvPr>
        <xdr:cNvCxnSpPr/>
      </xdr:nvCxnSpPr>
      <xdr:spPr>
        <a:xfrm>
          <a:off x="5960110" y="1045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7EDE933D-AB62-4933-9245-A2A4134F053B}"/>
            </a:ext>
          </a:extLst>
        </xdr:cNvPr>
        <xdr:cNvSpPr txBox="1"/>
      </xdr:nvSpPr>
      <xdr:spPr>
        <a:xfrm>
          <a:off x="5527221"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80B99E50-80C6-4262-81B8-C4F71DC82248}"/>
            </a:ext>
          </a:extLst>
        </xdr:cNvPr>
        <xdr:cNvCxnSpPr/>
      </xdr:nvCxnSpPr>
      <xdr:spPr>
        <a:xfrm>
          <a:off x="5960110" y="1012562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0FA50EF4-26CB-4752-A8E5-D14114E1CCA1}"/>
            </a:ext>
          </a:extLst>
        </xdr:cNvPr>
        <xdr:cNvSpPr txBox="1"/>
      </xdr:nvSpPr>
      <xdr:spPr>
        <a:xfrm>
          <a:off x="55272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117F1620-F1AC-402D-825E-9B596E98C12A}"/>
            </a:ext>
          </a:extLst>
        </xdr:cNvPr>
        <xdr:cNvCxnSpPr/>
      </xdr:nvCxnSpPr>
      <xdr:spPr>
        <a:xfrm>
          <a:off x="5960110" y="979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0F80DD01-DC56-480E-BA1B-B9EC265C8BF7}"/>
            </a:ext>
          </a:extLst>
        </xdr:cNvPr>
        <xdr:cNvSpPr txBox="1"/>
      </xdr:nvSpPr>
      <xdr:spPr>
        <a:xfrm>
          <a:off x="5527221"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340B458B-B066-4418-ACBB-2B3676975602}"/>
            </a:ext>
          </a:extLst>
        </xdr:cNvPr>
        <xdr:cNvCxnSpPr/>
      </xdr:nvCxnSpPr>
      <xdr:spPr>
        <a:xfrm>
          <a:off x="5960110" y="947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E6126FDC-7524-422B-806A-710E4A3BCA89}"/>
            </a:ext>
          </a:extLst>
        </xdr:cNvPr>
        <xdr:cNvSpPr txBox="1"/>
      </xdr:nvSpPr>
      <xdr:spPr>
        <a:xfrm>
          <a:off x="5527221" y="932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DD92446A-0CB2-469D-AA82-B0453DC3E77F}"/>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61FD9E6B-11E7-4EA6-9BD2-6ACA4791F898}"/>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2FB8515D-9D00-4A7B-8CF9-0131FB8FC6D5}"/>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132" name="直線コネクタ 131">
          <a:extLst>
            <a:ext uri="{FF2B5EF4-FFF2-40B4-BE49-F238E27FC236}">
              <a16:creationId xmlns:a16="http://schemas.microsoft.com/office/drawing/2014/main" id="{67CFBC95-4BB4-473E-9040-A7A6DF941309}"/>
            </a:ext>
          </a:extLst>
        </xdr:cNvPr>
        <xdr:cNvCxnSpPr/>
      </xdr:nvCxnSpPr>
      <xdr:spPr>
        <a:xfrm flipV="1">
          <a:off x="9429115" y="9583238"/>
          <a:ext cx="0" cy="148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133" name="【体育館・プール】&#10;一人当たり面積最小値テキスト">
          <a:extLst>
            <a:ext uri="{FF2B5EF4-FFF2-40B4-BE49-F238E27FC236}">
              <a16:creationId xmlns:a16="http://schemas.microsoft.com/office/drawing/2014/main" id="{0A02021D-1FC8-4078-A128-43289A70B49B}"/>
            </a:ext>
          </a:extLst>
        </xdr:cNvPr>
        <xdr:cNvSpPr txBox="1"/>
      </xdr:nvSpPr>
      <xdr:spPr>
        <a:xfrm>
          <a:off x="9467850" y="1107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134" name="直線コネクタ 133">
          <a:extLst>
            <a:ext uri="{FF2B5EF4-FFF2-40B4-BE49-F238E27FC236}">
              <a16:creationId xmlns:a16="http://schemas.microsoft.com/office/drawing/2014/main" id="{D3BC419F-470D-432E-BA76-D95F75415942}"/>
            </a:ext>
          </a:extLst>
        </xdr:cNvPr>
        <xdr:cNvCxnSpPr/>
      </xdr:nvCxnSpPr>
      <xdr:spPr>
        <a:xfrm>
          <a:off x="9356090" y="1106859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135" name="【体育館・プール】&#10;一人当たり面積最大値テキスト">
          <a:extLst>
            <a:ext uri="{FF2B5EF4-FFF2-40B4-BE49-F238E27FC236}">
              <a16:creationId xmlns:a16="http://schemas.microsoft.com/office/drawing/2014/main" id="{FCD93AB6-0846-4132-85A2-FF7958CF644E}"/>
            </a:ext>
          </a:extLst>
        </xdr:cNvPr>
        <xdr:cNvSpPr txBox="1"/>
      </xdr:nvSpPr>
      <xdr:spPr>
        <a:xfrm>
          <a:off x="9467850" y="935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136" name="直線コネクタ 135">
          <a:extLst>
            <a:ext uri="{FF2B5EF4-FFF2-40B4-BE49-F238E27FC236}">
              <a16:creationId xmlns:a16="http://schemas.microsoft.com/office/drawing/2014/main" id="{F2CBE202-2610-43E6-8315-8F9F4E383192}"/>
            </a:ext>
          </a:extLst>
        </xdr:cNvPr>
        <xdr:cNvCxnSpPr/>
      </xdr:nvCxnSpPr>
      <xdr:spPr>
        <a:xfrm>
          <a:off x="9356090" y="958323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104339</xdr:rowOff>
    </xdr:from>
    <xdr:ext cx="469744" cy="259045"/>
    <xdr:sp macro="" textlink="">
      <xdr:nvSpPr>
        <xdr:cNvPr id="137" name="【体育館・プール】&#10;一人当たり面積平均値テキスト">
          <a:extLst>
            <a:ext uri="{FF2B5EF4-FFF2-40B4-BE49-F238E27FC236}">
              <a16:creationId xmlns:a16="http://schemas.microsoft.com/office/drawing/2014/main" id="{3B2BE051-CFA1-4BD2-A149-817A5F56FCE1}"/>
            </a:ext>
          </a:extLst>
        </xdr:cNvPr>
        <xdr:cNvSpPr txBox="1"/>
      </xdr:nvSpPr>
      <xdr:spPr>
        <a:xfrm>
          <a:off x="9467850" y="10389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138" name="フローチャート: 判断 137">
          <a:extLst>
            <a:ext uri="{FF2B5EF4-FFF2-40B4-BE49-F238E27FC236}">
              <a16:creationId xmlns:a16="http://schemas.microsoft.com/office/drawing/2014/main" id="{16C6C91A-72FA-4E88-987B-88BB580B993B}"/>
            </a:ext>
          </a:extLst>
        </xdr:cNvPr>
        <xdr:cNvSpPr/>
      </xdr:nvSpPr>
      <xdr:spPr>
        <a:xfrm>
          <a:off x="9394190" y="10541817"/>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148409</xdr:rowOff>
    </xdr:from>
    <xdr:to>
      <xdr:col>50</xdr:col>
      <xdr:colOff>165100</xdr:colOff>
      <xdr:row>61</xdr:row>
      <xdr:rowOff>78559</xdr:rowOff>
    </xdr:to>
    <xdr:sp macro="" textlink="">
      <xdr:nvSpPr>
        <xdr:cNvPr id="139" name="フローチャート: 判断 138">
          <a:extLst>
            <a:ext uri="{FF2B5EF4-FFF2-40B4-BE49-F238E27FC236}">
              <a16:creationId xmlns:a16="http://schemas.microsoft.com/office/drawing/2014/main" id="{365DDC01-A854-48DB-A82F-116414BA9847}"/>
            </a:ext>
          </a:extLst>
        </xdr:cNvPr>
        <xdr:cNvSpPr/>
      </xdr:nvSpPr>
      <xdr:spPr>
        <a:xfrm>
          <a:off x="8632190" y="1043350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29210</xdr:rowOff>
    </xdr:from>
    <xdr:to>
      <xdr:col>46</xdr:col>
      <xdr:colOff>38100</xdr:colOff>
      <xdr:row>61</xdr:row>
      <xdr:rowOff>130810</xdr:rowOff>
    </xdr:to>
    <xdr:sp macro="" textlink="">
      <xdr:nvSpPr>
        <xdr:cNvPr id="140" name="フローチャート: 判断 139">
          <a:extLst>
            <a:ext uri="{FF2B5EF4-FFF2-40B4-BE49-F238E27FC236}">
              <a16:creationId xmlns:a16="http://schemas.microsoft.com/office/drawing/2014/main" id="{10AC5B1F-E43E-454D-9222-CD548E6523AE}"/>
            </a:ext>
          </a:extLst>
        </xdr:cNvPr>
        <xdr:cNvSpPr/>
      </xdr:nvSpPr>
      <xdr:spPr>
        <a:xfrm>
          <a:off x="7846060" y="1048575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45538</xdr:rowOff>
    </xdr:from>
    <xdr:to>
      <xdr:col>41</xdr:col>
      <xdr:colOff>101600</xdr:colOff>
      <xdr:row>61</xdr:row>
      <xdr:rowOff>147138</xdr:rowOff>
    </xdr:to>
    <xdr:sp macro="" textlink="">
      <xdr:nvSpPr>
        <xdr:cNvPr id="141" name="フローチャート: 判断 140">
          <a:extLst>
            <a:ext uri="{FF2B5EF4-FFF2-40B4-BE49-F238E27FC236}">
              <a16:creationId xmlns:a16="http://schemas.microsoft.com/office/drawing/2014/main" id="{E89E5247-970E-47FF-A285-74808B1909F2}"/>
            </a:ext>
          </a:extLst>
        </xdr:cNvPr>
        <xdr:cNvSpPr/>
      </xdr:nvSpPr>
      <xdr:spPr>
        <a:xfrm>
          <a:off x="7029450" y="1050589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63500</xdr:rowOff>
    </xdr:from>
    <xdr:to>
      <xdr:col>36</xdr:col>
      <xdr:colOff>165100</xdr:colOff>
      <xdr:row>61</xdr:row>
      <xdr:rowOff>165100</xdr:rowOff>
    </xdr:to>
    <xdr:sp macro="" textlink="">
      <xdr:nvSpPr>
        <xdr:cNvPr id="142" name="フローチャート: 判断 141">
          <a:extLst>
            <a:ext uri="{FF2B5EF4-FFF2-40B4-BE49-F238E27FC236}">
              <a16:creationId xmlns:a16="http://schemas.microsoft.com/office/drawing/2014/main" id="{DEFF536A-ADE9-4980-ACA2-FCF9FC6F0E42}"/>
            </a:ext>
          </a:extLst>
        </xdr:cNvPr>
        <xdr:cNvSpPr/>
      </xdr:nvSpPr>
      <xdr:spPr>
        <a:xfrm>
          <a:off x="6231890" y="10518140"/>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EF053DA9-9746-4CB7-B5D6-9A2C53A54C44}"/>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9DF39F5E-897D-4FCE-A623-1465C16A2F89}"/>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156D6F06-8046-45CF-845F-BD1B350C6B82}"/>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A1FAB0FD-7B03-407F-AD7C-61F635CFF0A3}"/>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BD5BD741-5E26-4CFF-933A-67B78DDACA3D}"/>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74930</xdr:rowOff>
    </xdr:from>
    <xdr:to>
      <xdr:col>55</xdr:col>
      <xdr:colOff>50800</xdr:colOff>
      <xdr:row>64</xdr:row>
      <xdr:rowOff>5080</xdr:rowOff>
    </xdr:to>
    <xdr:sp macro="" textlink="">
      <xdr:nvSpPr>
        <xdr:cNvPr id="148" name="楕円 147">
          <a:extLst>
            <a:ext uri="{FF2B5EF4-FFF2-40B4-BE49-F238E27FC236}">
              <a16:creationId xmlns:a16="http://schemas.microsoft.com/office/drawing/2014/main" id="{789119CD-EE57-42DD-91BC-A2BC9A671A7E}"/>
            </a:ext>
          </a:extLst>
        </xdr:cNvPr>
        <xdr:cNvSpPr/>
      </xdr:nvSpPr>
      <xdr:spPr>
        <a:xfrm>
          <a:off x="9394190" y="1087628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53357</xdr:rowOff>
    </xdr:from>
    <xdr:ext cx="469744" cy="259045"/>
    <xdr:sp macro="" textlink="">
      <xdr:nvSpPr>
        <xdr:cNvPr id="149" name="【体育館・プール】&#10;一人当たり面積該当値テキスト">
          <a:extLst>
            <a:ext uri="{FF2B5EF4-FFF2-40B4-BE49-F238E27FC236}">
              <a16:creationId xmlns:a16="http://schemas.microsoft.com/office/drawing/2014/main" id="{5200F409-61EB-4F46-A232-99EBC7DDEF77}"/>
            </a:ext>
          </a:extLst>
        </xdr:cNvPr>
        <xdr:cNvSpPr txBox="1"/>
      </xdr:nvSpPr>
      <xdr:spPr>
        <a:xfrm>
          <a:off x="9467850"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78196</xdr:rowOff>
    </xdr:from>
    <xdr:to>
      <xdr:col>50</xdr:col>
      <xdr:colOff>165100</xdr:colOff>
      <xdr:row>64</xdr:row>
      <xdr:rowOff>8346</xdr:rowOff>
    </xdr:to>
    <xdr:sp macro="" textlink="">
      <xdr:nvSpPr>
        <xdr:cNvPr id="150" name="楕円 149">
          <a:extLst>
            <a:ext uri="{FF2B5EF4-FFF2-40B4-BE49-F238E27FC236}">
              <a16:creationId xmlns:a16="http://schemas.microsoft.com/office/drawing/2014/main" id="{81E2280F-D7A4-47CA-A5E4-178F735AA607}"/>
            </a:ext>
          </a:extLst>
        </xdr:cNvPr>
        <xdr:cNvSpPr/>
      </xdr:nvSpPr>
      <xdr:spPr>
        <a:xfrm>
          <a:off x="8632190" y="1087954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125730</xdr:rowOff>
    </xdr:from>
    <xdr:to>
      <xdr:col>55</xdr:col>
      <xdr:colOff>0</xdr:colOff>
      <xdr:row>63</xdr:row>
      <xdr:rowOff>128996</xdr:rowOff>
    </xdr:to>
    <xdr:cxnSp macro="">
      <xdr:nvCxnSpPr>
        <xdr:cNvPr id="151" name="直線コネクタ 150">
          <a:extLst>
            <a:ext uri="{FF2B5EF4-FFF2-40B4-BE49-F238E27FC236}">
              <a16:creationId xmlns:a16="http://schemas.microsoft.com/office/drawing/2014/main" id="{AACC79F7-51DA-4C42-A71A-54135BE78EF6}"/>
            </a:ext>
          </a:extLst>
        </xdr:cNvPr>
        <xdr:cNvCxnSpPr/>
      </xdr:nvCxnSpPr>
      <xdr:spPr>
        <a:xfrm flipV="1">
          <a:off x="8686800" y="10930890"/>
          <a:ext cx="7429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83094</xdr:rowOff>
    </xdr:from>
    <xdr:to>
      <xdr:col>41</xdr:col>
      <xdr:colOff>101600</xdr:colOff>
      <xdr:row>64</xdr:row>
      <xdr:rowOff>13244</xdr:rowOff>
    </xdr:to>
    <xdr:sp macro="" textlink="">
      <xdr:nvSpPr>
        <xdr:cNvPr id="152" name="楕円 151">
          <a:extLst>
            <a:ext uri="{FF2B5EF4-FFF2-40B4-BE49-F238E27FC236}">
              <a16:creationId xmlns:a16="http://schemas.microsoft.com/office/drawing/2014/main" id="{CCD5E2CF-0B1C-42F4-94D1-4EA895000142}"/>
            </a:ext>
          </a:extLst>
        </xdr:cNvPr>
        <xdr:cNvSpPr/>
      </xdr:nvSpPr>
      <xdr:spPr>
        <a:xfrm>
          <a:off x="7029450" y="1088634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84727</xdr:rowOff>
    </xdr:from>
    <xdr:to>
      <xdr:col>36</xdr:col>
      <xdr:colOff>165100</xdr:colOff>
      <xdr:row>64</xdr:row>
      <xdr:rowOff>14877</xdr:rowOff>
    </xdr:to>
    <xdr:sp macro="" textlink="">
      <xdr:nvSpPr>
        <xdr:cNvPr id="153" name="楕円 152">
          <a:extLst>
            <a:ext uri="{FF2B5EF4-FFF2-40B4-BE49-F238E27FC236}">
              <a16:creationId xmlns:a16="http://schemas.microsoft.com/office/drawing/2014/main" id="{B519FE3E-D833-4173-80FE-6F7C3EDEF462}"/>
            </a:ext>
          </a:extLst>
        </xdr:cNvPr>
        <xdr:cNvSpPr/>
      </xdr:nvSpPr>
      <xdr:spPr>
        <a:xfrm>
          <a:off x="6231890" y="1088798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133894</xdr:rowOff>
    </xdr:from>
    <xdr:to>
      <xdr:col>41</xdr:col>
      <xdr:colOff>50800</xdr:colOff>
      <xdr:row>63</xdr:row>
      <xdr:rowOff>135527</xdr:rowOff>
    </xdr:to>
    <xdr:cxnSp macro="">
      <xdr:nvCxnSpPr>
        <xdr:cNvPr id="154" name="直線コネクタ 153">
          <a:extLst>
            <a:ext uri="{FF2B5EF4-FFF2-40B4-BE49-F238E27FC236}">
              <a16:creationId xmlns:a16="http://schemas.microsoft.com/office/drawing/2014/main" id="{8907AC10-3F1E-4B1F-81C1-A0EFD448F8E4}"/>
            </a:ext>
          </a:extLst>
        </xdr:cNvPr>
        <xdr:cNvCxnSpPr/>
      </xdr:nvCxnSpPr>
      <xdr:spPr>
        <a:xfrm flipV="1">
          <a:off x="6286500" y="10931434"/>
          <a:ext cx="79756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95086</xdr:rowOff>
    </xdr:from>
    <xdr:ext cx="469744" cy="259045"/>
    <xdr:sp macro="" textlink="">
      <xdr:nvSpPr>
        <xdr:cNvPr id="155" name="n_1aveValue【体育館・プール】&#10;一人当たり面積">
          <a:extLst>
            <a:ext uri="{FF2B5EF4-FFF2-40B4-BE49-F238E27FC236}">
              <a16:creationId xmlns:a16="http://schemas.microsoft.com/office/drawing/2014/main" id="{18089B83-82E2-4F9A-8354-DD1A3138592F}"/>
            </a:ext>
          </a:extLst>
        </xdr:cNvPr>
        <xdr:cNvSpPr txBox="1"/>
      </xdr:nvSpPr>
      <xdr:spPr>
        <a:xfrm>
          <a:off x="8454467" y="1021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147337</xdr:rowOff>
    </xdr:from>
    <xdr:ext cx="469744" cy="259045"/>
    <xdr:sp macro="" textlink="">
      <xdr:nvSpPr>
        <xdr:cNvPr id="156" name="n_2aveValue【体育館・プール】&#10;一人当たり面積">
          <a:extLst>
            <a:ext uri="{FF2B5EF4-FFF2-40B4-BE49-F238E27FC236}">
              <a16:creationId xmlns:a16="http://schemas.microsoft.com/office/drawing/2014/main" id="{55CD212A-D25C-4734-817C-93F5A1A2C41E}"/>
            </a:ext>
          </a:extLst>
        </xdr:cNvPr>
        <xdr:cNvSpPr txBox="1"/>
      </xdr:nvSpPr>
      <xdr:spPr>
        <a:xfrm>
          <a:off x="767341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163665</xdr:rowOff>
    </xdr:from>
    <xdr:ext cx="469744" cy="259045"/>
    <xdr:sp macro="" textlink="">
      <xdr:nvSpPr>
        <xdr:cNvPr id="157" name="n_3aveValue【体育館・プール】&#10;一人当たり面積">
          <a:extLst>
            <a:ext uri="{FF2B5EF4-FFF2-40B4-BE49-F238E27FC236}">
              <a16:creationId xmlns:a16="http://schemas.microsoft.com/office/drawing/2014/main" id="{CD5AC3A6-96EF-4E2D-BA9E-65E0BBA58B33}"/>
            </a:ext>
          </a:extLst>
        </xdr:cNvPr>
        <xdr:cNvSpPr txBox="1"/>
      </xdr:nvSpPr>
      <xdr:spPr>
        <a:xfrm>
          <a:off x="6866332" y="1028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10177</xdr:rowOff>
    </xdr:from>
    <xdr:ext cx="469744" cy="259045"/>
    <xdr:sp macro="" textlink="">
      <xdr:nvSpPr>
        <xdr:cNvPr id="158" name="n_4aveValue【体育館・プール】&#10;一人当たり面積">
          <a:extLst>
            <a:ext uri="{FF2B5EF4-FFF2-40B4-BE49-F238E27FC236}">
              <a16:creationId xmlns:a16="http://schemas.microsoft.com/office/drawing/2014/main" id="{3ABA4E21-A45E-4B26-8224-4F41846A8372}"/>
            </a:ext>
          </a:extLst>
        </xdr:cNvPr>
        <xdr:cNvSpPr txBox="1"/>
      </xdr:nvSpPr>
      <xdr:spPr>
        <a:xfrm>
          <a:off x="6068772" y="1029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170923</xdr:rowOff>
    </xdr:from>
    <xdr:ext cx="469744" cy="259045"/>
    <xdr:sp macro="" textlink="">
      <xdr:nvSpPr>
        <xdr:cNvPr id="159" name="n_1mainValue【体育館・プール】&#10;一人当たり面積">
          <a:extLst>
            <a:ext uri="{FF2B5EF4-FFF2-40B4-BE49-F238E27FC236}">
              <a16:creationId xmlns:a16="http://schemas.microsoft.com/office/drawing/2014/main" id="{F9E16129-23C5-4EF1-B7D5-039EB60B6821}"/>
            </a:ext>
          </a:extLst>
        </xdr:cNvPr>
        <xdr:cNvSpPr txBox="1"/>
      </xdr:nvSpPr>
      <xdr:spPr>
        <a:xfrm>
          <a:off x="8454467" y="1097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4371</xdr:rowOff>
    </xdr:from>
    <xdr:ext cx="469744" cy="259045"/>
    <xdr:sp macro="" textlink="">
      <xdr:nvSpPr>
        <xdr:cNvPr id="160" name="n_3mainValue【体育館・プール】&#10;一人当たり面積">
          <a:extLst>
            <a:ext uri="{FF2B5EF4-FFF2-40B4-BE49-F238E27FC236}">
              <a16:creationId xmlns:a16="http://schemas.microsoft.com/office/drawing/2014/main" id="{F3826C23-681C-4F43-BAD7-D5C7F5BDDF59}"/>
            </a:ext>
          </a:extLst>
        </xdr:cNvPr>
        <xdr:cNvSpPr txBox="1"/>
      </xdr:nvSpPr>
      <xdr:spPr>
        <a:xfrm>
          <a:off x="6866332" y="1097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6004</xdr:rowOff>
    </xdr:from>
    <xdr:ext cx="469744" cy="259045"/>
    <xdr:sp macro="" textlink="">
      <xdr:nvSpPr>
        <xdr:cNvPr id="161" name="n_4mainValue【体育館・プール】&#10;一人当たり面積">
          <a:extLst>
            <a:ext uri="{FF2B5EF4-FFF2-40B4-BE49-F238E27FC236}">
              <a16:creationId xmlns:a16="http://schemas.microsoft.com/office/drawing/2014/main" id="{7574358C-A94D-4D94-A3BF-1C87C44C630A}"/>
            </a:ext>
          </a:extLst>
        </xdr:cNvPr>
        <xdr:cNvSpPr txBox="1"/>
      </xdr:nvSpPr>
      <xdr:spPr>
        <a:xfrm>
          <a:off x="6068772" y="1098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1C3BF7A3-B1B0-4CCD-B656-EE650E593251}"/>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59DF76BA-7B94-4A50-8F0F-9DAFFB26BFE6}"/>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38A4AAD7-E91E-4B04-BFCF-C44F8AD4D093}"/>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1200AF3F-3D85-40EB-9B54-0EC215B2C6E2}"/>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511D5D1C-CF5C-4C0E-9385-3C601AA80597}"/>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B4ECE6B4-CC42-4A5B-8BE5-471D2A83A3ED}"/>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B411A927-9A78-4D04-BAF0-179355E634B5}"/>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3210B63F-1A90-475E-9042-1748A9514E6D}"/>
            </a:ext>
          </a:extLst>
        </xdr:cNvPr>
        <xdr:cNvSpPr/>
      </xdr:nvSpPr>
      <xdr:spPr>
        <a:xfrm>
          <a:off x="6858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0" name="正方形/長方形 169">
          <a:extLst>
            <a:ext uri="{FF2B5EF4-FFF2-40B4-BE49-F238E27FC236}">
              <a16:creationId xmlns:a16="http://schemas.microsoft.com/office/drawing/2014/main" id="{9ABAAB1F-D2F1-4E14-96D9-95E763D06384}"/>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1" name="正方形/長方形 170">
          <a:extLst>
            <a:ext uri="{FF2B5EF4-FFF2-40B4-BE49-F238E27FC236}">
              <a16:creationId xmlns:a16="http://schemas.microsoft.com/office/drawing/2014/main" id="{05171F98-8635-4985-BDD9-180BEAD35B44}"/>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2" name="正方形/長方形 171">
          <a:extLst>
            <a:ext uri="{FF2B5EF4-FFF2-40B4-BE49-F238E27FC236}">
              <a16:creationId xmlns:a16="http://schemas.microsoft.com/office/drawing/2014/main" id="{0D3F04AF-B755-4B44-81C7-A8FD4805B909}"/>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3" name="正方形/長方形 172">
          <a:extLst>
            <a:ext uri="{FF2B5EF4-FFF2-40B4-BE49-F238E27FC236}">
              <a16:creationId xmlns:a16="http://schemas.microsoft.com/office/drawing/2014/main" id="{F88A4C92-FCD7-45FC-B385-5031116AB77C}"/>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4" name="正方形/長方形 173">
          <a:extLst>
            <a:ext uri="{FF2B5EF4-FFF2-40B4-BE49-F238E27FC236}">
              <a16:creationId xmlns:a16="http://schemas.microsoft.com/office/drawing/2014/main" id="{2FBE4573-1CC6-4C38-BD66-6B2D1308752D}"/>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5" name="正方形/長方形 174">
          <a:extLst>
            <a:ext uri="{FF2B5EF4-FFF2-40B4-BE49-F238E27FC236}">
              <a16:creationId xmlns:a16="http://schemas.microsoft.com/office/drawing/2014/main" id="{2FE6472E-2703-47BD-91F7-E09466DD53ED}"/>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6" name="正方形/長方形 175">
          <a:extLst>
            <a:ext uri="{FF2B5EF4-FFF2-40B4-BE49-F238E27FC236}">
              <a16:creationId xmlns:a16="http://schemas.microsoft.com/office/drawing/2014/main" id="{E5F8610F-9A9D-419B-93EA-CE09C1845821}"/>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7" name="正方形/長方形 176">
          <a:extLst>
            <a:ext uri="{FF2B5EF4-FFF2-40B4-BE49-F238E27FC236}">
              <a16:creationId xmlns:a16="http://schemas.microsoft.com/office/drawing/2014/main" id="{051ABE6A-C782-4BB3-A665-4AD623EA22A5}"/>
            </a:ext>
          </a:extLst>
        </xdr:cNvPr>
        <xdr:cNvSpPr/>
      </xdr:nvSpPr>
      <xdr:spPr>
        <a:xfrm>
          <a:off x="596011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8" name="正方形/長方形 177">
          <a:extLst>
            <a:ext uri="{FF2B5EF4-FFF2-40B4-BE49-F238E27FC236}">
              <a16:creationId xmlns:a16="http://schemas.microsoft.com/office/drawing/2014/main" id="{7BA44961-4591-4A5A-A53E-5214C2C61852}"/>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9" name="正方形/長方形 178">
          <a:extLst>
            <a:ext uri="{FF2B5EF4-FFF2-40B4-BE49-F238E27FC236}">
              <a16:creationId xmlns:a16="http://schemas.microsoft.com/office/drawing/2014/main" id="{C9053C19-B6A7-4882-A272-778D04382CF6}"/>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0" name="正方形/長方形 179">
          <a:extLst>
            <a:ext uri="{FF2B5EF4-FFF2-40B4-BE49-F238E27FC236}">
              <a16:creationId xmlns:a16="http://schemas.microsoft.com/office/drawing/2014/main" id="{6F61D1F2-21B7-4FA1-B3AE-412A5AB7A389}"/>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1" name="正方形/長方形 180">
          <a:extLst>
            <a:ext uri="{FF2B5EF4-FFF2-40B4-BE49-F238E27FC236}">
              <a16:creationId xmlns:a16="http://schemas.microsoft.com/office/drawing/2014/main" id="{62D4201C-6219-42D5-A3CC-B3CEF96F1028}"/>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2" name="正方形/長方形 181">
          <a:extLst>
            <a:ext uri="{FF2B5EF4-FFF2-40B4-BE49-F238E27FC236}">
              <a16:creationId xmlns:a16="http://schemas.microsoft.com/office/drawing/2014/main" id="{582E05B1-9297-44E7-B11B-9FA804805FAC}"/>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3" name="正方形/長方形 182">
          <a:extLst>
            <a:ext uri="{FF2B5EF4-FFF2-40B4-BE49-F238E27FC236}">
              <a16:creationId xmlns:a16="http://schemas.microsoft.com/office/drawing/2014/main" id="{502CEDE0-90A2-453E-A206-2072135DE28E}"/>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4" name="正方形/長方形 183">
          <a:extLst>
            <a:ext uri="{FF2B5EF4-FFF2-40B4-BE49-F238E27FC236}">
              <a16:creationId xmlns:a16="http://schemas.microsoft.com/office/drawing/2014/main" id="{24C59964-9D0F-4F38-A80D-41D9EF3E1039}"/>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5" name="正方形/長方形 184">
          <a:extLst>
            <a:ext uri="{FF2B5EF4-FFF2-40B4-BE49-F238E27FC236}">
              <a16:creationId xmlns:a16="http://schemas.microsoft.com/office/drawing/2014/main" id="{0B50D920-1AD3-49FD-AFEB-E3A442D4163B}"/>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6" name="テキスト ボックス 185">
          <a:extLst>
            <a:ext uri="{FF2B5EF4-FFF2-40B4-BE49-F238E27FC236}">
              <a16:creationId xmlns:a16="http://schemas.microsoft.com/office/drawing/2014/main" id="{E1CCEBFE-E3A3-4CE9-959D-45D7C3A17F18}"/>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7" name="直線コネクタ 186">
          <a:extLst>
            <a:ext uri="{FF2B5EF4-FFF2-40B4-BE49-F238E27FC236}">
              <a16:creationId xmlns:a16="http://schemas.microsoft.com/office/drawing/2014/main" id="{42BB917F-0561-4BBF-A78D-1254287D1BFC}"/>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8" name="テキスト ボックス 187">
          <a:extLst>
            <a:ext uri="{FF2B5EF4-FFF2-40B4-BE49-F238E27FC236}">
              <a16:creationId xmlns:a16="http://schemas.microsoft.com/office/drawing/2014/main" id="{4DAE855A-91DB-47BF-B7AA-E38A9235C4DF}"/>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89" name="直線コネクタ 188">
          <a:extLst>
            <a:ext uri="{FF2B5EF4-FFF2-40B4-BE49-F238E27FC236}">
              <a16:creationId xmlns:a16="http://schemas.microsoft.com/office/drawing/2014/main" id="{C2967921-7DDE-474B-B29B-1DF67871C8CF}"/>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90" name="テキスト ボックス 189">
          <a:extLst>
            <a:ext uri="{FF2B5EF4-FFF2-40B4-BE49-F238E27FC236}">
              <a16:creationId xmlns:a16="http://schemas.microsoft.com/office/drawing/2014/main" id="{2A2C8BDA-0A75-465B-B630-3298485F4699}"/>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91" name="直線コネクタ 190">
          <a:extLst>
            <a:ext uri="{FF2B5EF4-FFF2-40B4-BE49-F238E27FC236}">
              <a16:creationId xmlns:a16="http://schemas.microsoft.com/office/drawing/2014/main" id="{79938187-F6AB-4DD2-AF60-7E4367201BC9}"/>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92" name="テキスト ボックス 191">
          <a:extLst>
            <a:ext uri="{FF2B5EF4-FFF2-40B4-BE49-F238E27FC236}">
              <a16:creationId xmlns:a16="http://schemas.microsoft.com/office/drawing/2014/main" id="{A4C18B82-2F76-4DC1-ACB6-227F7A47EA01}"/>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3" name="直線コネクタ 192">
          <a:extLst>
            <a:ext uri="{FF2B5EF4-FFF2-40B4-BE49-F238E27FC236}">
              <a16:creationId xmlns:a16="http://schemas.microsoft.com/office/drawing/2014/main" id="{F339EC89-F597-4158-87DF-83430AAA88D5}"/>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4" name="テキスト ボックス 193">
          <a:extLst>
            <a:ext uri="{FF2B5EF4-FFF2-40B4-BE49-F238E27FC236}">
              <a16:creationId xmlns:a16="http://schemas.microsoft.com/office/drawing/2014/main" id="{1168FCD4-0538-481A-BBCC-64BD17ACDDEE}"/>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95" name="直線コネクタ 194">
          <a:extLst>
            <a:ext uri="{FF2B5EF4-FFF2-40B4-BE49-F238E27FC236}">
              <a16:creationId xmlns:a16="http://schemas.microsoft.com/office/drawing/2014/main" id="{833FC697-1E3E-445C-A753-E27E552A28A8}"/>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96" name="テキスト ボックス 195">
          <a:extLst>
            <a:ext uri="{FF2B5EF4-FFF2-40B4-BE49-F238E27FC236}">
              <a16:creationId xmlns:a16="http://schemas.microsoft.com/office/drawing/2014/main" id="{35681B9A-08DF-4C42-A4E9-1E522991D2D1}"/>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97" name="直線コネクタ 196">
          <a:extLst>
            <a:ext uri="{FF2B5EF4-FFF2-40B4-BE49-F238E27FC236}">
              <a16:creationId xmlns:a16="http://schemas.microsoft.com/office/drawing/2014/main" id="{BDDCE8B5-EE19-44DF-A7EF-284AB9A2FBA1}"/>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98" name="テキスト ボックス 197">
          <a:extLst>
            <a:ext uri="{FF2B5EF4-FFF2-40B4-BE49-F238E27FC236}">
              <a16:creationId xmlns:a16="http://schemas.microsoft.com/office/drawing/2014/main" id="{9F5514DA-176F-4C82-95CE-8F4FB3A4629C}"/>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99" name="直線コネクタ 198">
          <a:extLst>
            <a:ext uri="{FF2B5EF4-FFF2-40B4-BE49-F238E27FC236}">
              <a16:creationId xmlns:a16="http://schemas.microsoft.com/office/drawing/2014/main" id="{13B32107-D53D-42BE-8452-4BDBC70EF33D}"/>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00" name="テキスト ボックス 199">
          <a:extLst>
            <a:ext uri="{FF2B5EF4-FFF2-40B4-BE49-F238E27FC236}">
              <a16:creationId xmlns:a16="http://schemas.microsoft.com/office/drawing/2014/main" id="{92264823-C016-4BCB-A30A-2425A2EAD317}"/>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1" name="直線コネクタ 200">
          <a:extLst>
            <a:ext uri="{FF2B5EF4-FFF2-40B4-BE49-F238E27FC236}">
              <a16:creationId xmlns:a16="http://schemas.microsoft.com/office/drawing/2014/main" id="{66D641B9-B68C-4CA2-BB1E-12AA83C2FA1E}"/>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2" name="【市民会館】&#10;有形固定資産減価償却率グラフ枠">
          <a:extLst>
            <a:ext uri="{FF2B5EF4-FFF2-40B4-BE49-F238E27FC236}">
              <a16:creationId xmlns:a16="http://schemas.microsoft.com/office/drawing/2014/main" id="{6D4ABC52-5A6D-4D48-BA40-5744132930AF}"/>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203" name="直線コネクタ 202">
          <a:extLst>
            <a:ext uri="{FF2B5EF4-FFF2-40B4-BE49-F238E27FC236}">
              <a16:creationId xmlns:a16="http://schemas.microsoft.com/office/drawing/2014/main" id="{E312F11D-4612-4F7B-81C6-70340C5FD21B}"/>
            </a:ext>
          </a:extLst>
        </xdr:cNvPr>
        <xdr:cNvCxnSpPr/>
      </xdr:nvCxnSpPr>
      <xdr:spPr>
        <a:xfrm flipV="1">
          <a:off x="4173855" y="17238073"/>
          <a:ext cx="0" cy="140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204" name="【市民会館】&#10;有形固定資産減価償却率最小値テキスト">
          <a:extLst>
            <a:ext uri="{FF2B5EF4-FFF2-40B4-BE49-F238E27FC236}">
              <a16:creationId xmlns:a16="http://schemas.microsoft.com/office/drawing/2014/main" id="{5C1E651D-0518-4A2C-AAE4-92393046C96F}"/>
            </a:ext>
          </a:extLst>
        </xdr:cNvPr>
        <xdr:cNvSpPr txBox="1"/>
      </xdr:nvSpPr>
      <xdr:spPr>
        <a:xfrm>
          <a:off x="4212590" y="18647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205" name="直線コネクタ 204">
          <a:extLst>
            <a:ext uri="{FF2B5EF4-FFF2-40B4-BE49-F238E27FC236}">
              <a16:creationId xmlns:a16="http://schemas.microsoft.com/office/drawing/2014/main" id="{3C5832AF-5373-45C0-9414-476F190645F7}"/>
            </a:ext>
          </a:extLst>
        </xdr:cNvPr>
        <xdr:cNvCxnSpPr/>
      </xdr:nvCxnSpPr>
      <xdr:spPr>
        <a:xfrm>
          <a:off x="4112260" y="186420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206" name="【市民会館】&#10;有形固定資産減価償却率最大値テキスト">
          <a:extLst>
            <a:ext uri="{FF2B5EF4-FFF2-40B4-BE49-F238E27FC236}">
              <a16:creationId xmlns:a16="http://schemas.microsoft.com/office/drawing/2014/main" id="{3E7E65FC-8E28-4144-83A6-5F56C397C39F}"/>
            </a:ext>
          </a:extLst>
        </xdr:cNvPr>
        <xdr:cNvSpPr txBox="1"/>
      </xdr:nvSpPr>
      <xdr:spPr>
        <a:xfrm>
          <a:off x="421259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207" name="直線コネクタ 206">
          <a:extLst>
            <a:ext uri="{FF2B5EF4-FFF2-40B4-BE49-F238E27FC236}">
              <a16:creationId xmlns:a16="http://schemas.microsoft.com/office/drawing/2014/main" id="{E26A4E7D-65D2-4A03-A2E7-70011CBEBEF8}"/>
            </a:ext>
          </a:extLst>
        </xdr:cNvPr>
        <xdr:cNvCxnSpPr/>
      </xdr:nvCxnSpPr>
      <xdr:spPr>
        <a:xfrm>
          <a:off x="4112260" y="172380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208" name="【市民会館】&#10;有形固定資産減価償却率平均値テキスト">
          <a:extLst>
            <a:ext uri="{FF2B5EF4-FFF2-40B4-BE49-F238E27FC236}">
              <a16:creationId xmlns:a16="http://schemas.microsoft.com/office/drawing/2014/main" id="{5FB48DD9-6C20-4885-907C-C5DE24C122DD}"/>
            </a:ext>
          </a:extLst>
        </xdr:cNvPr>
        <xdr:cNvSpPr txBox="1"/>
      </xdr:nvSpPr>
      <xdr:spPr>
        <a:xfrm>
          <a:off x="4212590" y="17781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209" name="フローチャート: 判断 208">
          <a:extLst>
            <a:ext uri="{FF2B5EF4-FFF2-40B4-BE49-F238E27FC236}">
              <a16:creationId xmlns:a16="http://schemas.microsoft.com/office/drawing/2014/main" id="{BEDC74EF-DD85-4D56-8AFC-3B15FAC57F01}"/>
            </a:ext>
          </a:extLst>
        </xdr:cNvPr>
        <xdr:cNvSpPr/>
      </xdr:nvSpPr>
      <xdr:spPr>
        <a:xfrm>
          <a:off x="4131310" y="179242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210" name="フローチャート: 判断 209">
          <a:extLst>
            <a:ext uri="{FF2B5EF4-FFF2-40B4-BE49-F238E27FC236}">
              <a16:creationId xmlns:a16="http://schemas.microsoft.com/office/drawing/2014/main" id="{22F9250F-DE7C-4A6E-924A-5DAFE9F9BAA0}"/>
            </a:ext>
          </a:extLst>
        </xdr:cNvPr>
        <xdr:cNvSpPr/>
      </xdr:nvSpPr>
      <xdr:spPr>
        <a:xfrm>
          <a:off x="3388360" y="1788096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211" name="フローチャート: 判断 210">
          <a:extLst>
            <a:ext uri="{FF2B5EF4-FFF2-40B4-BE49-F238E27FC236}">
              <a16:creationId xmlns:a16="http://schemas.microsoft.com/office/drawing/2014/main" id="{BCA4DB7A-BEB7-4B1F-8834-5641DA97327B}"/>
            </a:ext>
          </a:extLst>
        </xdr:cNvPr>
        <xdr:cNvSpPr/>
      </xdr:nvSpPr>
      <xdr:spPr>
        <a:xfrm>
          <a:off x="2571750" y="1786245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212" name="フローチャート: 判断 211">
          <a:extLst>
            <a:ext uri="{FF2B5EF4-FFF2-40B4-BE49-F238E27FC236}">
              <a16:creationId xmlns:a16="http://schemas.microsoft.com/office/drawing/2014/main" id="{59807EFE-EB66-4F18-871B-955C2A926DCE}"/>
            </a:ext>
          </a:extLst>
        </xdr:cNvPr>
        <xdr:cNvSpPr/>
      </xdr:nvSpPr>
      <xdr:spPr>
        <a:xfrm>
          <a:off x="1774190" y="1784341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213" name="フローチャート: 判断 212">
          <a:extLst>
            <a:ext uri="{FF2B5EF4-FFF2-40B4-BE49-F238E27FC236}">
              <a16:creationId xmlns:a16="http://schemas.microsoft.com/office/drawing/2014/main" id="{655A46DB-DF8A-417A-80A7-DB4E035857DE}"/>
            </a:ext>
          </a:extLst>
        </xdr:cNvPr>
        <xdr:cNvSpPr/>
      </xdr:nvSpPr>
      <xdr:spPr>
        <a:xfrm>
          <a:off x="988060" y="178385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4" name="テキスト ボックス 213">
          <a:extLst>
            <a:ext uri="{FF2B5EF4-FFF2-40B4-BE49-F238E27FC236}">
              <a16:creationId xmlns:a16="http://schemas.microsoft.com/office/drawing/2014/main" id="{DC11E5FE-C0BC-4D6D-AD83-F8FA1F70827D}"/>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5" name="テキスト ボックス 214">
          <a:extLst>
            <a:ext uri="{FF2B5EF4-FFF2-40B4-BE49-F238E27FC236}">
              <a16:creationId xmlns:a16="http://schemas.microsoft.com/office/drawing/2014/main" id="{BCE565D1-AD32-4EA8-A05C-F5AF3601DA5D}"/>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6" name="テキスト ボックス 215">
          <a:extLst>
            <a:ext uri="{FF2B5EF4-FFF2-40B4-BE49-F238E27FC236}">
              <a16:creationId xmlns:a16="http://schemas.microsoft.com/office/drawing/2014/main" id="{68AFA59E-7B67-4975-8E85-99481413B067}"/>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7" name="テキスト ボックス 216">
          <a:extLst>
            <a:ext uri="{FF2B5EF4-FFF2-40B4-BE49-F238E27FC236}">
              <a16:creationId xmlns:a16="http://schemas.microsoft.com/office/drawing/2014/main" id="{70A9E759-3CE4-4BC7-B417-E2A82838FE06}"/>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8" name="テキスト ボックス 217">
          <a:extLst>
            <a:ext uri="{FF2B5EF4-FFF2-40B4-BE49-F238E27FC236}">
              <a16:creationId xmlns:a16="http://schemas.microsoft.com/office/drawing/2014/main" id="{67EA333B-429B-44D4-862B-6E69890283AF}"/>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82550</xdr:rowOff>
    </xdr:from>
    <xdr:to>
      <xdr:col>24</xdr:col>
      <xdr:colOff>114300</xdr:colOff>
      <xdr:row>106</xdr:row>
      <xdr:rowOff>12700</xdr:rowOff>
    </xdr:to>
    <xdr:sp macro="" textlink="">
      <xdr:nvSpPr>
        <xdr:cNvPr id="219" name="楕円 218">
          <a:extLst>
            <a:ext uri="{FF2B5EF4-FFF2-40B4-BE49-F238E27FC236}">
              <a16:creationId xmlns:a16="http://schemas.microsoft.com/office/drawing/2014/main" id="{4864AC06-ED3E-4493-B30C-77FDE0A6010F}"/>
            </a:ext>
          </a:extLst>
        </xdr:cNvPr>
        <xdr:cNvSpPr/>
      </xdr:nvSpPr>
      <xdr:spPr>
        <a:xfrm>
          <a:off x="4131310" y="180867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60977</xdr:rowOff>
    </xdr:from>
    <xdr:ext cx="405111" cy="259045"/>
    <xdr:sp macro="" textlink="">
      <xdr:nvSpPr>
        <xdr:cNvPr id="220" name="【市民会館】&#10;有形固定資産減価償却率該当値テキスト">
          <a:extLst>
            <a:ext uri="{FF2B5EF4-FFF2-40B4-BE49-F238E27FC236}">
              <a16:creationId xmlns:a16="http://schemas.microsoft.com/office/drawing/2014/main" id="{BCF238A9-3162-4C5B-AE5C-CE6C3992BA4F}"/>
            </a:ext>
          </a:extLst>
        </xdr:cNvPr>
        <xdr:cNvSpPr txBox="1"/>
      </xdr:nvSpPr>
      <xdr:spPr>
        <a:xfrm>
          <a:off x="4212590" y="1805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49893</xdr:rowOff>
    </xdr:from>
    <xdr:to>
      <xdr:col>20</xdr:col>
      <xdr:colOff>38100</xdr:colOff>
      <xdr:row>105</xdr:row>
      <xdr:rowOff>151493</xdr:rowOff>
    </xdr:to>
    <xdr:sp macro="" textlink="">
      <xdr:nvSpPr>
        <xdr:cNvPr id="221" name="楕円 220">
          <a:extLst>
            <a:ext uri="{FF2B5EF4-FFF2-40B4-BE49-F238E27FC236}">
              <a16:creationId xmlns:a16="http://schemas.microsoft.com/office/drawing/2014/main" id="{FE050A2E-2B77-4592-A6B7-8B607A4296A9}"/>
            </a:ext>
          </a:extLst>
        </xdr:cNvPr>
        <xdr:cNvSpPr/>
      </xdr:nvSpPr>
      <xdr:spPr>
        <a:xfrm>
          <a:off x="3388360" y="180559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100693</xdr:rowOff>
    </xdr:from>
    <xdr:to>
      <xdr:col>24</xdr:col>
      <xdr:colOff>63500</xdr:colOff>
      <xdr:row>105</xdr:row>
      <xdr:rowOff>133350</xdr:rowOff>
    </xdr:to>
    <xdr:cxnSp macro="">
      <xdr:nvCxnSpPr>
        <xdr:cNvPr id="222" name="直線コネクタ 221">
          <a:extLst>
            <a:ext uri="{FF2B5EF4-FFF2-40B4-BE49-F238E27FC236}">
              <a16:creationId xmlns:a16="http://schemas.microsoft.com/office/drawing/2014/main" id="{0A61DD25-062A-4E54-9EAB-027DF91ECD5A}"/>
            </a:ext>
          </a:extLst>
        </xdr:cNvPr>
        <xdr:cNvCxnSpPr/>
      </xdr:nvCxnSpPr>
      <xdr:spPr>
        <a:xfrm>
          <a:off x="3431540" y="18099133"/>
          <a:ext cx="7429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17236</xdr:rowOff>
    </xdr:from>
    <xdr:to>
      <xdr:col>15</xdr:col>
      <xdr:colOff>101600</xdr:colOff>
      <xdr:row>105</xdr:row>
      <xdr:rowOff>118836</xdr:rowOff>
    </xdr:to>
    <xdr:sp macro="" textlink="">
      <xdr:nvSpPr>
        <xdr:cNvPr id="223" name="楕円 222">
          <a:extLst>
            <a:ext uri="{FF2B5EF4-FFF2-40B4-BE49-F238E27FC236}">
              <a16:creationId xmlns:a16="http://schemas.microsoft.com/office/drawing/2014/main" id="{656248EC-418F-413F-BFA7-C5B697C2B7AF}"/>
            </a:ext>
          </a:extLst>
        </xdr:cNvPr>
        <xdr:cNvSpPr/>
      </xdr:nvSpPr>
      <xdr:spPr>
        <a:xfrm>
          <a:off x="2571750" y="1802329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68036</xdr:rowOff>
    </xdr:from>
    <xdr:to>
      <xdr:col>19</xdr:col>
      <xdr:colOff>177800</xdr:colOff>
      <xdr:row>105</xdr:row>
      <xdr:rowOff>100693</xdr:rowOff>
    </xdr:to>
    <xdr:cxnSp macro="">
      <xdr:nvCxnSpPr>
        <xdr:cNvPr id="224" name="直線コネクタ 223">
          <a:extLst>
            <a:ext uri="{FF2B5EF4-FFF2-40B4-BE49-F238E27FC236}">
              <a16:creationId xmlns:a16="http://schemas.microsoft.com/office/drawing/2014/main" id="{758EF5BC-77E3-4E05-8EFB-2DCD8338A9B7}"/>
            </a:ext>
          </a:extLst>
        </xdr:cNvPr>
        <xdr:cNvCxnSpPr/>
      </xdr:nvCxnSpPr>
      <xdr:spPr>
        <a:xfrm>
          <a:off x="2626360" y="18068381"/>
          <a:ext cx="80518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156029</xdr:rowOff>
    </xdr:from>
    <xdr:to>
      <xdr:col>10</xdr:col>
      <xdr:colOff>165100</xdr:colOff>
      <xdr:row>105</xdr:row>
      <xdr:rowOff>86179</xdr:rowOff>
    </xdr:to>
    <xdr:sp macro="" textlink="">
      <xdr:nvSpPr>
        <xdr:cNvPr id="225" name="楕円 224">
          <a:extLst>
            <a:ext uri="{FF2B5EF4-FFF2-40B4-BE49-F238E27FC236}">
              <a16:creationId xmlns:a16="http://schemas.microsoft.com/office/drawing/2014/main" id="{26DDA20F-D8F6-4D45-98C8-495C61F0EAB8}"/>
            </a:ext>
          </a:extLst>
        </xdr:cNvPr>
        <xdr:cNvSpPr/>
      </xdr:nvSpPr>
      <xdr:spPr>
        <a:xfrm>
          <a:off x="1774190" y="1798682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35379</xdr:rowOff>
    </xdr:from>
    <xdr:to>
      <xdr:col>15</xdr:col>
      <xdr:colOff>50800</xdr:colOff>
      <xdr:row>105</xdr:row>
      <xdr:rowOff>68036</xdr:rowOff>
    </xdr:to>
    <xdr:cxnSp macro="">
      <xdr:nvCxnSpPr>
        <xdr:cNvPr id="226" name="直線コネクタ 225">
          <a:extLst>
            <a:ext uri="{FF2B5EF4-FFF2-40B4-BE49-F238E27FC236}">
              <a16:creationId xmlns:a16="http://schemas.microsoft.com/office/drawing/2014/main" id="{D9979885-F689-43B5-947B-1C282F2778F8}"/>
            </a:ext>
          </a:extLst>
        </xdr:cNvPr>
        <xdr:cNvCxnSpPr/>
      </xdr:nvCxnSpPr>
      <xdr:spPr>
        <a:xfrm>
          <a:off x="1828800" y="18037629"/>
          <a:ext cx="79756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128270</xdr:rowOff>
    </xdr:from>
    <xdr:to>
      <xdr:col>6</xdr:col>
      <xdr:colOff>38100</xdr:colOff>
      <xdr:row>105</xdr:row>
      <xdr:rowOff>58420</xdr:rowOff>
    </xdr:to>
    <xdr:sp macro="" textlink="">
      <xdr:nvSpPr>
        <xdr:cNvPr id="227" name="楕円 226">
          <a:extLst>
            <a:ext uri="{FF2B5EF4-FFF2-40B4-BE49-F238E27FC236}">
              <a16:creationId xmlns:a16="http://schemas.microsoft.com/office/drawing/2014/main" id="{21A93C62-0980-49E8-A774-FDDB0E7EB6E0}"/>
            </a:ext>
          </a:extLst>
        </xdr:cNvPr>
        <xdr:cNvSpPr/>
      </xdr:nvSpPr>
      <xdr:spPr>
        <a:xfrm>
          <a:off x="988060" y="1796288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7620</xdr:rowOff>
    </xdr:from>
    <xdr:to>
      <xdr:col>10</xdr:col>
      <xdr:colOff>114300</xdr:colOff>
      <xdr:row>105</xdr:row>
      <xdr:rowOff>35379</xdr:rowOff>
    </xdr:to>
    <xdr:cxnSp macro="">
      <xdr:nvCxnSpPr>
        <xdr:cNvPr id="228" name="直線コネクタ 227">
          <a:extLst>
            <a:ext uri="{FF2B5EF4-FFF2-40B4-BE49-F238E27FC236}">
              <a16:creationId xmlns:a16="http://schemas.microsoft.com/office/drawing/2014/main" id="{4C2FC5FA-D8C3-4CD7-8F02-FDD0B5603699}"/>
            </a:ext>
          </a:extLst>
        </xdr:cNvPr>
        <xdr:cNvCxnSpPr/>
      </xdr:nvCxnSpPr>
      <xdr:spPr>
        <a:xfrm>
          <a:off x="1031240" y="18011775"/>
          <a:ext cx="79756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229" name="n_1aveValue【市民会館】&#10;有形固定資産減価償却率">
          <a:extLst>
            <a:ext uri="{FF2B5EF4-FFF2-40B4-BE49-F238E27FC236}">
              <a16:creationId xmlns:a16="http://schemas.microsoft.com/office/drawing/2014/main" id="{A0194F4B-3EE6-417D-ADF3-949093CC19F9}"/>
            </a:ext>
          </a:extLst>
        </xdr:cNvPr>
        <xdr:cNvSpPr txBox="1"/>
      </xdr:nvSpPr>
      <xdr:spPr>
        <a:xfrm>
          <a:off x="3239144" y="17658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230" name="n_2aveValue【市民会館】&#10;有形固定資産減価償却率">
          <a:extLst>
            <a:ext uri="{FF2B5EF4-FFF2-40B4-BE49-F238E27FC236}">
              <a16:creationId xmlns:a16="http://schemas.microsoft.com/office/drawing/2014/main" id="{36C0EBCB-1551-4E86-A4C1-2225D49791C3}"/>
            </a:ext>
          </a:extLst>
        </xdr:cNvPr>
        <xdr:cNvSpPr txBox="1"/>
      </xdr:nvSpPr>
      <xdr:spPr>
        <a:xfrm>
          <a:off x="24390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231" name="n_3aveValue【市民会館】&#10;有形固定資産減価償却率">
          <a:extLst>
            <a:ext uri="{FF2B5EF4-FFF2-40B4-BE49-F238E27FC236}">
              <a16:creationId xmlns:a16="http://schemas.microsoft.com/office/drawing/2014/main" id="{33E05839-E110-4830-888D-9BF5C805252C}"/>
            </a:ext>
          </a:extLst>
        </xdr:cNvPr>
        <xdr:cNvSpPr txBox="1"/>
      </xdr:nvSpPr>
      <xdr:spPr>
        <a:xfrm>
          <a:off x="1641484" y="17620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232" name="n_4aveValue【市民会館】&#10;有形固定資産減価償却率">
          <a:extLst>
            <a:ext uri="{FF2B5EF4-FFF2-40B4-BE49-F238E27FC236}">
              <a16:creationId xmlns:a16="http://schemas.microsoft.com/office/drawing/2014/main" id="{421F9744-58A0-4BB8-B277-46BDE66CE905}"/>
            </a:ext>
          </a:extLst>
        </xdr:cNvPr>
        <xdr:cNvSpPr txBox="1"/>
      </xdr:nvSpPr>
      <xdr:spPr>
        <a:xfrm>
          <a:off x="855354" y="1761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142620</xdr:rowOff>
    </xdr:from>
    <xdr:ext cx="405111" cy="259045"/>
    <xdr:sp macro="" textlink="">
      <xdr:nvSpPr>
        <xdr:cNvPr id="233" name="n_1mainValue【市民会館】&#10;有形固定資産減価償却率">
          <a:extLst>
            <a:ext uri="{FF2B5EF4-FFF2-40B4-BE49-F238E27FC236}">
              <a16:creationId xmlns:a16="http://schemas.microsoft.com/office/drawing/2014/main" id="{FDF6FB5C-FAB2-4ECE-BB51-99677E89BA07}"/>
            </a:ext>
          </a:extLst>
        </xdr:cNvPr>
        <xdr:cNvSpPr txBox="1"/>
      </xdr:nvSpPr>
      <xdr:spPr>
        <a:xfrm>
          <a:off x="3239144" y="1814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109963</xdr:rowOff>
    </xdr:from>
    <xdr:ext cx="405111" cy="259045"/>
    <xdr:sp macro="" textlink="">
      <xdr:nvSpPr>
        <xdr:cNvPr id="234" name="n_2mainValue【市民会館】&#10;有形固定資産減価償却率">
          <a:extLst>
            <a:ext uri="{FF2B5EF4-FFF2-40B4-BE49-F238E27FC236}">
              <a16:creationId xmlns:a16="http://schemas.microsoft.com/office/drawing/2014/main" id="{D3F7D7B4-5607-42B4-9FCB-FDCB00C25B98}"/>
            </a:ext>
          </a:extLst>
        </xdr:cNvPr>
        <xdr:cNvSpPr txBox="1"/>
      </xdr:nvSpPr>
      <xdr:spPr>
        <a:xfrm>
          <a:off x="2439044" y="1811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77306</xdr:rowOff>
    </xdr:from>
    <xdr:ext cx="405111" cy="259045"/>
    <xdr:sp macro="" textlink="">
      <xdr:nvSpPr>
        <xdr:cNvPr id="235" name="n_3mainValue【市民会館】&#10;有形固定資産減価償却率">
          <a:extLst>
            <a:ext uri="{FF2B5EF4-FFF2-40B4-BE49-F238E27FC236}">
              <a16:creationId xmlns:a16="http://schemas.microsoft.com/office/drawing/2014/main" id="{71F99A8C-A375-4715-86BD-C385FD868247}"/>
            </a:ext>
          </a:extLst>
        </xdr:cNvPr>
        <xdr:cNvSpPr txBox="1"/>
      </xdr:nvSpPr>
      <xdr:spPr>
        <a:xfrm>
          <a:off x="164148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49547</xdr:rowOff>
    </xdr:from>
    <xdr:ext cx="405111" cy="259045"/>
    <xdr:sp macro="" textlink="">
      <xdr:nvSpPr>
        <xdr:cNvPr id="236" name="n_4mainValue【市民会館】&#10;有形固定資産減価償却率">
          <a:extLst>
            <a:ext uri="{FF2B5EF4-FFF2-40B4-BE49-F238E27FC236}">
              <a16:creationId xmlns:a16="http://schemas.microsoft.com/office/drawing/2014/main" id="{07FE24C0-C6AE-42D7-8B7E-8ADA57899FC7}"/>
            </a:ext>
          </a:extLst>
        </xdr:cNvPr>
        <xdr:cNvSpPr txBox="1"/>
      </xdr:nvSpPr>
      <xdr:spPr>
        <a:xfrm>
          <a:off x="85535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7" name="正方形/長方形 236">
          <a:extLst>
            <a:ext uri="{FF2B5EF4-FFF2-40B4-BE49-F238E27FC236}">
              <a16:creationId xmlns:a16="http://schemas.microsoft.com/office/drawing/2014/main" id="{8D0C9CD7-2F73-40E4-B365-F996E4A8CFC3}"/>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8" name="正方形/長方形 237">
          <a:extLst>
            <a:ext uri="{FF2B5EF4-FFF2-40B4-BE49-F238E27FC236}">
              <a16:creationId xmlns:a16="http://schemas.microsoft.com/office/drawing/2014/main" id="{0255A6FB-B27C-400E-B721-4579FED160BE}"/>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9" name="正方形/長方形 238">
          <a:extLst>
            <a:ext uri="{FF2B5EF4-FFF2-40B4-BE49-F238E27FC236}">
              <a16:creationId xmlns:a16="http://schemas.microsoft.com/office/drawing/2014/main" id="{E2F8487F-43ED-4639-9E5F-65DE129DB359}"/>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0" name="正方形/長方形 239">
          <a:extLst>
            <a:ext uri="{FF2B5EF4-FFF2-40B4-BE49-F238E27FC236}">
              <a16:creationId xmlns:a16="http://schemas.microsoft.com/office/drawing/2014/main" id="{F1FF2138-C882-4D72-B18B-CE1006D13BE6}"/>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1" name="正方形/長方形 240">
          <a:extLst>
            <a:ext uri="{FF2B5EF4-FFF2-40B4-BE49-F238E27FC236}">
              <a16:creationId xmlns:a16="http://schemas.microsoft.com/office/drawing/2014/main" id="{FC94B742-1231-4D86-9E3F-C37A21E84FA7}"/>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2" name="正方形/長方形 241">
          <a:extLst>
            <a:ext uri="{FF2B5EF4-FFF2-40B4-BE49-F238E27FC236}">
              <a16:creationId xmlns:a16="http://schemas.microsoft.com/office/drawing/2014/main" id="{FA3A2DD9-2A9F-49A9-87EB-CFAD4AD56FDD}"/>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3" name="正方形/長方形 242">
          <a:extLst>
            <a:ext uri="{FF2B5EF4-FFF2-40B4-BE49-F238E27FC236}">
              <a16:creationId xmlns:a16="http://schemas.microsoft.com/office/drawing/2014/main" id="{F4C888E3-F0BF-4777-832C-E39F8FCDD956}"/>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4" name="正方形/長方形 243">
          <a:extLst>
            <a:ext uri="{FF2B5EF4-FFF2-40B4-BE49-F238E27FC236}">
              <a16:creationId xmlns:a16="http://schemas.microsoft.com/office/drawing/2014/main" id="{3903629D-030D-47E2-BF95-56D78BF116A8}"/>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5" name="テキスト ボックス 244">
          <a:extLst>
            <a:ext uri="{FF2B5EF4-FFF2-40B4-BE49-F238E27FC236}">
              <a16:creationId xmlns:a16="http://schemas.microsoft.com/office/drawing/2014/main" id="{51496CA0-34E9-4921-AD45-7EA79F914AED}"/>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6" name="直線コネクタ 245">
          <a:extLst>
            <a:ext uri="{FF2B5EF4-FFF2-40B4-BE49-F238E27FC236}">
              <a16:creationId xmlns:a16="http://schemas.microsoft.com/office/drawing/2014/main" id="{3652E937-E67C-49AF-8B04-E0566C3A997F}"/>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47" name="直線コネクタ 246">
          <a:extLst>
            <a:ext uri="{FF2B5EF4-FFF2-40B4-BE49-F238E27FC236}">
              <a16:creationId xmlns:a16="http://schemas.microsoft.com/office/drawing/2014/main" id="{8ED83722-36A6-45DA-911A-EEC3059720C9}"/>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48" name="テキスト ボックス 247">
          <a:extLst>
            <a:ext uri="{FF2B5EF4-FFF2-40B4-BE49-F238E27FC236}">
              <a16:creationId xmlns:a16="http://schemas.microsoft.com/office/drawing/2014/main" id="{0423AF36-F640-4130-94F9-DA06BBFE235D}"/>
            </a:ext>
          </a:extLst>
        </xdr:cNvPr>
        <xdr:cNvSpPr txBox="1"/>
      </xdr:nvSpPr>
      <xdr:spPr>
        <a:xfrm>
          <a:off x="552722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49" name="直線コネクタ 248">
          <a:extLst>
            <a:ext uri="{FF2B5EF4-FFF2-40B4-BE49-F238E27FC236}">
              <a16:creationId xmlns:a16="http://schemas.microsoft.com/office/drawing/2014/main" id="{D8C53D81-DC46-4811-9B77-9214DA07F7B8}"/>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50" name="テキスト ボックス 249">
          <a:extLst>
            <a:ext uri="{FF2B5EF4-FFF2-40B4-BE49-F238E27FC236}">
              <a16:creationId xmlns:a16="http://schemas.microsoft.com/office/drawing/2014/main" id="{637B12FE-BA2E-4EFA-B134-051481889D1A}"/>
            </a:ext>
          </a:extLst>
        </xdr:cNvPr>
        <xdr:cNvSpPr txBox="1"/>
      </xdr:nvSpPr>
      <xdr:spPr>
        <a:xfrm>
          <a:off x="5527221"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51" name="直線コネクタ 250">
          <a:extLst>
            <a:ext uri="{FF2B5EF4-FFF2-40B4-BE49-F238E27FC236}">
              <a16:creationId xmlns:a16="http://schemas.microsoft.com/office/drawing/2014/main" id="{944DF117-E75C-4D28-8AE2-9D7BA49FA325}"/>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52" name="テキスト ボックス 251">
          <a:extLst>
            <a:ext uri="{FF2B5EF4-FFF2-40B4-BE49-F238E27FC236}">
              <a16:creationId xmlns:a16="http://schemas.microsoft.com/office/drawing/2014/main" id="{022C3335-0D1C-410E-B159-7CE73EE1B489}"/>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53" name="直線コネクタ 252">
          <a:extLst>
            <a:ext uri="{FF2B5EF4-FFF2-40B4-BE49-F238E27FC236}">
              <a16:creationId xmlns:a16="http://schemas.microsoft.com/office/drawing/2014/main" id="{80FD4124-5AB0-40D6-9EC7-FC7E27140023}"/>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54" name="テキスト ボックス 253">
          <a:extLst>
            <a:ext uri="{FF2B5EF4-FFF2-40B4-BE49-F238E27FC236}">
              <a16:creationId xmlns:a16="http://schemas.microsoft.com/office/drawing/2014/main" id="{DC1E607D-1D85-45E3-81CF-18DA1AE6252B}"/>
            </a:ext>
          </a:extLst>
        </xdr:cNvPr>
        <xdr:cNvSpPr txBox="1"/>
      </xdr:nvSpPr>
      <xdr:spPr>
        <a:xfrm>
          <a:off x="55272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55" name="直線コネクタ 254">
          <a:extLst>
            <a:ext uri="{FF2B5EF4-FFF2-40B4-BE49-F238E27FC236}">
              <a16:creationId xmlns:a16="http://schemas.microsoft.com/office/drawing/2014/main" id="{896C4026-9C6F-4376-9214-4148FD05EA73}"/>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56" name="テキスト ボックス 255">
          <a:extLst>
            <a:ext uri="{FF2B5EF4-FFF2-40B4-BE49-F238E27FC236}">
              <a16:creationId xmlns:a16="http://schemas.microsoft.com/office/drawing/2014/main" id="{90D602C2-8B8E-4FDA-8034-55005C30560A}"/>
            </a:ext>
          </a:extLst>
        </xdr:cNvPr>
        <xdr:cNvSpPr txBox="1"/>
      </xdr:nvSpPr>
      <xdr:spPr>
        <a:xfrm>
          <a:off x="552722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7" name="直線コネクタ 256">
          <a:extLst>
            <a:ext uri="{FF2B5EF4-FFF2-40B4-BE49-F238E27FC236}">
              <a16:creationId xmlns:a16="http://schemas.microsoft.com/office/drawing/2014/main" id="{3C838BCF-3CA4-4DBD-9B7B-6B2B08673A6A}"/>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8" name="テキスト ボックス 257">
          <a:extLst>
            <a:ext uri="{FF2B5EF4-FFF2-40B4-BE49-F238E27FC236}">
              <a16:creationId xmlns:a16="http://schemas.microsoft.com/office/drawing/2014/main" id="{53C63782-6F82-4BF4-8849-664776C8EAEC}"/>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9" name="【市民会館】&#10;一人当たり面積グラフ枠">
          <a:extLst>
            <a:ext uri="{FF2B5EF4-FFF2-40B4-BE49-F238E27FC236}">
              <a16:creationId xmlns:a16="http://schemas.microsoft.com/office/drawing/2014/main" id="{63ADB79E-C393-4039-AD15-55B8763254B0}"/>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260" name="直線コネクタ 259">
          <a:extLst>
            <a:ext uri="{FF2B5EF4-FFF2-40B4-BE49-F238E27FC236}">
              <a16:creationId xmlns:a16="http://schemas.microsoft.com/office/drawing/2014/main" id="{F2439DE2-DCD2-42C6-8BC7-317AFEAF4625}"/>
            </a:ext>
          </a:extLst>
        </xdr:cNvPr>
        <xdr:cNvCxnSpPr/>
      </xdr:nvCxnSpPr>
      <xdr:spPr>
        <a:xfrm flipV="1">
          <a:off x="9429115" y="17099280"/>
          <a:ext cx="0" cy="1512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261" name="【市民会館】&#10;一人当たり面積最小値テキスト">
          <a:extLst>
            <a:ext uri="{FF2B5EF4-FFF2-40B4-BE49-F238E27FC236}">
              <a16:creationId xmlns:a16="http://schemas.microsoft.com/office/drawing/2014/main" id="{2CFF75E5-D584-499B-BB20-41A0FDB3ABDA}"/>
            </a:ext>
          </a:extLst>
        </xdr:cNvPr>
        <xdr:cNvSpPr txBox="1"/>
      </xdr:nvSpPr>
      <xdr:spPr>
        <a:xfrm>
          <a:off x="9467850" y="186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262" name="直線コネクタ 261">
          <a:extLst>
            <a:ext uri="{FF2B5EF4-FFF2-40B4-BE49-F238E27FC236}">
              <a16:creationId xmlns:a16="http://schemas.microsoft.com/office/drawing/2014/main" id="{83BEC6EF-AC54-47D7-8AC2-AF2C08C25E88}"/>
            </a:ext>
          </a:extLst>
        </xdr:cNvPr>
        <xdr:cNvCxnSpPr/>
      </xdr:nvCxnSpPr>
      <xdr:spPr>
        <a:xfrm>
          <a:off x="9356090" y="1861184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263" name="【市民会館】&#10;一人当たり面積最大値テキスト">
          <a:extLst>
            <a:ext uri="{FF2B5EF4-FFF2-40B4-BE49-F238E27FC236}">
              <a16:creationId xmlns:a16="http://schemas.microsoft.com/office/drawing/2014/main" id="{E5A9220D-C93D-42C3-8407-5A6A54609B68}"/>
            </a:ext>
          </a:extLst>
        </xdr:cNvPr>
        <xdr:cNvSpPr txBox="1"/>
      </xdr:nvSpPr>
      <xdr:spPr>
        <a:xfrm>
          <a:off x="9467850" y="1687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264" name="直線コネクタ 263">
          <a:extLst>
            <a:ext uri="{FF2B5EF4-FFF2-40B4-BE49-F238E27FC236}">
              <a16:creationId xmlns:a16="http://schemas.microsoft.com/office/drawing/2014/main" id="{F74AF91D-9FD4-44BE-B7F0-24F246BE89E3}"/>
            </a:ext>
          </a:extLst>
        </xdr:cNvPr>
        <xdr:cNvCxnSpPr/>
      </xdr:nvCxnSpPr>
      <xdr:spPr>
        <a:xfrm>
          <a:off x="9356090" y="1709928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265" name="【市民会館】&#10;一人当たり面積平均値テキスト">
          <a:extLst>
            <a:ext uri="{FF2B5EF4-FFF2-40B4-BE49-F238E27FC236}">
              <a16:creationId xmlns:a16="http://schemas.microsoft.com/office/drawing/2014/main" id="{04DEA20F-98E0-413B-BD15-6B2B147031E1}"/>
            </a:ext>
          </a:extLst>
        </xdr:cNvPr>
        <xdr:cNvSpPr txBox="1"/>
      </xdr:nvSpPr>
      <xdr:spPr>
        <a:xfrm>
          <a:off x="9467850" y="1810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266" name="フローチャート: 判断 265">
          <a:extLst>
            <a:ext uri="{FF2B5EF4-FFF2-40B4-BE49-F238E27FC236}">
              <a16:creationId xmlns:a16="http://schemas.microsoft.com/office/drawing/2014/main" id="{E0166C2C-6BA0-48E3-AE58-ABA376141064}"/>
            </a:ext>
          </a:extLst>
        </xdr:cNvPr>
        <xdr:cNvSpPr/>
      </xdr:nvSpPr>
      <xdr:spPr>
        <a:xfrm>
          <a:off x="9394190" y="1824291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267" name="フローチャート: 判断 266">
          <a:extLst>
            <a:ext uri="{FF2B5EF4-FFF2-40B4-BE49-F238E27FC236}">
              <a16:creationId xmlns:a16="http://schemas.microsoft.com/office/drawing/2014/main" id="{5B4651C5-219B-4EAD-96E4-8E7A69CD7096}"/>
            </a:ext>
          </a:extLst>
        </xdr:cNvPr>
        <xdr:cNvSpPr/>
      </xdr:nvSpPr>
      <xdr:spPr>
        <a:xfrm>
          <a:off x="8632190" y="18265774"/>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268" name="フローチャート: 判断 267">
          <a:extLst>
            <a:ext uri="{FF2B5EF4-FFF2-40B4-BE49-F238E27FC236}">
              <a16:creationId xmlns:a16="http://schemas.microsoft.com/office/drawing/2014/main" id="{447363F4-DE97-4BD4-8AA1-65604FECFFB8}"/>
            </a:ext>
          </a:extLst>
        </xdr:cNvPr>
        <xdr:cNvSpPr/>
      </xdr:nvSpPr>
      <xdr:spPr>
        <a:xfrm>
          <a:off x="7846060" y="182714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269" name="フローチャート: 判断 268">
          <a:extLst>
            <a:ext uri="{FF2B5EF4-FFF2-40B4-BE49-F238E27FC236}">
              <a16:creationId xmlns:a16="http://schemas.microsoft.com/office/drawing/2014/main" id="{F90B21B4-29CE-4412-8424-736895399D2C}"/>
            </a:ext>
          </a:extLst>
        </xdr:cNvPr>
        <xdr:cNvSpPr/>
      </xdr:nvSpPr>
      <xdr:spPr>
        <a:xfrm>
          <a:off x="7029450" y="182848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270" name="フローチャート: 判断 269">
          <a:extLst>
            <a:ext uri="{FF2B5EF4-FFF2-40B4-BE49-F238E27FC236}">
              <a16:creationId xmlns:a16="http://schemas.microsoft.com/office/drawing/2014/main" id="{1F112F02-2D08-4412-A7CC-659209ABFC93}"/>
            </a:ext>
          </a:extLst>
        </xdr:cNvPr>
        <xdr:cNvSpPr/>
      </xdr:nvSpPr>
      <xdr:spPr>
        <a:xfrm>
          <a:off x="6231890" y="1827530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1" name="テキスト ボックス 270">
          <a:extLst>
            <a:ext uri="{FF2B5EF4-FFF2-40B4-BE49-F238E27FC236}">
              <a16:creationId xmlns:a16="http://schemas.microsoft.com/office/drawing/2014/main" id="{124FDFE5-9116-4FBD-BACA-D0E05DBC35B1}"/>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2" name="テキスト ボックス 271">
          <a:extLst>
            <a:ext uri="{FF2B5EF4-FFF2-40B4-BE49-F238E27FC236}">
              <a16:creationId xmlns:a16="http://schemas.microsoft.com/office/drawing/2014/main" id="{5AC0295D-CC5F-47CF-9CDA-EF3C4107E250}"/>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935F31F5-E599-45CC-9B80-72B8689A3AC1}"/>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392242BB-1C6A-4DBA-A2B7-D8DBD2596D28}"/>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FAD9D99F-7E0C-4203-A609-8FF60D3908C0}"/>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168275</xdr:rowOff>
    </xdr:from>
    <xdr:to>
      <xdr:col>55</xdr:col>
      <xdr:colOff>50800</xdr:colOff>
      <xdr:row>108</xdr:row>
      <xdr:rowOff>98425</xdr:rowOff>
    </xdr:to>
    <xdr:sp macro="" textlink="">
      <xdr:nvSpPr>
        <xdr:cNvPr id="276" name="楕円 275">
          <a:extLst>
            <a:ext uri="{FF2B5EF4-FFF2-40B4-BE49-F238E27FC236}">
              <a16:creationId xmlns:a16="http://schemas.microsoft.com/office/drawing/2014/main" id="{300D877F-2E65-41ED-AFD7-EF9037028053}"/>
            </a:ext>
          </a:extLst>
        </xdr:cNvPr>
        <xdr:cNvSpPr/>
      </xdr:nvSpPr>
      <xdr:spPr>
        <a:xfrm>
          <a:off x="9394190" y="18517235"/>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83202</xdr:rowOff>
    </xdr:from>
    <xdr:ext cx="469744" cy="259045"/>
    <xdr:sp macro="" textlink="">
      <xdr:nvSpPr>
        <xdr:cNvPr id="277" name="【市民会館】&#10;一人当たり面積該当値テキスト">
          <a:extLst>
            <a:ext uri="{FF2B5EF4-FFF2-40B4-BE49-F238E27FC236}">
              <a16:creationId xmlns:a16="http://schemas.microsoft.com/office/drawing/2014/main" id="{6482578F-C977-4C40-8760-AA6B387F61E7}"/>
            </a:ext>
          </a:extLst>
        </xdr:cNvPr>
        <xdr:cNvSpPr txBox="1"/>
      </xdr:nvSpPr>
      <xdr:spPr>
        <a:xfrm>
          <a:off x="9467850" y="1843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170180</xdr:rowOff>
    </xdr:from>
    <xdr:to>
      <xdr:col>50</xdr:col>
      <xdr:colOff>165100</xdr:colOff>
      <xdr:row>108</xdr:row>
      <xdr:rowOff>100330</xdr:rowOff>
    </xdr:to>
    <xdr:sp macro="" textlink="">
      <xdr:nvSpPr>
        <xdr:cNvPr id="278" name="楕円 277">
          <a:extLst>
            <a:ext uri="{FF2B5EF4-FFF2-40B4-BE49-F238E27FC236}">
              <a16:creationId xmlns:a16="http://schemas.microsoft.com/office/drawing/2014/main" id="{763329A5-AB92-48B7-8FC1-8CDAC435FFD9}"/>
            </a:ext>
          </a:extLst>
        </xdr:cNvPr>
        <xdr:cNvSpPr/>
      </xdr:nvSpPr>
      <xdr:spPr>
        <a:xfrm>
          <a:off x="8632190" y="1851914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47625</xdr:rowOff>
    </xdr:from>
    <xdr:to>
      <xdr:col>55</xdr:col>
      <xdr:colOff>0</xdr:colOff>
      <xdr:row>108</xdr:row>
      <xdr:rowOff>49530</xdr:rowOff>
    </xdr:to>
    <xdr:cxnSp macro="">
      <xdr:nvCxnSpPr>
        <xdr:cNvPr id="279" name="直線コネクタ 278">
          <a:extLst>
            <a:ext uri="{FF2B5EF4-FFF2-40B4-BE49-F238E27FC236}">
              <a16:creationId xmlns:a16="http://schemas.microsoft.com/office/drawing/2014/main" id="{0C8593F1-89F7-445F-A719-75E691953BCB}"/>
            </a:ext>
          </a:extLst>
        </xdr:cNvPr>
        <xdr:cNvCxnSpPr/>
      </xdr:nvCxnSpPr>
      <xdr:spPr>
        <a:xfrm flipV="1">
          <a:off x="8686800" y="18566130"/>
          <a:ext cx="7429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636</xdr:rowOff>
    </xdr:from>
    <xdr:to>
      <xdr:col>46</xdr:col>
      <xdr:colOff>38100</xdr:colOff>
      <xdr:row>108</xdr:row>
      <xdr:rowOff>102236</xdr:rowOff>
    </xdr:to>
    <xdr:sp macro="" textlink="">
      <xdr:nvSpPr>
        <xdr:cNvPr id="280" name="楕円 279">
          <a:extLst>
            <a:ext uri="{FF2B5EF4-FFF2-40B4-BE49-F238E27FC236}">
              <a16:creationId xmlns:a16="http://schemas.microsoft.com/office/drawing/2014/main" id="{26FB2484-7A88-45B7-A286-E35CCD12B9FD}"/>
            </a:ext>
          </a:extLst>
        </xdr:cNvPr>
        <xdr:cNvSpPr/>
      </xdr:nvSpPr>
      <xdr:spPr>
        <a:xfrm>
          <a:off x="7846060" y="185172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49530</xdr:rowOff>
    </xdr:from>
    <xdr:to>
      <xdr:col>50</xdr:col>
      <xdr:colOff>114300</xdr:colOff>
      <xdr:row>108</xdr:row>
      <xdr:rowOff>51436</xdr:rowOff>
    </xdr:to>
    <xdr:cxnSp macro="">
      <xdr:nvCxnSpPr>
        <xdr:cNvPr id="281" name="直線コネクタ 280">
          <a:extLst>
            <a:ext uri="{FF2B5EF4-FFF2-40B4-BE49-F238E27FC236}">
              <a16:creationId xmlns:a16="http://schemas.microsoft.com/office/drawing/2014/main" id="{68DBE666-1A40-44D6-8DEA-F5CCD3CB4A84}"/>
            </a:ext>
          </a:extLst>
        </xdr:cNvPr>
        <xdr:cNvCxnSpPr/>
      </xdr:nvCxnSpPr>
      <xdr:spPr>
        <a:xfrm flipV="1">
          <a:off x="7889240" y="18569940"/>
          <a:ext cx="79756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2539</xdr:rowOff>
    </xdr:from>
    <xdr:to>
      <xdr:col>41</xdr:col>
      <xdr:colOff>101600</xdr:colOff>
      <xdr:row>108</xdr:row>
      <xdr:rowOff>104139</xdr:rowOff>
    </xdr:to>
    <xdr:sp macro="" textlink="">
      <xdr:nvSpPr>
        <xdr:cNvPr id="282" name="楕円 281">
          <a:extLst>
            <a:ext uri="{FF2B5EF4-FFF2-40B4-BE49-F238E27FC236}">
              <a16:creationId xmlns:a16="http://schemas.microsoft.com/office/drawing/2014/main" id="{99AE6C90-0206-4956-B61B-8C0202696375}"/>
            </a:ext>
          </a:extLst>
        </xdr:cNvPr>
        <xdr:cNvSpPr/>
      </xdr:nvSpPr>
      <xdr:spPr>
        <a:xfrm>
          <a:off x="7029450" y="1851913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51436</xdr:rowOff>
    </xdr:from>
    <xdr:to>
      <xdr:col>45</xdr:col>
      <xdr:colOff>177800</xdr:colOff>
      <xdr:row>108</xdr:row>
      <xdr:rowOff>53339</xdr:rowOff>
    </xdr:to>
    <xdr:cxnSp macro="">
      <xdr:nvCxnSpPr>
        <xdr:cNvPr id="283" name="直線コネクタ 282">
          <a:extLst>
            <a:ext uri="{FF2B5EF4-FFF2-40B4-BE49-F238E27FC236}">
              <a16:creationId xmlns:a16="http://schemas.microsoft.com/office/drawing/2014/main" id="{26B9D6E1-0DA3-47D8-83DD-5EC8955CF054}"/>
            </a:ext>
          </a:extLst>
        </xdr:cNvPr>
        <xdr:cNvCxnSpPr/>
      </xdr:nvCxnSpPr>
      <xdr:spPr>
        <a:xfrm flipV="1">
          <a:off x="7084060" y="18571846"/>
          <a:ext cx="80518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636</xdr:rowOff>
    </xdr:from>
    <xdr:to>
      <xdr:col>36</xdr:col>
      <xdr:colOff>165100</xdr:colOff>
      <xdr:row>108</xdr:row>
      <xdr:rowOff>102236</xdr:rowOff>
    </xdr:to>
    <xdr:sp macro="" textlink="">
      <xdr:nvSpPr>
        <xdr:cNvPr id="284" name="楕円 283">
          <a:extLst>
            <a:ext uri="{FF2B5EF4-FFF2-40B4-BE49-F238E27FC236}">
              <a16:creationId xmlns:a16="http://schemas.microsoft.com/office/drawing/2014/main" id="{D72E9DC0-9F8D-4F4A-83FA-48AFAEE5EA59}"/>
            </a:ext>
          </a:extLst>
        </xdr:cNvPr>
        <xdr:cNvSpPr/>
      </xdr:nvSpPr>
      <xdr:spPr>
        <a:xfrm>
          <a:off x="6231890" y="18517236"/>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51436</xdr:rowOff>
    </xdr:from>
    <xdr:to>
      <xdr:col>41</xdr:col>
      <xdr:colOff>50800</xdr:colOff>
      <xdr:row>108</xdr:row>
      <xdr:rowOff>53339</xdr:rowOff>
    </xdr:to>
    <xdr:cxnSp macro="">
      <xdr:nvCxnSpPr>
        <xdr:cNvPr id="285" name="直線コネクタ 284">
          <a:extLst>
            <a:ext uri="{FF2B5EF4-FFF2-40B4-BE49-F238E27FC236}">
              <a16:creationId xmlns:a16="http://schemas.microsoft.com/office/drawing/2014/main" id="{7178D869-DB78-4FF5-B67D-B621800479EF}"/>
            </a:ext>
          </a:extLst>
        </xdr:cNvPr>
        <xdr:cNvCxnSpPr/>
      </xdr:nvCxnSpPr>
      <xdr:spPr>
        <a:xfrm>
          <a:off x="6286500" y="18571846"/>
          <a:ext cx="79756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286" name="n_1aveValue【市民会館】&#10;一人当たり面積">
          <a:extLst>
            <a:ext uri="{FF2B5EF4-FFF2-40B4-BE49-F238E27FC236}">
              <a16:creationId xmlns:a16="http://schemas.microsoft.com/office/drawing/2014/main" id="{CA18BE63-9DC9-46A0-8DA9-6BAE08CFF8A4}"/>
            </a:ext>
          </a:extLst>
        </xdr:cNvPr>
        <xdr:cNvSpPr txBox="1"/>
      </xdr:nvSpPr>
      <xdr:spPr>
        <a:xfrm>
          <a:off x="845446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287" name="n_2aveValue【市民会館】&#10;一人当たり面積">
          <a:extLst>
            <a:ext uri="{FF2B5EF4-FFF2-40B4-BE49-F238E27FC236}">
              <a16:creationId xmlns:a16="http://schemas.microsoft.com/office/drawing/2014/main" id="{59854F27-4E27-4B00-AF87-DAB7CC508FA2}"/>
            </a:ext>
          </a:extLst>
        </xdr:cNvPr>
        <xdr:cNvSpPr txBox="1"/>
      </xdr:nvSpPr>
      <xdr:spPr>
        <a:xfrm>
          <a:off x="767341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57802</xdr:rowOff>
    </xdr:from>
    <xdr:ext cx="469744" cy="259045"/>
    <xdr:sp macro="" textlink="">
      <xdr:nvSpPr>
        <xdr:cNvPr id="288" name="n_3aveValue【市民会館】&#10;一人当たり面積">
          <a:extLst>
            <a:ext uri="{FF2B5EF4-FFF2-40B4-BE49-F238E27FC236}">
              <a16:creationId xmlns:a16="http://schemas.microsoft.com/office/drawing/2014/main" id="{1CBD23B8-C178-4DE2-9EF9-128B557C0C95}"/>
            </a:ext>
          </a:extLst>
        </xdr:cNvPr>
        <xdr:cNvSpPr txBox="1"/>
      </xdr:nvSpPr>
      <xdr:spPr>
        <a:xfrm>
          <a:off x="6866332" y="1805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289" name="n_4aveValue【市民会館】&#10;一人当たり面積">
          <a:extLst>
            <a:ext uri="{FF2B5EF4-FFF2-40B4-BE49-F238E27FC236}">
              <a16:creationId xmlns:a16="http://schemas.microsoft.com/office/drawing/2014/main" id="{D42B1325-B8A7-4DF1-B330-EB9912B281AE}"/>
            </a:ext>
          </a:extLst>
        </xdr:cNvPr>
        <xdr:cNvSpPr txBox="1"/>
      </xdr:nvSpPr>
      <xdr:spPr>
        <a:xfrm>
          <a:off x="6068772" y="1805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91457</xdr:rowOff>
    </xdr:from>
    <xdr:ext cx="469744" cy="259045"/>
    <xdr:sp macro="" textlink="">
      <xdr:nvSpPr>
        <xdr:cNvPr id="290" name="n_1mainValue【市民会館】&#10;一人当たり面積">
          <a:extLst>
            <a:ext uri="{FF2B5EF4-FFF2-40B4-BE49-F238E27FC236}">
              <a16:creationId xmlns:a16="http://schemas.microsoft.com/office/drawing/2014/main" id="{5D34C6B6-5BEB-4A7A-92D5-FD74ECECEFD3}"/>
            </a:ext>
          </a:extLst>
        </xdr:cNvPr>
        <xdr:cNvSpPr txBox="1"/>
      </xdr:nvSpPr>
      <xdr:spPr>
        <a:xfrm>
          <a:off x="8454467" y="1861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93363</xdr:rowOff>
    </xdr:from>
    <xdr:ext cx="469744" cy="259045"/>
    <xdr:sp macro="" textlink="">
      <xdr:nvSpPr>
        <xdr:cNvPr id="291" name="n_2mainValue【市民会館】&#10;一人当たり面積">
          <a:extLst>
            <a:ext uri="{FF2B5EF4-FFF2-40B4-BE49-F238E27FC236}">
              <a16:creationId xmlns:a16="http://schemas.microsoft.com/office/drawing/2014/main" id="{DD5204DC-554E-4790-AEB0-6DA343D0EC0E}"/>
            </a:ext>
          </a:extLst>
        </xdr:cNvPr>
        <xdr:cNvSpPr txBox="1"/>
      </xdr:nvSpPr>
      <xdr:spPr>
        <a:xfrm>
          <a:off x="7673417" y="1861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95266</xdr:rowOff>
    </xdr:from>
    <xdr:ext cx="469744" cy="259045"/>
    <xdr:sp macro="" textlink="">
      <xdr:nvSpPr>
        <xdr:cNvPr id="292" name="n_3mainValue【市民会館】&#10;一人当たり面積">
          <a:extLst>
            <a:ext uri="{FF2B5EF4-FFF2-40B4-BE49-F238E27FC236}">
              <a16:creationId xmlns:a16="http://schemas.microsoft.com/office/drawing/2014/main" id="{D360DABD-3F74-46A4-9C79-4C4AB2A2DFBF}"/>
            </a:ext>
          </a:extLst>
        </xdr:cNvPr>
        <xdr:cNvSpPr txBox="1"/>
      </xdr:nvSpPr>
      <xdr:spPr>
        <a:xfrm>
          <a:off x="6866332" y="186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93363</xdr:rowOff>
    </xdr:from>
    <xdr:ext cx="469744" cy="259045"/>
    <xdr:sp macro="" textlink="">
      <xdr:nvSpPr>
        <xdr:cNvPr id="293" name="n_4mainValue【市民会館】&#10;一人当たり面積">
          <a:extLst>
            <a:ext uri="{FF2B5EF4-FFF2-40B4-BE49-F238E27FC236}">
              <a16:creationId xmlns:a16="http://schemas.microsoft.com/office/drawing/2014/main" id="{D99FC2C4-44F1-4FCE-BC95-1D82741845F6}"/>
            </a:ext>
          </a:extLst>
        </xdr:cNvPr>
        <xdr:cNvSpPr txBox="1"/>
      </xdr:nvSpPr>
      <xdr:spPr>
        <a:xfrm>
          <a:off x="6068772" y="1861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a:extLst>
            <a:ext uri="{FF2B5EF4-FFF2-40B4-BE49-F238E27FC236}">
              <a16:creationId xmlns:a16="http://schemas.microsoft.com/office/drawing/2014/main" id="{9FD1A283-AAA0-4D34-AF4A-B99E5F5C017D}"/>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a:extLst>
            <a:ext uri="{FF2B5EF4-FFF2-40B4-BE49-F238E27FC236}">
              <a16:creationId xmlns:a16="http://schemas.microsoft.com/office/drawing/2014/main" id="{6F4590AD-E379-4968-A9FC-70824A86B2F5}"/>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a:extLst>
            <a:ext uri="{FF2B5EF4-FFF2-40B4-BE49-F238E27FC236}">
              <a16:creationId xmlns:a16="http://schemas.microsoft.com/office/drawing/2014/main" id="{D18E74F9-1489-4C1E-9A54-03E91C5DD733}"/>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a:extLst>
            <a:ext uri="{FF2B5EF4-FFF2-40B4-BE49-F238E27FC236}">
              <a16:creationId xmlns:a16="http://schemas.microsoft.com/office/drawing/2014/main" id="{726B1390-DC97-455B-B252-07995159482C}"/>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a:extLst>
            <a:ext uri="{FF2B5EF4-FFF2-40B4-BE49-F238E27FC236}">
              <a16:creationId xmlns:a16="http://schemas.microsoft.com/office/drawing/2014/main" id="{FD4D72DB-C2E9-4F8B-9888-954EC7401CC6}"/>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a:extLst>
            <a:ext uri="{FF2B5EF4-FFF2-40B4-BE49-F238E27FC236}">
              <a16:creationId xmlns:a16="http://schemas.microsoft.com/office/drawing/2014/main" id="{9728B98B-231C-4596-8733-98B6D83C55BF}"/>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a:extLst>
            <a:ext uri="{FF2B5EF4-FFF2-40B4-BE49-F238E27FC236}">
              <a16:creationId xmlns:a16="http://schemas.microsoft.com/office/drawing/2014/main" id="{4199C0F2-F6AE-42ED-B5E2-B35C7FFF9EB3}"/>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a:extLst>
            <a:ext uri="{FF2B5EF4-FFF2-40B4-BE49-F238E27FC236}">
              <a16:creationId xmlns:a16="http://schemas.microsoft.com/office/drawing/2014/main" id="{C426691D-4976-4F98-BB80-115BB0D75A8E}"/>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a:extLst>
            <a:ext uri="{FF2B5EF4-FFF2-40B4-BE49-F238E27FC236}">
              <a16:creationId xmlns:a16="http://schemas.microsoft.com/office/drawing/2014/main" id="{A170A1E8-1967-4641-9407-D0112BA53E73}"/>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a:extLst>
            <a:ext uri="{FF2B5EF4-FFF2-40B4-BE49-F238E27FC236}">
              <a16:creationId xmlns:a16="http://schemas.microsoft.com/office/drawing/2014/main" id="{43F378D7-0836-49EA-97DF-6A4C662072BA}"/>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a:extLst>
            <a:ext uri="{FF2B5EF4-FFF2-40B4-BE49-F238E27FC236}">
              <a16:creationId xmlns:a16="http://schemas.microsoft.com/office/drawing/2014/main" id="{E2A755EA-ED48-4797-86B9-3865D43D1B53}"/>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5" name="直線コネクタ 304">
          <a:extLst>
            <a:ext uri="{FF2B5EF4-FFF2-40B4-BE49-F238E27FC236}">
              <a16:creationId xmlns:a16="http://schemas.microsoft.com/office/drawing/2014/main" id="{9EA7C8A4-A30E-40DA-BAF5-343FBC7F358C}"/>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6" name="テキスト ボックス 305">
          <a:extLst>
            <a:ext uri="{FF2B5EF4-FFF2-40B4-BE49-F238E27FC236}">
              <a16:creationId xmlns:a16="http://schemas.microsoft.com/office/drawing/2014/main" id="{F20A9C52-00A5-4DF3-9E60-9011F7379CF2}"/>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7" name="直線コネクタ 306">
          <a:extLst>
            <a:ext uri="{FF2B5EF4-FFF2-40B4-BE49-F238E27FC236}">
              <a16:creationId xmlns:a16="http://schemas.microsoft.com/office/drawing/2014/main" id="{721FF517-FA61-4006-A3C2-ADCCBD980624}"/>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8" name="テキスト ボックス 307">
          <a:extLst>
            <a:ext uri="{FF2B5EF4-FFF2-40B4-BE49-F238E27FC236}">
              <a16:creationId xmlns:a16="http://schemas.microsoft.com/office/drawing/2014/main" id="{E05C9793-9F8C-47ED-A597-4764C2358E27}"/>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9" name="直線コネクタ 308">
          <a:extLst>
            <a:ext uri="{FF2B5EF4-FFF2-40B4-BE49-F238E27FC236}">
              <a16:creationId xmlns:a16="http://schemas.microsoft.com/office/drawing/2014/main" id="{88870BA0-DB0E-4B1A-9BFE-E88203D270B7}"/>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0" name="テキスト ボックス 309">
          <a:extLst>
            <a:ext uri="{FF2B5EF4-FFF2-40B4-BE49-F238E27FC236}">
              <a16:creationId xmlns:a16="http://schemas.microsoft.com/office/drawing/2014/main" id="{675D625D-56A6-4EAD-B5CF-6DF8FAA87281}"/>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1" name="直線コネクタ 310">
          <a:extLst>
            <a:ext uri="{FF2B5EF4-FFF2-40B4-BE49-F238E27FC236}">
              <a16:creationId xmlns:a16="http://schemas.microsoft.com/office/drawing/2014/main" id="{F61AF0EB-902A-4D41-AEBC-F6483454C0FD}"/>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2" name="テキスト ボックス 311">
          <a:extLst>
            <a:ext uri="{FF2B5EF4-FFF2-40B4-BE49-F238E27FC236}">
              <a16:creationId xmlns:a16="http://schemas.microsoft.com/office/drawing/2014/main" id="{AC6B9C74-A9D4-4A00-A085-34510CD16F39}"/>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3" name="直線コネクタ 312">
          <a:extLst>
            <a:ext uri="{FF2B5EF4-FFF2-40B4-BE49-F238E27FC236}">
              <a16:creationId xmlns:a16="http://schemas.microsoft.com/office/drawing/2014/main" id="{10157247-0C28-4259-ADDB-5B4C3B9AB900}"/>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4" name="テキスト ボックス 313">
          <a:extLst>
            <a:ext uri="{FF2B5EF4-FFF2-40B4-BE49-F238E27FC236}">
              <a16:creationId xmlns:a16="http://schemas.microsoft.com/office/drawing/2014/main" id="{B3842F3B-0B7A-4A9F-BF7B-3AB5217D6F00}"/>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a:extLst>
            <a:ext uri="{FF2B5EF4-FFF2-40B4-BE49-F238E27FC236}">
              <a16:creationId xmlns:a16="http://schemas.microsoft.com/office/drawing/2014/main" id="{400036BE-C2BE-4FE8-9D64-EE7801BDAA0E}"/>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6" name="テキスト ボックス 315">
          <a:extLst>
            <a:ext uri="{FF2B5EF4-FFF2-40B4-BE49-F238E27FC236}">
              <a16:creationId xmlns:a16="http://schemas.microsoft.com/office/drawing/2014/main" id="{11F0941F-15DE-43A7-8D24-5357457DAB87}"/>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a:extLst>
            <a:ext uri="{FF2B5EF4-FFF2-40B4-BE49-F238E27FC236}">
              <a16:creationId xmlns:a16="http://schemas.microsoft.com/office/drawing/2014/main" id="{9B84C84D-4B04-496D-82C8-77BD7B127346}"/>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318" name="直線コネクタ 317">
          <a:extLst>
            <a:ext uri="{FF2B5EF4-FFF2-40B4-BE49-F238E27FC236}">
              <a16:creationId xmlns:a16="http://schemas.microsoft.com/office/drawing/2014/main" id="{AA8E15A8-BE4B-4AC7-BA59-3052FDC60055}"/>
            </a:ext>
          </a:extLst>
        </xdr:cNvPr>
        <xdr:cNvCxnSpPr/>
      </xdr:nvCxnSpPr>
      <xdr:spPr>
        <a:xfrm flipV="1">
          <a:off x="14703424" y="562165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319" name="【一般廃棄物処理施設】&#10;有形固定資産減価償却率最小値テキスト">
          <a:extLst>
            <a:ext uri="{FF2B5EF4-FFF2-40B4-BE49-F238E27FC236}">
              <a16:creationId xmlns:a16="http://schemas.microsoft.com/office/drawing/2014/main" id="{4A6A8E48-48F9-4FF1-90B7-6DB3FB661C1A}"/>
            </a:ext>
          </a:extLst>
        </xdr:cNvPr>
        <xdr:cNvSpPr txBox="1"/>
      </xdr:nvSpPr>
      <xdr:spPr>
        <a:xfrm>
          <a:off x="14742160" y="708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320" name="直線コネクタ 319">
          <a:extLst>
            <a:ext uri="{FF2B5EF4-FFF2-40B4-BE49-F238E27FC236}">
              <a16:creationId xmlns:a16="http://schemas.microsoft.com/office/drawing/2014/main" id="{3B11EB07-6FB6-4069-BA5C-6116E9C2314C}"/>
            </a:ext>
          </a:extLst>
        </xdr:cNvPr>
        <xdr:cNvCxnSpPr/>
      </xdr:nvCxnSpPr>
      <xdr:spPr>
        <a:xfrm>
          <a:off x="14611350" y="70846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321" name="【一般廃棄物処理施設】&#10;有形固定資産減価償却率最大値テキスト">
          <a:extLst>
            <a:ext uri="{FF2B5EF4-FFF2-40B4-BE49-F238E27FC236}">
              <a16:creationId xmlns:a16="http://schemas.microsoft.com/office/drawing/2014/main" id="{4A7945E8-177A-48DC-8B28-DB389D8C909F}"/>
            </a:ext>
          </a:extLst>
        </xdr:cNvPr>
        <xdr:cNvSpPr txBox="1"/>
      </xdr:nvSpPr>
      <xdr:spPr>
        <a:xfrm>
          <a:off x="1474216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322" name="直線コネクタ 321">
          <a:extLst>
            <a:ext uri="{FF2B5EF4-FFF2-40B4-BE49-F238E27FC236}">
              <a16:creationId xmlns:a16="http://schemas.microsoft.com/office/drawing/2014/main" id="{3A5257EF-B33C-451E-85C8-B4F0D2BEEB4C}"/>
            </a:ext>
          </a:extLst>
        </xdr:cNvPr>
        <xdr:cNvCxnSpPr/>
      </xdr:nvCxnSpPr>
      <xdr:spPr>
        <a:xfrm>
          <a:off x="14611350" y="5621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15892</xdr:rowOff>
    </xdr:from>
    <xdr:ext cx="405111" cy="259045"/>
    <xdr:sp macro="" textlink="">
      <xdr:nvSpPr>
        <xdr:cNvPr id="323" name="【一般廃棄物処理施設】&#10;有形固定資産減価償却率平均値テキスト">
          <a:extLst>
            <a:ext uri="{FF2B5EF4-FFF2-40B4-BE49-F238E27FC236}">
              <a16:creationId xmlns:a16="http://schemas.microsoft.com/office/drawing/2014/main" id="{6577A3C9-EC02-4C3B-A06A-4A9550A8D793}"/>
            </a:ext>
          </a:extLst>
        </xdr:cNvPr>
        <xdr:cNvSpPr txBox="1"/>
      </xdr:nvSpPr>
      <xdr:spPr>
        <a:xfrm>
          <a:off x="14742160" y="636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324" name="フローチャート: 判断 323">
          <a:extLst>
            <a:ext uri="{FF2B5EF4-FFF2-40B4-BE49-F238E27FC236}">
              <a16:creationId xmlns:a16="http://schemas.microsoft.com/office/drawing/2014/main" id="{2D643FE8-1708-4BFC-B939-F9BD40D83D15}"/>
            </a:ext>
          </a:extLst>
        </xdr:cNvPr>
        <xdr:cNvSpPr/>
      </xdr:nvSpPr>
      <xdr:spPr>
        <a:xfrm>
          <a:off x="14649450" y="65119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53975</xdr:rowOff>
    </xdr:from>
    <xdr:to>
      <xdr:col>81</xdr:col>
      <xdr:colOff>101600</xdr:colOff>
      <xdr:row>37</xdr:row>
      <xdr:rowOff>155575</xdr:rowOff>
    </xdr:to>
    <xdr:sp macro="" textlink="">
      <xdr:nvSpPr>
        <xdr:cNvPr id="325" name="フローチャート: 判断 324">
          <a:extLst>
            <a:ext uri="{FF2B5EF4-FFF2-40B4-BE49-F238E27FC236}">
              <a16:creationId xmlns:a16="http://schemas.microsoft.com/office/drawing/2014/main" id="{69BE7EAB-2667-4D93-A0D0-40018A96C885}"/>
            </a:ext>
          </a:extLst>
        </xdr:cNvPr>
        <xdr:cNvSpPr/>
      </xdr:nvSpPr>
      <xdr:spPr>
        <a:xfrm>
          <a:off x="13887450" y="640143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326" name="フローチャート: 判断 325">
          <a:extLst>
            <a:ext uri="{FF2B5EF4-FFF2-40B4-BE49-F238E27FC236}">
              <a16:creationId xmlns:a16="http://schemas.microsoft.com/office/drawing/2014/main" id="{9A301291-86E8-4516-9C35-73A69FB4428C}"/>
            </a:ext>
          </a:extLst>
        </xdr:cNvPr>
        <xdr:cNvSpPr/>
      </xdr:nvSpPr>
      <xdr:spPr>
        <a:xfrm>
          <a:off x="13089890" y="639953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36830</xdr:rowOff>
    </xdr:from>
    <xdr:to>
      <xdr:col>72</xdr:col>
      <xdr:colOff>38100</xdr:colOff>
      <xdr:row>37</xdr:row>
      <xdr:rowOff>138430</xdr:rowOff>
    </xdr:to>
    <xdr:sp macro="" textlink="">
      <xdr:nvSpPr>
        <xdr:cNvPr id="327" name="フローチャート: 判断 326">
          <a:extLst>
            <a:ext uri="{FF2B5EF4-FFF2-40B4-BE49-F238E27FC236}">
              <a16:creationId xmlns:a16="http://schemas.microsoft.com/office/drawing/2014/main" id="{F7691C1B-9519-4ECD-9BD8-B51F3243DD0A}"/>
            </a:ext>
          </a:extLst>
        </xdr:cNvPr>
        <xdr:cNvSpPr/>
      </xdr:nvSpPr>
      <xdr:spPr>
        <a:xfrm>
          <a:off x="12303760" y="63804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44450</xdr:rowOff>
    </xdr:from>
    <xdr:to>
      <xdr:col>67</xdr:col>
      <xdr:colOff>101600</xdr:colOff>
      <xdr:row>33</xdr:row>
      <xdr:rowOff>146050</xdr:rowOff>
    </xdr:to>
    <xdr:sp macro="" textlink="">
      <xdr:nvSpPr>
        <xdr:cNvPr id="328" name="フローチャート: 判断 327">
          <a:extLst>
            <a:ext uri="{FF2B5EF4-FFF2-40B4-BE49-F238E27FC236}">
              <a16:creationId xmlns:a16="http://schemas.microsoft.com/office/drawing/2014/main" id="{0F632F39-9675-49A5-B2B0-4DE330A58E04}"/>
            </a:ext>
          </a:extLst>
        </xdr:cNvPr>
        <xdr:cNvSpPr/>
      </xdr:nvSpPr>
      <xdr:spPr>
        <a:xfrm>
          <a:off x="11487150" y="57042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A784DA07-34CD-4605-8BEB-48F21C4AF7DA}"/>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747248B1-F2CC-43A5-A5D8-E41F91F690FD}"/>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3C047798-9A93-4AF7-B1CB-1C25CFF6168E}"/>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68A55A38-953A-4FD8-9F82-24FCC3A9040E}"/>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B9B25CC4-E7AA-4AB4-BDEA-F97A2DBF9A01}"/>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153035</xdr:rowOff>
    </xdr:from>
    <xdr:to>
      <xdr:col>85</xdr:col>
      <xdr:colOff>177800</xdr:colOff>
      <xdr:row>39</xdr:row>
      <xdr:rowOff>83185</xdr:rowOff>
    </xdr:to>
    <xdr:sp macro="" textlink="">
      <xdr:nvSpPr>
        <xdr:cNvPr id="334" name="楕円 333">
          <a:extLst>
            <a:ext uri="{FF2B5EF4-FFF2-40B4-BE49-F238E27FC236}">
              <a16:creationId xmlns:a16="http://schemas.microsoft.com/office/drawing/2014/main" id="{38C8541F-2E45-48F0-A050-C74E092612BA}"/>
            </a:ext>
          </a:extLst>
        </xdr:cNvPr>
        <xdr:cNvSpPr/>
      </xdr:nvSpPr>
      <xdr:spPr>
        <a:xfrm>
          <a:off x="14649450" y="66681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131462</xdr:rowOff>
    </xdr:from>
    <xdr:ext cx="405111" cy="259045"/>
    <xdr:sp macro="" textlink="">
      <xdr:nvSpPr>
        <xdr:cNvPr id="335" name="【一般廃棄物処理施設】&#10;有形固定資産減価償却率該当値テキスト">
          <a:extLst>
            <a:ext uri="{FF2B5EF4-FFF2-40B4-BE49-F238E27FC236}">
              <a16:creationId xmlns:a16="http://schemas.microsoft.com/office/drawing/2014/main" id="{AD8EB1CF-5E01-4B37-AEB5-E863E03495A5}"/>
            </a:ext>
          </a:extLst>
        </xdr:cNvPr>
        <xdr:cNvSpPr txBox="1"/>
      </xdr:nvSpPr>
      <xdr:spPr>
        <a:xfrm>
          <a:off x="14742160"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130175</xdr:rowOff>
    </xdr:from>
    <xdr:to>
      <xdr:col>81</xdr:col>
      <xdr:colOff>101600</xdr:colOff>
      <xdr:row>39</xdr:row>
      <xdr:rowOff>60325</xdr:rowOff>
    </xdr:to>
    <xdr:sp macro="" textlink="">
      <xdr:nvSpPr>
        <xdr:cNvPr id="336" name="楕円 335">
          <a:extLst>
            <a:ext uri="{FF2B5EF4-FFF2-40B4-BE49-F238E27FC236}">
              <a16:creationId xmlns:a16="http://schemas.microsoft.com/office/drawing/2014/main" id="{EBB42DB6-2811-4220-BB8A-4E004C84F5E0}"/>
            </a:ext>
          </a:extLst>
        </xdr:cNvPr>
        <xdr:cNvSpPr/>
      </xdr:nvSpPr>
      <xdr:spPr>
        <a:xfrm>
          <a:off x="13887450" y="664908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9525</xdr:rowOff>
    </xdr:from>
    <xdr:to>
      <xdr:col>85</xdr:col>
      <xdr:colOff>127000</xdr:colOff>
      <xdr:row>39</xdr:row>
      <xdr:rowOff>32385</xdr:rowOff>
    </xdr:to>
    <xdr:cxnSp macro="">
      <xdr:nvCxnSpPr>
        <xdr:cNvPr id="337" name="直線コネクタ 336">
          <a:extLst>
            <a:ext uri="{FF2B5EF4-FFF2-40B4-BE49-F238E27FC236}">
              <a16:creationId xmlns:a16="http://schemas.microsoft.com/office/drawing/2014/main" id="{E976CEDD-9F35-4568-9E10-52987F20627F}"/>
            </a:ext>
          </a:extLst>
        </xdr:cNvPr>
        <xdr:cNvCxnSpPr/>
      </xdr:nvCxnSpPr>
      <xdr:spPr>
        <a:xfrm>
          <a:off x="13942060" y="6697980"/>
          <a:ext cx="762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107315</xdr:rowOff>
    </xdr:from>
    <xdr:to>
      <xdr:col>76</xdr:col>
      <xdr:colOff>165100</xdr:colOff>
      <xdr:row>39</xdr:row>
      <xdr:rowOff>37465</xdr:rowOff>
    </xdr:to>
    <xdr:sp macro="" textlink="">
      <xdr:nvSpPr>
        <xdr:cNvPr id="338" name="楕円 337">
          <a:extLst>
            <a:ext uri="{FF2B5EF4-FFF2-40B4-BE49-F238E27FC236}">
              <a16:creationId xmlns:a16="http://schemas.microsoft.com/office/drawing/2014/main" id="{815806A8-4CBB-4C04-AC04-58503BDC10BF}"/>
            </a:ext>
          </a:extLst>
        </xdr:cNvPr>
        <xdr:cNvSpPr/>
      </xdr:nvSpPr>
      <xdr:spPr>
        <a:xfrm>
          <a:off x="13089890" y="662051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158115</xdr:rowOff>
    </xdr:from>
    <xdr:to>
      <xdr:col>81</xdr:col>
      <xdr:colOff>50800</xdr:colOff>
      <xdr:row>39</xdr:row>
      <xdr:rowOff>9525</xdr:rowOff>
    </xdr:to>
    <xdr:cxnSp macro="">
      <xdr:nvCxnSpPr>
        <xdr:cNvPr id="339" name="直線コネクタ 338">
          <a:extLst>
            <a:ext uri="{FF2B5EF4-FFF2-40B4-BE49-F238E27FC236}">
              <a16:creationId xmlns:a16="http://schemas.microsoft.com/office/drawing/2014/main" id="{D0F4C68F-B5A2-49BE-A22C-23C099C4F6C2}"/>
            </a:ext>
          </a:extLst>
        </xdr:cNvPr>
        <xdr:cNvCxnSpPr/>
      </xdr:nvCxnSpPr>
      <xdr:spPr>
        <a:xfrm>
          <a:off x="13144500" y="6675120"/>
          <a:ext cx="7975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84455</xdr:rowOff>
    </xdr:from>
    <xdr:to>
      <xdr:col>72</xdr:col>
      <xdr:colOff>38100</xdr:colOff>
      <xdr:row>39</xdr:row>
      <xdr:rowOff>14605</xdr:rowOff>
    </xdr:to>
    <xdr:sp macro="" textlink="">
      <xdr:nvSpPr>
        <xdr:cNvPr id="340" name="楕円 339">
          <a:extLst>
            <a:ext uri="{FF2B5EF4-FFF2-40B4-BE49-F238E27FC236}">
              <a16:creationId xmlns:a16="http://schemas.microsoft.com/office/drawing/2014/main" id="{386936BA-CF04-4E3C-8012-574D260A994D}"/>
            </a:ext>
          </a:extLst>
        </xdr:cNvPr>
        <xdr:cNvSpPr/>
      </xdr:nvSpPr>
      <xdr:spPr>
        <a:xfrm>
          <a:off x="12303760" y="660146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135255</xdr:rowOff>
    </xdr:from>
    <xdr:to>
      <xdr:col>76</xdr:col>
      <xdr:colOff>114300</xdr:colOff>
      <xdr:row>38</xdr:row>
      <xdr:rowOff>158115</xdr:rowOff>
    </xdr:to>
    <xdr:cxnSp macro="">
      <xdr:nvCxnSpPr>
        <xdr:cNvPr id="341" name="直線コネクタ 340">
          <a:extLst>
            <a:ext uri="{FF2B5EF4-FFF2-40B4-BE49-F238E27FC236}">
              <a16:creationId xmlns:a16="http://schemas.microsoft.com/office/drawing/2014/main" id="{B1596698-16A2-4337-A9F8-941FC5A99061}"/>
            </a:ext>
          </a:extLst>
        </xdr:cNvPr>
        <xdr:cNvCxnSpPr/>
      </xdr:nvCxnSpPr>
      <xdr:spPr>
        <a:xfrm>
          <a:off x="12346940" y="6646545"/>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59690</xdr:rowOff>
    </xdr:from>
    <xdr:to>
      <xdr:col>67</xdr:col>
      <xdr:colOff>101600</xdr:colOff>
      <xdr:row>38</xdr:row>
      <xdr:rowOff>161290</xdr:rowOff>
    </xdr:to>
    <xdr:sp macro="" textlink="">
      <xdr:nvSpPr>
        <xdr:cNvPr id="342" name="楕円 341">
          <a:extLst>
            <a:ext uri="{FF2B5EF4-FFF2-40B4-BE49-F238E27FC236}">
              <a16:creationId xmlns:a16="http://schemas.microsoft.com/office/drawing/2014/main" id="{38C17F17-90D2-41A0-ABEB-D32EE27BADDB}"/>
            </a:ext>
          </a:extLst>
        </xdr:cNvPr>
        <xdr:cNvSpPr/>
      </xdr:nvSpPr>
      <xdr:spPr>
        <a:xfrm>
          <a:off x="11487150" y="657098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110490</xdr:rowOff>
    </xdr:from>
    <xdr:to>
      <xdr:col>71</xdr:col>
      <xdr:colOff>177800</xdr:colOff>
      <xdr:row>38</xdr:row>
      <xdr:rowOff>135255</xdr:rowOff>
    </xdr:to>
    <xdr:cxnSp macro="">
      <xdr:nvCxnSpPr>
        <xdr:cNvPr id="343" name="直線コネクタ 342">
          <a:extLst>
            <a:ext uri="{FF2B5EF4-FFF2-40B4-BE49-F238E27FC236}">
              <a16:creationId xmlns:a16="http://schemas.microsoft.com/office/drawing/2014/main" id="{5E3DF25E-9F80-48FC-B3EC-AAD76F5294A4}"/>
            </a:ext>
          </a:extLst>
        </xdr:cNvPr>
        <xdr:cNvCxnSpPr/>
      </xdr:nvCxnSpPr>
      <xdr:spPr>
        <a:xfrm>
          <a:off x="11541760" y="6625590"/>
          <a:ext cx="80518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652</xdr:rowOff>
    </xdr:from>
    <xdr:ext cx="405111" cy="259045"/>
    <xdr:sp macro="" textlink="">
      <xdr:nvSpPr>
        <xdr:cNvPr id="344" name="n_1aveValue【一般廃棄物処理施設】&#10;有形固定資産減価償却率">
          <a:extLst>
            <a:ext uri="{FF2B5EF4-FFF2-40B4-BE49-F238E27FC236}">
              <a16:creationId xmlns:a16="http://schemas.microsoft.com/office/drawing/2014/main" id="{5CA114DA-D7CE-44EE-B029-35189085065A}"/>
            </a:ext>
          </a:extLst>
        </xdr:cNvPr>
        <xdr:cNvSpPr txBox="1"/>
      </xdr:nvSpPr>
      <xdr:spPr>
        <a:xfrm>
          <a:off x="1373823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345" name="n_2aveValue【一般廃棄物処理施設】&#10;有形固定資産減価償却率">
          <a:extLst>
            <a:ext uri="{FF2B5EF4-FFF2-40B4-BE49-F238E27FC236}">
              <a16:creationId xmlns:a16="http://schemas.microsoft.com/office/drawing/2014/main" id="{5B0012A4-E3E5-4712-BF30-3CF48FD64403}"/>
            </a:ext>
          </a:extLst>
        </xdr:cNvPr>
        <xdr:cNvSpPr txBox="1"/>
      </xdr:nvSpPr>
      <xdr:spPr>
        <a:xfrm>
          <a:off x="1295718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154957</xdr:rowOff>
    </xdr:from>
    <xdr:ext cx="405111" cy="259045"/>
    <xdr:sp macro="" textlink="">
      <xdr:nvSpPr>
        <xdr:cNvPr id="346" name="n_3aveValue【一般廃棄物処理施設】&#10;有形固定資産減価償却率">
          <a:extLst>
            <a:ext uri="{FF2B5EF4-FFF2-40B4-BE49-F238E27FC236}">
              <a16:creationId xmlns:a16="http://schemas.microsoft.com/office/drawing/2014/main" id="{251F543E-59C6-4BA9-AF79-3ED22EBE74E6}"/>
            </a:ext>
          </a:extLst>
        </xdr:cNvPr>
        <xdr:cNvSpPr txBox="1"/>
      </xdr:nvSpPr>
      <xdr:spPr>
        <a:xfrm>
          <a:off x="1217105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162577</xdr:rowOff>
    </xdr:from>
    <xdr:ext cx="405111" cy="259045"/>
    <xdr:sp macro="" textlink="">
      <xdr:nvSpPr>
        <xdr:cNvPr id="347" name="n_4aveValue【一般廃棄物処理施設】&#10;有形固定資産減価償却率">
          <a:extLst>
            <a:ext uri="{FF2B5EF4-FFF2-40B4-BE49-F238E27FC236}">
              <a16:creationId xmlns:a16="http://schemas.microsoft.com/office/drawing/2014/main" id="{83E88841-68D6-4DEE-BAC2-CBE5BB5A2291}"/>
            </a:ext>
          </a:extLst>
        </xdr:cNvPr>
        <xdr:cNvSpPr txBox="1"/>
      </xdr:nvSpPr>
      <xdr:spPr>
        <a:xfrm>
          <a:off x="11354444" y="547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51452</xdr:rowOff>
    </xdr:from>
    <xdr:ext cx="405111" cy="259045"/>
    <xdr:sp macro="" textlink="">
      <xdr:nvSpPr>
        <xdr:cNvPr id="348" name="n_1mainValue【一般廃棄物処理施設】&#10;有形固定資産減価償却率">
          <a:extLst>
            <a:ext uri="{FF2B5EF4-FFF2-40B4-BE49-F238E27FC236}">
              <a16:creationId xmlns:a16="http://schemas.microsoft.com/office/drawing/2014/main" id="{58C0F4FC-ECAE-4E48-8156-C4F2D1D24533}"/>
            </a:ext>
          </a:extLst>
        </xdr:cNvPr>
        <xdr:cNvSpPr txBox="1"/>
      </xdr:nvSpPr>
      <xdr:spPr>
        <a:xfrm>
          <a:off x="1373823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28592</xdr:rowOff>
    </xdr:from>
    <xdr:ext cx="405111" cy="259045"/>
    <xdr:sp macro="" textlink="">
      <xdr:nvSpPr>
        <xdr:cNvPr id="349" name="n_2mainValue【一般廃棄物処理施設】&#10;有形固定資産減価償却率">
          <a:extLst>
            <a:ext uri="{FF2B5EF4-FFF2-40B4-BE49-F238E27FC236}">
              <a16:creationId xmlns:a16="http://schemas.microsoft.com/office/drawing/2014/main" id="{EDF18690-F3BF-416A-99C1-5D200E0463DC}"/>
            </a:ext>
          </a:extLst>
        </xdr:cNvPr>
        <xdr:cNvSpPr txBox="1"/>
      </xdr:nvSpPr>
      <xdr:spPr>
        <a:xfrm>
          <a:off x="1295718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5732</xdr:rowOff>
    </xdr:from>
    <xdr:ext cx="405111" cy="259045"/>
    <xdr:sp macro="" textlink="">
      <xdr:nvSpPr>
        <xdr:cNvPr id="350" name="n_3mainValue【一般廃棄物処理施設】&#10;有形固定資産減価償却率">
          <a:extLst>
            <a:ext uri="{FF2B5EF4-FFF2-40B4-BE49-F238E27FC236}">
              <a16:creationId xmlns:a16="http://schemas.microsoft.com/office/drawing/2014/main" id="{BDDD083C-8CDF-468A-9DB1-84E7977A643A}"/>
            </a:ext>
          </a:extLst>
        </xdr:cNvPr>
        <xdr:cNvSpPr txBox="1"/>
      </xdr:nvSpPr>
      <xdr:spPr>
        <a:xfrm>
          <a:off x="1217105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152417</xdr:rowOff>
    </xdr:from>
    <xdr:ext cx="405111" cy="259045"/>
    <xdr:sp macro="" textlink="">
      <xdr:nvSpPr>
        <xdr:cNvPr id="351" name="n_4mainValue【一般廃棄物処理施設】&#10;有形固定資産減価償却率">
          <a:extLst>
            <a:ext uri="{FF2B5EF4-FFF2-40B4-BE49-F238E27FC236}">
              <a16:creationId xmlns:a16="http://schemas.microsoft.com/office/drawing/2014/main" id="{83B5B2E5-CBBA-4162-BDF9-1BECDA49F6A1}"/>
            </a:ext>
          </a:extLst>
        </xdr:cNvPr>
        <xdr:cNvSpPr txBox="1"/>
      </xdr:nvSpPr>
      <xdr:spPr>
        <a:xfrm>
          <a:off x="113544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a:extLst>
            <a:ext uri="{FF2B5EF4-FFF2-40B4-BE49-F238E27FC236}">
              <a16:creationId xmlns:a16="http://schemas.microsoft.com/office/drawing/2014/main" id="{512A3975-2A20-4524-B8CB-054F6CC3F14C}"/>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a:extLst>
            <a:ext uri="{FF2B5EF4-FFF2-40B4-BE49-F238E27FC236}">
              <a16:creationId xmlns:a16="http://schemas.microsoft.com/office/drawing/2014/main" id="{526D435B-905B-4FA7-BE44-34433B9D5895}"/>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a:extLst>
            <a:ext uri="{FF2B5EF4-FFF2-40B4-BE49-F238E27FC236}">
              <a16:creationId xmlns:a16="http://schemas.microsoft.com/office/drawing/2014/main" id="{6872672A-E05C-48DD-8B94-444AFB3CE503}"/>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a:extLst>
            <a:ext uri="{FF2B5EF4-FFF2-40B4-BE49-F238E27FC236}">
              <a16:creationId xmlns:a16="http://schemas.microsoft.com/office/drawing/2014/main" id="{64EE6B1D-CE56-4439-986F-A61130969DE3}"/>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a:extLst>
            <a:ext uri="{FF2B5EF4-FFF2-40B4-BE49-F238E27FC236}">
              <a16:creationId xmlns:a16="http://schemas.microsoft.com/office/drawing/2014/main" id="{8767FBDC-BDF7-4B04-8284-899B15FCDE58}"/>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a:extLst>
            <a:ext uri="{FF2B5EF4-FFF2-40B4-BE49-F238E27FC236}">
              <a16:creationId xmlns:a16="http://schemas.microsoft.com/office/drawing/2014/main" id="{85DEC82F-76B2-4F1D-B5A6-7D8856C4614C}"/>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a:extLst>
            <a:ext uri="{FF2B5EF4-FFF2-40B4-BE49-F238E27FC236}">
              <a16:creationId xmlns:a16="http://schemas.microsoft.com/office/drawing/2014/main" id="{488AB88B-3D3A-4DEF-B087-D6B5C49F7F60}"/>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a:extLst>
            <a:ext uri="{FF2B5EF4-FFF2-40B4-BE49-F238E27FC236}">
              <a16:creationId xmlns:a16="http://schemas.microsoft.com/office/drawing/2014/main" id="{0E99C998-D8CD-40D5-AE52-382B85A04961}"/>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a:extLst>
            <a:ext uri="{FF2B5EF4-FFF2-40B4-BE49-F238E27FC236}">
              <a16:creationId xmlns:a16="http://schemas.microsoft.com/office/drawing/2014/main" id="{26518DA9-07A0-487D-8838-CA2AF1EF024B}"/>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a:extLst>
            <a:ext uri="{FF2B5EF4-FFF2-40B4-BE49-F238E27FC236}">
              <a16:creationId xmlns:a16="http://schemas.microsoft.com/office/drawing/2014/main" id="{7DF0BE89-6298-4771-B3A6-B2666C44491D}"/>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2" name="直線コネクタ 361">
          <a:extLst>
            <a:ext uri="{FF2B5EF4-FFF2-40B4-BE49-F238E27FC236}">
              <a16:creationId xmlns:a16="http://schemas.microsoft.com/office/drawing/2014/main" id="{5299486A-F5C6-4A37-8442-60A803F5CAF8}"/>
            </a:ext>
          </a:extLst>
        </xdr:cNvPr>
        <xdr:cNvCxnSpPr/>
      </xdr:nvCxnSpPr>
      <xdr:spPr>
        <a:xfrm>
          <a:off x="164592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3" name="テキスト ボックス 362">
          <a:extLst>
            <a:ext uri="{FF2B5EF4-FFF2-40B4-BE49-F238E27FC236}">
              <a16:creationId xmlns:a16="http://schemas.microsoft.com/office/drawing/2014/main" id="{865384DB-5BAC-4616-8DAB-0CA2B4DC078B}"/>
            </a:ext>
          </a:extLst>
        </xdr:cNvPr>
        <xdr:cNvSpPr txBox="1"/>
      </xdr:nvSpPr>
      <xdr:spPr>
        <a:xfrm>
          <a:off x="16252324" y="715311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4" name="直線コネクタ 363">
          <a:extLst>
            <a:ext uri="{FF2B5EF4-FFF2-40B4-BE49-F238E27FC236}">
              <a16:creationId xmlns:a16="http://schemas.microsoft.com/office/drawing/2014/main" id="{008A87E8-31F1-49A9-938F-30C4430259D4}"/>
            </a:ext>
          </a:extLst>
        </xdr:cNvPr>
        <xdr:cNvCxnSpPr/>
      </xdr:nvCxnSpPr>
      <xdr:spPr>
        <a:xfrm>
          <a:off x="164592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5" name="テキスト ボックス 364">
          <a:extLst>
            <a:ext uri="{FF2B5EF4-FFF2-40B4-BE49-F238E27FC236}">
              <a16:creationId xmlns:a16="http://schemas.microsoft.com/office/drawing/2014/main" id="{B68FCCDC-BB69-4789-8C58-0E99DE68EE14}"/>
            </a:ext>
          </a:extLst>
        </xdr:cNvPr>
        <xdr:cNvSpPr txBox="1"/>
      </xdr:nvSpPr>
      <xdr:spPr>
        <a:xfrm>
          <a:off x="15943791" y="682082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6" name="直線コネクタ 365">
          <a:extLst>
            <a:ext uri="{FF2B5EF4-FFF2-40B4-BE49-F238E27FC236}">
              <a16:creationId xmlns:a16="http://schemas.microsoft.com/office/drawing/2014/main" id="{B28C229D-BDD8-467D-906B-22BF6BC6783F}"/>
            </a:ext>
          </a:extLst>
        </xdr:cNvPr>
        <xdr:cNvCxnSpPr/>
      </xdr:nvCxnSpPr>
      <xdr:spPr>
        <a:xfrm>
          <a:off x="164592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7" name="テキスト ボックス 366">
          <a:extLst>
            <a:ext uri="{FF2B5EF4-FFF2-40B4-BE49-F238E27FC236}">
              <a16:creationId xmlns:a16="http://schemas.microsoft.com/office/drawing/2014/main" id="{2E7795A5-A150-4272-BDF2-B5B1DD6052BE}"/>
            </a:ext>
          </a:extLst>
        </xdr:cNvPr>
        <xdr:cNvSpPr txBox="1"/>
      </xdr:nvSpPr>
      <xdr:spPr>
        <a:xfrm>
          <a:off x="1594379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8" name="直線コネクタ 367">
          <a:extLst>
            <a:ext uri="{FF2B5EF4-FFF2-40B4-BE49-F238E27FC236}">
              <a16:creationId xmlns:a16="http://schemas.microsoft.com/office/drawing/2014/main" id="{50798C44-858A-4068-A065-D8EEFE3D086B}"/>
            </a:ext>
          </a:extLst>
        </xdr:cNvPr>
        <xdr:cNvCxnSpPr/>
      </xdr:nvCxnSpPr>
      <xdr:spPr>
        <a:xfrm>
          <a:off x="164592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9" name="テキスト ボックス 368">
          <a:extLst>
            <a:ext uri="{FF2B5EF4-FFF2-40B4-BE49-F238E27FC236}">
              <a16:creationId xmlns:a16="http://schemas.microsoft.com/office/drawing/2014/main" id="{DFDB8471-32D3-49D6-A90B-9BE687006E97}"/>
            </a:ext>
          </a:extLst>
        </xdr:cNvPr>
        <xdr:cNvSpPr txBox="1"/>
      </xdr:nvSpPr>
      <xdr:spPr>
        <a:xfrm>
          <a:off x="15943791" y="617530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0" name="直線コネクタ 369">
          <a:extLst>
            <a:ext uri="{FF2B5EF4-FFF2-40B4-BE49-F238E27FC236}">
              <a16:creationId xmlns:a16="http://schemas.microsoft.com/office/drawing/2014/main" id="{03F8FC89-C4B5-4F74-9DC2-01A3765AC479}"/>
            </a:ext>
          </a:extLst>
        </xdr:cNvPr>
        <xdr:cNvCxnSpPr/>
      </xdr:nvCxnSpPr>
      <xdr:spPr>
        <a:xfrm>
          <a:off x="164592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71" name="テキスト ボックス 370">
          <a:extLst>
            <a:ext uri="{FF2B5EF4-FFF2-40B4-BE49-F238E27FC236}">
              <a16:creationId xmlns:a16="http://schemas.microsoft.com/office/drawing/2014/main" id="{EC7411CC-7F92-4BAD-944F-768A3462319A}"/>
            </a:ext>
          </a:extLst>
        </xdr:cNvPr>
        <xdr:cNvSpPr txBox="1"/>
      </xdr:nvSpPr>
      <xdr:spPr>
        <a:xfrm>
          <a:off x="15943791" y="584873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2" name="直線コネクタ 371">
          <a:extLst>
            <a:ext uri="{FF2B5EF4-FFF2-40B4-BE49-F238E27FC236}">
              <a16:creationId xmlns:a16="http://schemas.microsoft.com/office/drawing/2014/main" id="{C518F61B-2B19-4AA3-9A7D-59F2CB610F85}"/>
            </a:ext>
          </a:extLst>
        </xdr:cNvPr>
        <xdr:cNvCxnSpPr/>
      </xdr:nvCxnSpPr>
      <xdr:spPr>
        <a:xfrm>
          <a:off x="164592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73" name="テキスト ボックス 372">
          <a:extLst>
            <a:ext uri="{FF2B5EF4-FFF2-40B4-BE49-F238E27FC236}">
              <a16:creationId xmlns:a16="http://schemas.microsoft.com/office/drawing/2014/main" id="{42C0224A-B497-464E-A66B-AABB21FFACFE}"/>
            </a:ext>
          </a:extLst>
        </xdr:cNvPr>
        <xdr:cNvSpPr txBox="1"/>
      </xdr:nvSpPr>
      <xdr:spPr>
        <a:xfrm>
          <a:off x="15943791" y="55164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a:extLst>
            <a:ext uri="{FF2B5EF4-FFF2-40B4-BE49-F238E27FC236}">
              <a16:creationId xmlns:a16="http://schemas.microsoft.com/office/drawing/2014/main" id="{4AB319B5-DA90-4C76-9FC6-9F5607EB5A35}"/>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5" name="テキスト ボックス 374">
          <a:extLst>
            <a:ext uri="{FF2B5EF4-FFF2-40B4-BE49-F238E27FC236}">
              <a16:creationId xmlns:a16="http://schemas.microsoft.com/office/drawing/2014/main" id="{D60D862A-1DFE-445A-90B4-7DC279F7176D}"/>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一般廃棄物処理施設】&#10;一人当たり有形固定資産（償却資産）額グラフ枠">
          <a:extLst>
            <a:ext uri="{FF2B5EF4-FFF2-40B4-BE49-F238E27FC236}">
              <a16:creationId xmlns:a16="http://schemas.microsoft.com/office/drawing/2014/main" id="{6C139728-D9E9-4120-B811-E7C3AF6ACDB9}"/>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377" name="直線コネクタ 376">
          <a:extLst>
            <a:ext uri="{FF2B5EF4-FFF2-40B4-BE49-F238E27FC236}">
              <a16:creationId xmlns:a16="http://schemas.microsoft.com/office/drawing/2014/main" id="{D993BC97-E356-4FBB-9089-BDAEC504EF83}"/>
            </a:ext>
          </a:extLst>
        </xdr:cNvPr>
        <xdr:cNvCxnSpPr/>
      </xdr:nvCxnSpPr>
      <xdr:spPr>
        <a:xfrm flipV="1">
          <a:off x="19947254" y="5725836"/>
          <a:ext cx="0" cy="1563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378" name="【一般廃棄物処理施設】&#10;一人当たり有形固定資産（償却資産）額最小値テキスト">
          <a:extLst>
            <a:ext uri="{FF2B5EF4-FFF2-40B4-BE49-F238E27FC236}">
              <a16:creationId xmlns:a16="http://schemas.microsoft.com/office/drawing/2014/main" id="{C1D84935-472E-44A1-9EAC-DF4A7A6A2555}"/>
            </a:ext>
          </a:extLst>
        </xdr:cNvPr>
        <xdr:cNvSpPr txBox="1"/>
      </xdr:nvSpPr>
      <xdr:spPr>
        <a:xfrm>
          <a:off x="19985990" y="729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379" name="直線コネクタ 378">
          <a:extLst>
            <a:ext uri="{FF2B5EF4-FFF2-40B4-BE49-F238E27FC236}">
              <a16:creationId xmlns:a16="http://schemas.microsoft.com/office/drawing/2014/main" id="{DF8DB239-321C-4FBB-B31B-1E5CA2805887}"/>
            </a:ext>
          </a:extLst>
        </xdr:cNvPr>
        <xdr:cNvCxnSpPr/>
      </xdr:nvCxnSpPr>
      <xdr:spPr>
        <a:xfrm>
          <a:off x="19885660" y="72891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380" name="【一般廃棄物処理施設】&#10;一人当たり有形固定資産（償却資産）額最大値テキスト">
          <a:extLst>
            <a:ext uri="{FF2B5EF4-FFF2-40B4-BE49-F238E27FC236}">
              <a16:creationId xmlns:a16="http://schemas.microsoft.com/office/drawing/2014/main" id="{50926BE1-510E-420A-8388-15E8308B6928}"/>
            </a:ext>
          </a:extLst>
        </xdr:cNvPr>
        <xdr:cNvSpPr txBox="1"/>
      </xdr:nvSpPr>
      <xdr:spPr>
        <a:xfrm>
          <a:off x="19985990" y="550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381" name="直線コネクタ 380">
          <a:extLst>
            <a:ext uri="{FF2B5EF4-FFF2-40B4-BE49-F238E27FC236}">
              <a16:creationId xmlns:a16="http://schemas.microsoft.com/office/drawing/2014/main" id="{2D856E4A-A85C-49CA-9D86-CDA07D9BEFD9}"/>
            </a:ext>
          </a:extLst>
        </xdr:cNvPr>
        <xdr:cNvCxnSpPr/>
      </xdr:nvCxnSpPr>
      <xdr:spPr>
        <a:xfrm>
          <a:off x="19885660" y="57258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68384</xdr:rowOff>
    </xdr:from>
    <xdr:ext cx="599010" cy="259045"/>
    <xdr:sp macro="" textlink="">
      <xdr:nvSpPr>
        <xdr:cNvPr id="382" name="【一般廃棄物処理施設】&#10;一人当たり有形固定資産（償却資産）額平均値テキスト">
          <a:extLst>
            <a:ext uri="{FF2B5EF4-FFF2-40B4-BE49-F238E27FC236}">
              <a16:creationId xmlns:a16="http://schemas.microsoft.com/office/drawing/2014/main" id="{9711DFA2-69E4-4D89-9A61-A58129503D3C}"/>
            </a:ext>
          </a:extLst>
        </xdr:cNvPr>
        <xdr:cNvSpPr txBox="1"/>
      </xdr:nvSpPr>
      <xdr:spPr>
        <a:xfrm>
          <a:off x="19985990" y="6753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383" name="フローチャート: 判断 382">
          <a:extLst>
            <a:ext uri="{FF2B5EF4-FFF2-40B4-BE49-F238E27FC236}">
              <a16:creationId xmlns:a16="http://schemas.microsoft.com/office/drawing/2014/main" id="{C9D0F4FE-5959-4082-AF44-8FD4DB9239B4}"/>
            </a:ext>
          </a:extLst>
        </xdr:cNvPr>
        <xdr:cNvSpPr/>
      </xdr:nvSpPr>
      <xdr:spPr>
        <a:xfrm>
          <a:off x="19904710" y="690541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12605</xdr:rowOff>
    </xdr:from>
    <xdr:to>
      <xdr:col>112</xdr:col>
      <xdr:colOff>38100</xdr:colOff>
      <xdr:row>40</xdr:row>
      <xdr:rowOff>114205</xdr:rowOff>
    </xdr:to>
    <xdr:sp macro="" textlink="">
      <xdr:nvSpPr>
        <xdr:cNvPr id="384" name="フローチャート: 判断 383">
          <a:extLst>
            <a:ext uri="{FF2B5EF4-FFF2-40B4-BE49-F238E27FC236}">
              <a16:creationId xmlns:a16="http://schemas.microsoft.com/office/drawing/2014/main" id="{894110ED-B5B7-4491-BA22-5963257FF3EA}"/>
            </a:ext>
          </a:extLst>
        </xdr:cNvPr>
        <xdr:cNvSpPr/>
      </xdr:nvSpPr>
      <xdr:spPr>
        <a:xfrm>
          <a:off x="19161760" y="68744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21485</xdr:rowOff>
    </xdr:from>
    <xdr:to>
      <xdr:col>107</xdr:col>
      <xdr:colOff>101600</xdr:colOff>
      <xdr:row>40</xdr:row>
      <xdr:rowOff>123085</xdr:rowOff>
    </xdr:to>
    <xdr:sp macro="" textlink="">
      <xdr:nvSpPr>
        <xdr:cNvPr id="385" name="フローチャート: 判断 384">
          <a:extLst>
            <a:ext uri="{FF2B5EF4-FFF2-40B4-BE49-F238E27FC236}">
              <a16:creationId xmlns:a16="http://schemas.microsoft.com/office/drawing/2014/main" id="{DCCD9BF1-791B-4E3C-B5F7-483A39B0D290}"/>
            </a:ext>
          </a:extLst>
        </xdr:cNvPr>
        <xdr:cNvSpPr/>
      </xdr:nvSpPr>
      <xdr:spPr>
        <a:xfrm>
          <a:off x="18345150" y="687567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33656</xdr:rowOff>
    </xdr:from>
    <xdr:to>
      <xdr:col>102</xdr:col>
      <xdr:colOff>165100</xdr:colOff>
      <xdr:row>40</xdr:row>
      <xdr:rowOff>135256</xdr:rowOff>
    </xdr:to>
    <xdr:sp macro="" textlink="">
      <xdr:nvSpPr>
        <xdr:cNvPr id="386" name="フローチャート: 判断 385">
          <a:extLst>
            <a:ext uri="{FF2B5EF4-FFF2-40B4-BE49-F238E27FC236}">
              <a16:creationId xmlns:a16="http://schemas.microsoft.com/office/drawing/2014/main" id="{A819AB33-9946-461E-87F2-E0E31A4739E7}"/>
            </a:ext>
          </a:extLst>
        </xdr:cNvPr>
        <xdr:cNvSpPr/>
      </xdr:nvSpPr>
      <xdr:spPr>
        <a:xfrm>
          <a:off x="17547590" y="6889751"/>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143851</xdr:rowOff>
    </xdr:from>
    <xdr:to>
      <xdr:col>98</xdr:col>
      <xdr:colOff>38100</xdr:colOff>
      <xdr:row>37</xdr:row>
      <xdr:rowOff>74001</xdr:rowOff>
    </xdr:to>
    <xdr:sp macro="" textlink="">
      <xdr:nvSpPr>
        <xdr:cNvPr id="387" name="フローチャート: 判断 386">
          <a:extLst>
            <a:ext uri="{FF2B5EF4-FFF2-40B4-BE49-F238E27FC236}">
              <a16:creationId xmlns:a16="http://schemas.microsoft.com/office/drawing/2014/main" id="{4B0D5C2D-8EE3-40AC-A5CB-5817ACCBFD1C}"/>
            </a:ext>
          </a:extLst>
        </xdr:cNvPr>
        <xdr:cNvSpPr/>
      </xdr:nvSpPr>
      <xdr:spPr>
        <a:xfrm>
          <a:off x="16761460" y="631414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DD274E71-0573-40C5-88CF-ED208D681A0A}"/>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2098AE22-552A-4E74-8DEF-DB0F3352D6BA}"/>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B40D81A-02BA-433B-B22B-B651ABDC6D9F}"/>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2F9F0A09-626D-422D-8D29-88303C719086}"/>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4C2F6D88-838F-4511-9769-98E97400ADE8}"/>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71972</xdr:rowOff>
    </xdr:from>
    <xdr:to>
      <xdr:col>116</xdr:col>
      <xdr:colOff>114300</xdr:colOff>
      <xdr:row>41</xdr:row>
      <xdr:rowOff>2122</xdr:rowOff>
    </xdr:to>
    <xdr:sp macro="" textlink="">
      <xdr:nvSpPr>
        <xdr:cNvPr id="393" name="楕円 392">
          <a:extLst>
            <a:ext uri="{FF2B5EF4-FFF2-40B4-BE49-F238E27FC236}">
              <a16:creationId xmlns:a16="http://schemas.microsoft.com/office/drawing/2014/main" id="{B5FD466C-633F-4EDC-BD1D-EABE20B36FD0}"/>
            </a:ext>
          </a:extLst>
        </xdr:cNvPr>
        <xdr:cNvSpPr/>
      </xdr:nvSpPr>
      <xdr:spPr>
        <a:xfrm>
          <a:off x="19904710" y="692806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50399</xdr:rowOff>
    </xdr:from>
    <xdr:ext cx="534377" cy="259045"/>
    <xdr:sp macro="" textlink="">
      <xdr:nvSpPr>
        <xdr:cNvPr id="394" name="【一般廃棄物処理施設】&#10;一人当たり有形固定資産（償却資産）額該当値テキスト">
          <a:extLst>
            <a:ext uri="{FF2B5EF4-FFF2-40B4-BE49-F238E27FC236}">
              <a16:creationId xmlns:a16="http://schemas.microsoft.com/office/drawing/2014/main" id="{7DD875A5-7EDE-4C0B-902B-8CDEDF806147}"/>
            </a:ext>
          </a:extLst>
        </xdr:cNvPr>
        <xdr:cNvSpPr txBox="1"/>
      </xdr:nvSpPr>
      <xdr:spPr>
        <a:xfrm>
          <a:off x="19985990" y="691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77524</xdr:rowOff>
    </xdr:from>
    <xdr:to>
      <xdr:col>112</xdr:col>
      <xdr:colOff>38100</xdr:colOff>
      <xdr:row>41</xdr:row>
      <xdr:rowOff>7674</xdr:rowOff>
    </xdr:to>
    <xdr:sp macro="" textlink="">
      <xdr:nvSpPr>
        <xdr:cNvPr id="395" name="楕円 394">
          <a:extLst>
            <a:ext uri="{FF2B5EF4-FFF2-40B4-BE49-F238E27FC236}">
              <a16:creationId xmlns:a16="http://schemas.microsoft.com/office/drawing/2014/main" id="{F8B1BFD2-DDB6-4117-AE56-3557C22A1DCB}"/>
            </a:ext>
          </a:extLst>
        </xdr:cNvPr>
        <xdr:cNvSpPr/>
      </xdr:nvSpPr>
      <xdr:spPr>
        <a:xfrm>
          <a:off x="19161760" y="693552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122772</xdr:rowOff>
    </xdr:from>
    <xdr:to>
      <xdr:col>116</xdr:col>
      <xdr:colOff>63500</xdr:colOff>
      <xdr:row>40</xdr:row>
      <xdr:rowOff>128324</xdr:rowOff>
    </xdr:to>
    <xdr:cxnSp macro="">
      <xdr:nvCxnSpPr>
        <xdr:cNvPr id="396" name="直線コネクタ 395">
          <a:extLst>
            <a:ext uri="{FF2B5EF4-FFF2-40B4-BE49-F238E27FC236}">
              <a16:creationId xmlns:a16="http://schemas.microsoft.com/office/drawing/2014/main" id="{F8778218-BECF-458D-B8A3-FFFCD616BE4A}"/>
            </a:ext>
          </a:extLst>
        </xdr:cNvPr>
        <xdr:cNvCxnSpPr/>
      </xdr:nvCxnSpPr>
      <xdr:spPr>
        <a:xfrm flipV="1">
          <a:off x="19204940" y="6982677"/>
          <a:ext cx="742950" cy="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82083</xdr:rowOff>
    </xdr:from>
    <xdr:to>
      <xdr:col>107</xdr:col>
      <xdr:colOff>101600</xdr:colOff>
      <xdr:row>41</xdr:row>
      <xdr:rowOff>12233</xdr:rowOff>
    </xdr:to>
    <xdr:sp macro="" textlink="">
      <xdr:nvSpPr>
        <xdr:cNvPr id="397" name="楕円 396">
          <a:extLst>
            <a:ext uri="{FF2B5EF4-FFF2-40B4-BE49-F238E27FC236}">
              <a16:creationId xmlns:a16="http://schemas.microsoft.com/office/drawing/2014/main" id="{E3274036-D20B-4DBA-80A9-47F2ED23649D}"/>
            </a:ext>
          </a:extLst>
        </xdr:cNvPr>
        <xdr:cNvSpPr/>
      </xdr:nvSpPr>
      <xdr:spPr>
        <a:xfrm>
          <a:off x="18345150" y="694198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128324</xdr:rowOff>
    </xdr:from>
    <xdr:to>
      <xdr:col>111</xdr:col>
      <xdr:colOff>177800</xdr:colOff>
      <xdr:row>40</xdr:row>
      <xdr:rowOff>132883</xdr:rowOff>
    </xdr:to>
    <xdr:cxnSp macro="">
      <xdr:nvCxnSpPr>
        <xdr:cNvPr id="398" name="直線コネクタ 397">
          <a:extLst>
            <a:ext uri="{FF2B5EF4-FFF2-40B4-BE49-F238E27FC236}">
              <a16:creationId xmlns:a16="http://schemas.microsoft.com/office/drawing/2014/main" id="{28DBFAB8-20B5-4F80-B117-E18AF7B14948}"/>
            </a:ext>
          </a:extLst>
        </xdr:cNvPr>
        <xdr:cNvCxnSpPr/>
      </xdr:nvCxnSpPr>
      <xdr:spPr>
        <a:xfrm flipV="1">
          <a:off x="18399760" y="6990134"/>
          <a:ext cx="805180" cy="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87005</xdr:rowOff>
    </xdr:from>
    <xdr:to>
      <xdr:col>102</xdr:col>
      <xdr:colOff>165100</xdr:colOff>
      <xdr:row>41</xdr:row>
      <xdr:rowOff>17155</xdr:rowOff>
    </xdr:to>
    <xdr:sp macro="" textlink="">
      <xdr:nvSpPr>
        <xdr:cNvPr id="399" name="楕円 398">
          <a:extLst>
            <a:ext uri="{FF2B5EF4-FFF2-40B4-BE49-F238E27FC236}">
              <a16:creationId xmlns:a16="http://schemas.microsoft.com/office/drawing/2014/main" id="{06DA9DFE-DAF5-4B52-94A0-25DAA2A3282B}"/>
            </a:ext>
          </a:extLst>
        </xdr:cNvPr>
        <xdr:cNvSpPr/>
      </xdr:nvSpPr>
      <xdr:spPr>
        <a:xfrm>
          <a:off x="17547590" y="694691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132883</xdr:rowOff>
    </xdr:from>
    <xdr:to>
      <xdr:col>107</xdr:col>
      <xdr:colOff>50800</xdr:colOff>
      <xdr:row>40</xdr:row>
      <xdr:rowOff>137805</xdr:rowOff>
    </xdr:to>
    <xdr:cxnSp macro="">
      <xdr:nvCxnSpPr>
        <xdr:cNvPr id="400" name="直線コネクタ 399">
          <a:extLst>
            <a:ext uri="{FF2B5EF4-FFF2-40B4-BE49-F238E27FC236}">
              <a16:creationId xmlns:a16="http://schemas.microsoft.com/office/drawing/2014/main" id="{C2868797-62FE-4C4B-88EC-97B873AEF022}"/>
            </a:ext>
          </a:extLst>
        </xdr:cNvPr>
        <xdr:cNvCxnSpPr/>
      </xdr:nvCxnSpPr>
      <xdr:spPr>
        <a:xfrm flipV="1">
          <a:off x="17602200" y="6994693"/>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90783</xdr:rowOff>
    </xdr:from>
    <xdr:to>
      <xdr:col>98</xdr:col>
      <xdr:colOff>38100</xdr:colOff>
      <xdr:row>41</xdr:row>
      <xdr:rowOff>20933</xdr:rowOff>
    </xdr:to>
    <xdr:sp macro="" textlink="">
      <xdr:nvSpPr>
        <xdr:cNvPr id="401" name="楕円 400">
          <a:extLst>
            <a:ext uri="{FF2B5EF4-FFF2-40B4-BE49-F238E27FC236}">
              <a16:creationId xmlns:a16="http://schemas.microsoft.com/office/drawing/2014/main" id="{23174ECB-6197-4EDD-9483-7206F4873C98}"/>
            </a:ext>
          </a:extLst>
        </xdr:cNvPr>
        <xdr:cNvSpPr/>
      </xdr:nvSpPr>
      <xdr:spPr>
        <a:xfrm>
          <a:off x="16761460" y="6952593"/>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137805</xdr:rowOff>
    </xdr:from>
    <xdr:to>
      <xdr:col>102</xdr:col>
      <xdr:colOff>114300</xdr:colOff>
      <xdr:row>40</xdr:row>
      <xdr:rowOff>141583</xdr:rowOff>
    </xdr:to>
    <xdr:cxnSp macro="">
      <xdr:nvCxnSpPr>
        <xdr:cNvPr id="402" name="直線コネクタ 401">
          <a:extLst>
            <a:ext uri="{FF2B5EF4-FFF2-40B4-BE49-F238E27FC236}">
              <a16:creationId xmlns:a16="http://schemas.microsoft.com/office/drawing/2014/main" id="{59BB1095-6356-4E53-B895-35960ECC155F}"/>
            </a:ext>
          </a:extLst>
        </xdr:cNvPr>
        <xdr:cNvCxnSpPr/>
      </xdr:nvCxnSpPr>
      <xdr:spPr>
        <a:xfrm flipV="1">
          <a:off x="16804640" y="6991995"/>
          <a:ext cx="797560" cy="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130732</xdr:rowOff>
    </xdr:from>
    <xdr:ext cx="599010" cy="259045"/>
    <xdr:sp macro="" textlink="">
      <xdr:nvSpPr>
        <xdr:cNvPr id="403" name="n_1aveValue【一般廃棄物処理施設】&#10;一人当たり有形固定資産（償却資産）額">
          <a:extLst>
            <a:ext uri="{FF2B5EF4-FFF2-40B4-BE49-F238E27FC236}">
              <a16:creationId xmlns:a16="http://schemas.microsoft.com/office/drawing/2014/main" id="{AE2F5BF2-BDFC-4DBA-A416-EF851AADB7D2}"/>
            </a:ext>
          </a:extLst>
        </xdr:cNvPr>
        <xdr:cNvSpPr txBox="1"/>
      </xdr:nvSpPr>
      <xdr:spPr>
        <a:xfrm>
          <a:off x="18919405" y="664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139612</xdr:rowOff>
    </xdr:from>
    <xdr:ext cx="599010" cy="259045"/>
    <xdr:sp macro="" textlink="">
      <xdr:nvSpPr>
        <xdr:cNvPr id="404" name="n_2aveValue【一般廃棄物処理施設】&#10;一人当たり有形固定資産（償却資産）額">
          <a:extLst>
            <a:ext uri="{FF2B5EF4-FFF2-40B4-BE49-F238E27FC236}">
              <a16:creationId xmlns:a16="http://schemas.microsoft.com/office/drawing/2014/main" id="{8A170D54-BAAC-48F5-B469-C3980A26D9DD}"/>
            </a:ext>
          </a:extLst>
        </xdr:cNvPr>
        <xdr:cNvSpPr txBox="1"/>
      </xdr:nvSpPr>
      <xdr:spPr>
        <a:xfrm>
          <a:off x="18138355" y="6650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151783</xdr:rowOff>
    </xdr:from>
    <xdr:ext cx="599010" cy="259045"/>
    <xdr:sp macro="" textlink="">
      <xdr:nvSpPr>
        <xdr:cNvPr id="405" name="n_3aveValue【一般廃棄物処理施設】&#10;一人当たり有形固定資産（償却資産）額">
          <a:extLst>
            <a:ext uri="{FF2B5EF4-FFF2-40B4-BE49-F238E27FC236}">
              <a16:creationId xmlns:a16="http://schemas.microsoft.com/office/drawing/2014/main" id="{C636F11A-1ACE-4856-8B50-2590D47657F3}"/>
            </a:ext>
          </a:extLst>
        </xdr:cNvPr>
        <xdr:cNvSpPr txBox="1"/>
      </xdr:nvSpPr>
      <xdr:spPr>
        <a:xfrm>
          <a:off x="17323650" y="666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90528</xdr:rowOff>
    </xdr:from>
    <xdr:ext cx="599010" cy="259045"/>
    <xdr:sp macro="" textlink="">
      <xdr:nvSpPr>
        <xdr:cNvPr id="406" name="n_4aveValue【一般廃棄物処理施設】&#10;一人当たり有形固定資産（償却資産）額">
          <a:extLst>
            <a:ext uri="{FF2B5EF4-FFF2-40B4-BE49-F238E27FC236}">
              <a16:creationId xmlns:a16="http://schemas.microsoft.com/office/drawing/2014/main" id="{6C46BAD8-612D-4F7E-B8C7-4C5BF97838A5}"/>
            </a:ext>
          </a:extLst>
        </xdr:cNvPr>
        <xdr:cNvSpPr txBox="1"/>
      </xdr:nvSpPr>
      <xdr:spPr>
        <a:xfrm>
          <a:off x="16526090" y="60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170251</xdr:rowOff>
    </xdr:from>
    <xdr:ext cx="534377" cy="259045"/>
    <xdr:sp macro="" textlink="">
      <xdr:nvSpPr>
        <xdr:cNvPr id="407" name="n_1mainValue【一般廃棄物処理施設】&#10;一人当たり有形固定資産（償却資産）額">
          <a:extLst>
            <a:ext uri="{FF2B5EF4-FFF2-40B4-BE49-F238E27FC236}">
              <a16:creationId xmlns:a16="http://schemas.microsoft.com/office/drawing/2014/main" id="{2713E4F4-81DA-4E33-805F-DF94C671A64C}"/>
            </a:ext>
          </a:extLst>
        </xdr:cNvPr>
        <xdr:cNvSpPr txBox="1"/>
      </xdr:nvSpPr>
      <xdr:spPr>
        <a:xfrm>
          <a:off x="18951721" y="703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3360</xdr:rowOff>
    </xdr:from>
    <xdr:ext cx="534377" cy="259045"/>
    <xdr:sp macro="" textlink="">
      <xdr:nvSpPr>
        <xdr:cNvPr id="408" name="n_2mainValue【一般廃棄物処理施設】&#10;一人当たり有形固定資産（償却資産）額">
          <a:extLst>
            <a:ext uri="{FF2B5EF4-FFF2-40B4-BE49-F238E27FC236}">
              <a16:creationId xmlns:a16="http://schemas.microsoft.com/office/drawing/2014/main" id="{C6B50A3E-F3C8-4A8D-ACA5-BC12160AB9D0}"/>
            </a:ext>
          </a:extLst>
        </xdr:cNvPr>
        <xdr:cNvSpPr txBox="1"/>
      </xdr:nvSpPr>
      <xdr:spPr>
        <a:xfrm>
          <a:off x="18170671" y="703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8282</xdr:rowOff>
    </xdr:from>
    <xdr:ext cx="534377" cy="259045"/>
    <xdr:sp macro="" textlink="">
      <xdr:nvSpPr>
        <xdr:cNvPr id="409" name="n_3mainValue【一般廃棄物処理施設】&#10;一人当たり有形固定資産（償却資産）額">
          <a:extLst>
            <a:ext uri="{FF2B5EF4-FFF2-40B4-BE49-F238E27FC236}">
              <a16:creationId xmlns:a16="http://schemas.microsoft.com/office/drawing/2014/main" id="{7689EB79-ED1B-49F3-A2B0-F2553FCB6ED6}"/>
            </a:ext>
          </a:extLst>
        </xdr:cNvPr>
        <xdr:cNvSpPr txBox="1"/>
      </xdr:nvSpPr>
      <xdr:spPr>
        <a:xfrm>
          <a:off x="17354061" y="703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12060</xdr:rowOff>
    </xdr:from>
    <xdr:ext cx="534377" cy="259045"/>
    <xdr:sp macro="" textlink="">
      <xdr:nvSpPr>
        <xdr:cNvPr id="410" name="n_4mainValue【一般廃棄物処理施設】&#10;一人当たり有形固定資産（償却資産）額">
          <a:extLst>
            <a:ext uri="{FF2B5EF4-FFF2-40B4-BE49-F238E27FC236}">
              <a16:creationId xmlns:a16="http://schemas.microsoft.com/office/drawing/2014/main" id="{807F80EB-C362-45F8-9B7F-5B5981D3A961}"/>
            </a:ext>
          </a:extLst>
        </xdr:cNvPr>
        <xdr:cNvSpPr txBox="1"/>
      </xdr:nvSpPr>
      <xdr:spPr>
        <a:xfrm>
          <a:off x="16556501" y="704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8FA54171-46D9-47DC-A23A-66421784921F}"/>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B3F554DB-F98C-4361-B50A-90720F5D8AC2}"/>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CBE91C23-B699-4879-B99B-31061379C185}"/>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313C375E-347D-4E39-9743-924CB571DFB7}"/>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56D8A4EB-92EA-44A0-869D-A21CD9E4EEBC}"/>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E1595833-0AF1-4D88-B2B4-56079AFC68C4}"/>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28B36C8D-4676-4634-ACE9-AED4DE1A8AC8}"/>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302455C8-2514-4581-9561-28FFFA621392}"/>
            </a:ext>
          </a:extLst>
        </xdr:cNvPr>
        <xdr:cNvSpPr/>
      </xdr:nvSpPr>
      <xdr:spPr>
        <a:xfrm>
          <a:off x="11203940" y="914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9" name="正方形/長方形 418">
          <a:extLst>
            <a:ext uri="{FF2B5EF4-FFF2-40B4-BE49-F238E27FC236}">
              <a16:creationId xmlns:a16="http://schemas.microsoft.com/office/drawing/2014/main" id="{B8AFDD99-FF8A-4BC8-A726-A628844878AE}"/>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0" name="正方形/長方形 419">
          <a:extLst>
            <a:ext uri="{FF2B5EF4-FFF2-40B4-BE49-F238E27FC236}">
              <a16:creationId xmlns:a16="http://schemas.microsoft.com/office/drawing/2014/main" id="{1710AEEC-EFBD-41B7-B5E0-3DA1EA93B683}"/>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1" name="正方形/長方形 420">
          <a:extLst>
            <a:ext uri="{FF2B5EF4-FFF2-40B4-BE49-F238E27FC236}">
              <a16:creationId xmlns:a16="http://schemas.microsoft.com/office/drawing/2014/main" id="{386F5C7A-B564-4C84-A430-4FED68195C45}"/>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2" name="正方形/長方形 421">
          <a:extLst>
            <a:ext uri="{FF2B5EF4-FFF2-40B4-BE49-F238E27FC236}">
              <a16:creationId xmlns:a16="http://schemas.microsoft.com/office/drawing/2014/main" id="{7B92FFC2-23FA-48F9-913B-4215C9DF9470}"/>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3" name="正方形/長方形 422">
          <a:extLst>
            <a:ext uri="{FF2B5EF4-FFF2-40B4-BE49-F238E27FC236}">
              <a16:creationId xmlns:a16="http://schemas.microsoft.com/office/drawing/2014/main" id="{85F03558-0D79-4BC5-A40D-E1B8EE136356}"/>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4" name="正方形/長方形 423">
          <a:extLst>
            <a:ext uri="{FF2B5EF4-FFF2-40B4-BE49-F238E27FC236}">
              <a16:creationId xmlns:a16="http://schemas.microsoft.com/office/drawing/2014/main" id="{E926CD7B-D4C3-442C-A567-B5F4707A517C}"/>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5" name="正方形/長方形 424">
          <a:extLst>
            <a:ext uri="{FF2B5EF4-FFF2-40B4-BE49-F238E27FC236}">
              <a16:creationId xmlns:a16="http://schemas.microsoft.com/office/drawing/2014/main" id="{E718F696-A619-4F99-B910-1DFB67FED90B}"/>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6" name="正方形/長方形 425">
          <a:extLst>
            <a:ext uri="{FF2B5EF4-FFF2-40B4-BE49-F238E27FC236}">
              <a16:creationId xmlns:a16="http://schemas.microsoft.com/office/drawing/2014/main" id="{6F829CBE-3EC8-4E5D-B06D-3F1DFB3F44A0}"/>
            </a:ext>
          </a:extLst>
        </xdr:cNvPr>
        <xdr:cNvSpPr/>
      </xdr:nvSpPr>
      <xdr:spPr>
        <a:xfrm>
          <a:off x="16459200" y="914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7" name="正方形/長方形 426">
          <a:extLst>
            <a:ext uri="{FF2B5EF4-FFF2-40B4-BE49-F238E27FC236}">
              <a16:creationId xmlns:a16="http://schemas.microsoft.com/office/drawing/2014/main" id="{98BB45D9-D00C-4BA9-8386-3A4E25517AC2}"/>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8" name="正方形/長方形 427">
          <a:extLst>
            <a:ext uri="{FF2B5EF4-FFF2-40B4-BE49-F238E27FC236}">
              <a16:creationId xmlns:a16="http://schemas.microsoft.com/office/drawing/2014/main" id="{9808E37A-9F62-4905-AE4C-DD64DA212ABC}"/>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9" name="正方形/長方形 428">
          <a:extLst>
            <a:ext uri="{FF2B5EF4-FFF2-40B4-BE49-F238E27FC236}">
              <a16:creationId xmlns:a16="http://schemas.microsoft.com/office/drawing/2014/main" id="{071E5045-6CEF-4F16-ACA2-6AC721612F16}"/>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0" name="正方形/長方形 429">
          <a:extLst>
            <a:ext uri="{FF2B5EF4-FFF2-40B4-BE49-F238E27FC236}">
              <a16:creationId xmlns:a16="http://schemas.microsoft.com/office/drawing/2014/main" id="{524D5CCE-5D21-4BBC-B56D-620E8663C247}"/>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1" name="正方形/長方形 430">
          <a:extLst>
            <a:ext uri="{FF2B5EF4-FFF2-40B4-BE49-F238E27FC236}">
              <a16:creationId xmlns:a16="http://schemas.microsoft.com/office/drawing/2014/main" id="{318C5BE1-0B1E-45CC-9D94-593F92853D61}"/>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2" name="正方形/長方形 431">
          <a:extLst>
            <a:ext uri="{FF2B5EF4-FFF2-40B4-BE49-F238E27FC236}">
              <a16:creationId xmlns:a16="http://schemas.microsoft.com/office/drawing/2014/main" id="{29EC941C-9E02-4F84-B69A-A88569EDFF33}"/>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3" name="正方形/長方形 432">
          <a:extLst>
            <a:ext uri="{FF2B5EF4-FFF2-40B4-BE49-F238E27FC236}">
              <a16:creationId xmlns:a16="http://schemas.microsoft.com/office/drawing/2014/main" id="{1FC8941E-0981-4A59-BEF7-E4332D6383B8}"/>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4" name="正方形/長方形 433">
          <a:extLst>
            <a:ext uri="{FF2B5EF4-FFF2-40B4-BE49-F238E27FC236}">
              <a16:creationId xmlns:a16="http://schemas.microsoft.com/office/drawing/2014/main" id="{C6BF7245-360B-4A55-9F29-4A778AE4126A}"/>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5" name="テキスト ボックス 434">
          <a:extLst>
            <a:ext uri="{FF2B5EF4-FFF2-40B4-BE49-F238E27FC236}">
              <a16:creationId xmlns:a16="http://schemas.microsoft.com/office/drawing/2014/main" id="{0724C57C-D7FC-4947-9987-EE176949B455}"/>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6" name="直線コネクタ 435">
          <a:extLst>
            <a:ext uri="{FF2B5EF4-FFF2-40B4-BE49-F238E27FC236}">
              <a16:creationId xmlns:a16="http://schemas.microsoft.com/office/drawing/2014/main" id="{597B32DB-0AF9-4E00-9509-D8EEA984E7AB}"/>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7" name="テキスト ボックス 436">
          <a:extLst>
            <a:ext uri="{FF2B5EF4-FFF2-40B4-BE49-F238E27FC236}">
              <a16:creationId xmlns:a16="http://schemas.microsoft.com/office/drawing/2014/main" id="{11AAA49B-0E7B-4DA7-8666-F92B0C5E365E}"/>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8" name="直線コネクタ 437">
          <a:extLst>
            <a:ext uri="{FF2B5EF4-FFF2-40B4-BE49-F238E27FC236}">
              <a16:creationId xmlns:a16="http://schemas.microsoft.com/office/drawing/2014/main" id="{F83CB1D8-AE46-47BF-B379-A74E35CC56BA}"/>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9" name="テキスト ボックス 438">
          <a:extLst>
            <a:ext uri="{FF2B5EF4-FFF2-40B4-BE49-F238E27FC236}">
              <a16:creationId xmlns:a16="http://schemas.microsoft.com/office/drawing/2014/main" id="{A8663016-E7B1-48EA-A77F-FE3E33003CB8}"/>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0" name="直線コネクタ 439">
          <a:extLst>
            <a:ext uri="{FF2B5EF4-FFF2-40B4-BE49-F238E27FC236}">
              <a16:creationId xmlns:a16="http://schemas.microsoft.com/office/drawing/2014/main" id="{D70972E5-4717-4A7A-BD94-AA49DE9B2BAF}"/>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1" name="テキスト ボックス 440">
          <a:extLst>
            <a:ext uri="{FF2B5EF4-FFF2-40B4-BE49-F238E27FC236}">
              <a16:creationId xmlns:a16="http://schemas.microsoft.com/office/drawing/2014/main" id="{DB2525DB-7C84-430B-9B6D-34BFE4037246}"/>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2" name="直線コネクタ 441">
          <a:extLst>
            <a:ext uri="{FF2B5EF4-FFF2-40B4-BE49-F238E27FC236}">
              <a16:creationId xmlns:a16="http://schemas.microsoft.com/office/drawing/2014/main" id="{E2CD9CE1-B644-495E-9EE4-F130D4F46146}"/>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3" name="テキスト ボックス 442">
          <a:extLst>
            <a:ext uri="{FF2B5EF4-FFF2-40B4-BE49-F238E27FC236}">
              <a16:creationId xmlns:a16="http://schemas.microsoft.com/office/drawing/2014/main" id="{A3D013C8-31BD-4DA4-A784-A5C66A1C2B5F}"/>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4" name="直線コネクタ 443">
          <a:extLst>
            <a:ext uri="{FF2B5EF4-FFF2-40B4-BE49-F238E27FC236}">
              <a16:creationId xmlns:a16="http://schemas.microsoft.com/office/drawing/2014/main" id="{B8FD04D3-42F8-468D-8B25-1848D3AE0D32}"/>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5" name="テキスト ボックス 444">
          <a:extLst>
            <a:ext uri="{FF2B5EF4-FFF2-40B4-BE49-F238E27FC236}">
              <a16:creationId xmlns:a16="http://schemas.microsoft.com/office/drawing/2014/main" id="{7785841E-8128-4D28-A488-C2769DCDF281}"/>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6" name="直線コネクタ 445">
          <a:extLst>
            <a:ext uri="{FF2B5EF4-FFF2-40B4-BE49-F238E27FC236}">
              <a16:creationId xmlns:a16="http://schemas.microsoft.com/office/drawing/2014/main" id="{00D88051-10E9-4B27-9D6E-AF7E8494918B}"/>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7" name="テキスト ボックス 446">
          <a:extLst>
            <a:ext uri="{FF2B5EF4-FFF2-40B4-BE49-F238E27FC236}">
              <a16:creationId xmlns:a16="http://schemas.microsoft.com/office/drawing/2014/main" id="{870D6128-94F6-4504-832F-B30FBF1707C8}"/>
            </a:ext>
          </a:extLst>
        </xdr:cNvPr>
        <xdr:cNvSpPr txBox="1"/>
      </xdr:nvSpPr>
      <xdr:spPr>
        <a:xfrm>
          <a:off x="1084279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8" name="直線コネクタ 447">
          <a:extLst>
            <a:ext uri="{FF2B5EF4-FFF2-40B4-BE49-F238E27FC236}">
              <a16:creationId xmlns:a16="http://schemas.microsoft.com/office/drawing/2014/main" id="{2A34B3C0-7BC7-4A38-A5A7-87C3AFFF177D}"/>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49" name="テキスト ボックス 448">
          <a:extLst>
            <a:ext uri="{FF2B5EF4-FFF2-40B4-BE49-F238E27FC236}">
              <a16:creationId xmlns:a16="http://schemas.microsoft.com/office/drawing/2014/main" id="{8AD771B5-FDE6-4310-8377-FFAB46ECD80C}"/>
            </a:ext>
          </a:extLst>
        </xdr:cNvPr>
        <xdr:cNvSpPr txBox="1"/>
      </xdr:nvSpPr>
      <xdr:spPr>
        <a:xfrm>
          <a:off x="1090500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0" name="【消防施設】&#10;有形固定資産減価償却率グラフ枠">
          <a:extLst>
            <a:ext uri="{FF2B5EF4-FFF2-40B4-BE49-F238E27FC236}">
              <a16:creationId xmlns:a16="http://schemas.microsoft.com/office/drawing/2014/main" id="{B3D954DD-32E8-4618-B5C6-DF55CB2CC9F9}"/>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451" name="直線コネクタ 450">
          <a:extLst>
            <a:ext uri="{FF2B5EF4-FFF2-40B4-BE49-F238E27FC236}">
              <a16:creationId xmlns:a16="http://schemas.microsoft.com/office/drawing/2014/main" id="{34017E39-6A9D-459F-AD59-DA189925EE15}"/>
            </a:ext>
          </a:extLst>
        </xdr:cNvPr>
        <xdr:cNvCxnSpPr/>
      </xdr:nvCxnSpPr>
      <xdr:spPr>
        <a:xfrm flipV="1">
          <a:off x="14703424" y="1333119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452" name="【消防施設】&#10;有形固定資産減価償却率最小値テキスト">
          <a:extLst>
            <a:ext uri="{FF2B5EF4-FFF2-40B4-BE49-F238E27FC236}">
              <a16:creationId xmlns:a16="http://schemas.microsoft.com/office/drawing/2014/main" id="{18E09FC5-5157-4ABD-8830-2A81B681F020}"/>
            </a:ext>
          </a:extLst>
        </xdr:cNvPr>
        <xdr:cNvSpPr txBox="1"/>
      </xdr:nvSpPr>
      <xdr:spPr>
        <a:xfrm>
          <a:off x="14742160" y="1479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453" name="直線コネクタ 452">
          <a:extLst>
            <a:ext uri="{FF2B5EF4-FFF2-40B4-BE49-F238E27FC236}">
              <a16:creationId xmlns:a16="http://schemas.microsoft.com/office/drawing/2014/main" id="{8138E82C-8588-4BB0-A2DE-423E7506F2DC}"/>
            </a:ext>
          </a:extLst>
        </xdr:cNvPr>
        <xdr:cNvCxnSpPr/>
      </xdr:nvCxnSpPr>
      <xdr:spPr>
        <a:xfrm>
          <a:off x="14611350" y="14794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454" name="【消防施設】&#10;有形固定資産減価償却率最大値テキスト">
          <a:extLst>
            <a:ext uri="{FF2B5EF4-FFF2-40B4-BE49-F238E27FC236}">
              <a16:creationId xmlns:a16="http://schemas.microsoft.com/office/drawing/2014/main" id="{10D223A4-322F-494C-89FB-8D670F991B73}"/>
            </a:ext>
          </a:extLst>
        </xdr:cNvPr>
        <xdr:cNvSpPr txBox="1"/>
      </xdr:nvSpPr>
      <xdr:spPr>
        <a:xfrm>
          <a:off x="1474216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55" name="直線コネクタ 454">
          <a:extLst>
            <a:ext uri="{FF2B5EF4-FFF2-40B4-BE49-F238E27FC236}">
              <a16:creationId xmlns:a16="http://schemas.microsoft.com/office/drawing/2014/main" id="{675B481D-0B0B-4BA7-B49B-758CE498DAD8}"/>
            </a:ext>
          </a:extLst>
        </xdr:cNvPr>
        <xdr:cNvCxnSpPr/>
      </xdr:nvCxnSpPr>
      <xdr:spPr>
        <a:xfrm>
          <a:off x="14611350" y="1333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133366</xdr:rowOff>
    </xdr:from>
    <xdr:ext cx="405111" cy="259045"/>
    <xdr:sp macro="" textlink="">
      <xdr:nvSpPr>
        <xdr:cNvPr id="456" name="【消防施設】&#10;有形固定資産減価償却率平均値テキスト">
          <a:extLst>
            <a:ext uri="{FF2B5EF4-FFF2-40B4-BE49-F238E27FC236}">
              <a16:creationId xmlns:a16="http://schemas.microsoft.com/office/drawing/2014/main" id="{1261B107-6A5A-4010-9A61-354D3EC47008}"/>
            </a:ext>
          </a:extLst>
        </xdr:cNvPr>
        <xdr:cNvSpPr txBox="1"/>
      </xdr:nvSpPr>
      <xdr:spPr>
        <a:xfrm>
          <a:off x="14742160" y="140170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457" name="フローチャート: 判断 456">
          <a:extLst>
            <a:ext uri="{FF2B5EF4-FFF2-40B4-BE49-F238E27FC236}">
              <a16:creationId xmlns:a16="http://schemas.microsoft.com/office/drawing/2014/main" id="{D051FE5F-EC55-44D0-9FF9-4FBA734A8F13}"/>
            </a:ext>
          </a:extLst>
        </xdr:cNvPr>
        <xdr:cNvSpPr/>
      </xdr:nvSpPr>
      <xdr:spPr>
        <a:xfrm>
          <a:off x="14649450" y="1404238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2539</xdr:rowOff>
    </xdr:from>
    <xdr:to>
      <xdr:col>81</xdr:col>
      <xdr:colOff>101600</xdr:colOff>
      <xdr:row>82</xdr:row>
      <xdr:rowOff>104139</xdr:rowOff>
    </xdr:to>
    <xdr:sp macro="" textlink="">
      <xdr:nvSpPr>
        <xdr:cNvPr id="458" name="フローチャート: 判断 457">
          <a:extLst>
            <a:ext uri="{FF2B5EF4-FFF2-40B4-BE49-F238E27FC236}">
              <a16:creationId xmlns:a16="http://schemas.microsoft.com/office/drawing/2014/main" id="{2B86961A-F29B-4C90-960F-89CC2D37F044}"/>
            </a:ext>
          </a:extLst>
        </xdr:cNvPr>
        <xdr:cNvSpPr/>
      </xdr:nvSpPr>
      <xdr:spPr>
        <a:xfrm>
          <a:off x="13887450" y="1406143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459" name="フローチャート: 判断 458">
          <a:extLst>
            <a:ext uri="{FF2B5EF4-FFF2-40B4-BE49-F238E27FC236}">
              <a16:creationId xmlns:a16="http://schemas.microsoft.com/office/drawing/2014/main" id="{D581A7C5-85BB-46B0-B1DD-845652420D6E}"/>
            </a:ext>
          </a:extLst>
        </xdr:cNvPr>
        <xdr:cNvSpPr/>
      </xdr:nvSpPr>
      <xdr:spPr>
        <a:xfrm>
          <a:off x="13089890" y="14076679"/>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42545</xdr:rowOff>
    </xdr:from>
    <xdr:to>
      <xdr:col>72</xdr:col>
      <xdr:colOff>38100</xdr:colOff>
      <xdr:row>82</xdr:row>
      <xdr:rowOff>144145</xdr:rowOff>
    </xdr:to>
    <xdr:sp macro="" textlink="">
      <xdr:nvSpPr>
        <xdr:cNvPr id="460" name="フローチャート: 判断 459">
          <a:extLst>
            <a:ext uri="{FF2B5EF4-FFF2-40B4-BE49-F238E27FC236}">
              <a16:creationId xmlns:a16="http://schemas.microsoft.com/office/drawing/2014/main" id="{9580015A-E233-4B87-9E02-A1B4BCB7EB80}"/>
            </a:ext>
          </a:extLst>
        </xdr:cNvPr>
        <xdr:cNvSpPr/>
      </xdr:nvSpPr>
      <xdr:spPr>
        <a:xfrm>
          <a:off x="12303760" y="141033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xdr:rowOff>
    </xdr:from>
    <xdr:to>
      <xdr:col>67</xdr:col>
      <xdr:colOff>101600</xdr:colOff>
      <xdr:row>81</xdr:row>
      <xdr:rowOff>109855</xdr:rowOff>
    </xdr:to>
    <xdr:sp macro="" textlink="">
      <xdr:nvSpPr>
        <xdr:cNvPr id="461" name="フローチャート: 判断 460">
          <a:extLst>
            <a:ext uri="{FF2B5EF4-FFF2-40B4-BE49-F238E27FC236}">
              <a16:creationId xmlns:a16="http://schemas.microsoft.com/office/drawing/2014/main" id="{5DF846E9-A4B8-4E87-84AA-FA95F6F4A5F3}"/>
            </a:ext>
          </a:extLst>
        </xdr:cNvPr>
        <xdr:cNvSpPr/>
      </xdr:nvSpPr>
      <xdr:spPr>
        <a:xfrm>
          <a:off x="11487150" y="1389761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6DE033B8-CE8E-44BA-A8F7-85815BFA6AB0}"/>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5E6B9D2D-89F7-424E-BC43-E181DD3449AD}"/>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05888870-5C09-4AE4-8C5D-C6B3AD56A724}"/>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92D788E7-68F8-4280-AEA4-8B0193F872D7}"/>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C419F2E8-8D6B-4923-B42B-33F3526E1973}"/>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42545</xdr:rowOff>
    </xdr:from>
    <xdr:to>
      <xdr:col>85</xdr:col>
      <xdr:colOff>177800</xdr:colOff>
      <xdr:row>79</xdr:row>
      <xdr:rowOff>144145</xdr:rowOff>
    </xdr:to>
    <xdr:sp macro="" textlink="">
      <xdr:nvSpPr>
        <xdr:cNvPr id="467" name="楕円 466">
          <a:extLst>
            <a:ext uri="{FF2B5EF4-FFF2-40B4-BE49-F238E27FC236}">
              <a16:creationId xmlns:a16="http://schemas.microsoft.com/office/drawing/2014/main" id="{8BA69599-0469-4782-82E4-EE6D97E4CF1D}"/>
            </a:ext>
          </a:extLst>
        </xdr:cNvPr>
        <xdr:cNvSpPr/>
      </xdr:nvSpPr>
      <xdr:spPr>
        <a:xfrm>
          <a:off x="14649450" y="135890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65422</xdr:rowOff>
    </xdr:from>
    <xdr:ext cx="405111" cy="259045"/>
    <xdr:sp macro="" textlink="">
      <xdr:nvSpPr>
        <xdr:cNvPr id="468" name="【消防施設】&#10;有形固定資産減価償却率該当値テキスト">
          <a:extLst>
            <a:ext uri="{FF2B5EF4-FFF2-40B4-BE49-F238E27FC236}">
              <a16:creationId xmlns:a16="http://schemas.microsoft.com/office/drawing/2014/main" id="{7B54A985-CBBD-4A83-A2E5-E5386609F735}"/>
            </a:ext>
          </a:extLst>
        </xdr:cNvPr>
        <xdr:cNvSpPr txBox="1"/>
      </xdr:nvSpPr>
      <xdr:spPr>
        <a:xfrm>
          <a:off x="14742160" y="1343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12064</xdr:rowOff>
    </xdr:from>
    <xdr:to>
      <xdr:col>81</xdr:col>
      <xdr:colOff>101600</xdr:colOff>
      <xdr:row>79</xdr:row>
      <xdr:rowOff>113664</xdr:rowOff>
    </xdr:to>
    <xdr:sp macro="" textlink="">
      <xdr:nvSpPr>
        <xdr:cNvPr id="469" name="楕円 468">
          <a:extLst>
            <a:ext uri="{FF2B5EF4-FFF2-40B4-BE49-F238E27FC236}">
              <a16:creationId xmlns:a16="http://schemas.microsoft.com/office/drawing/2014/main" id="{1FFE8C25-7D35-4AB0-BE62-70EFC98AD883}"/>
            </a:ext>
          </a:extLst>
        </xdr:cNvPr>
        <xdr:cNvSpPr/>
      </xdr:nvSpPr>
      <xdr:spPr>
        <a:xfrm>
          <a:off x="13887450" y="1356042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62864</xdr:rowOff>
    </xdr:from>
    <xdr:to>
      <xdr:col>85</xdr:col>
      <xdr:colOff>127000</xdr:colOff>
      <xdr:row>79</xdr:row>
      <xdr:rowOff>93345</xdr:rowOff>
    </xdr:to>
    <xdr:cxnSp macro="">
      <xdr:nvCxnSpPr>
        <xdr:cNvPr id="470" name="直線コネクタ 469">
          <a:extLst>
            <a:ext uri="{FF2B5EF4-FFF2-40B4-BE49-F238E27FC236}">
              <a16:creationId xmlns:a16="http://schemas.microsoft.com/office/drawing/2014/main" id="{E15372F0-82E9-4A4F-819B-37A46773DBF7}"/>
            </a:ext>
          </a:extLst>
        </xdr:cNvPr>
        <xdr:cNvCxnSpPr/>
      </xdr:nvCxnSpPr>
      <xdr:spPr>
        <a:xfrm>
          <a:off x="13942060" y="13603604"/>
          <a:ext cx="76200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17780</xdr:rowOff>
    </xdr:from>
    <xdr:to>
      <xdr:col>76</xdr:col>
      <xdr:colOff>165100</xdr:colOff>
      <xdr:row>79</xdr:row>
      <xdr:rowOff>119380</xdr:rowOff>
    </xdr:to>
    <xdr:sp macro="" textlink="">
      <xdr:nvSpPr>
        <xdr:cNvPr id="471" name="楕円 470">
          <a:extLst>
            <a:ext uri="{FF2B5EF4-FFF2-40B4-BE49-F238E27FC236}">
              <a16:creationId xmlns:a16="http://schemas.microsoft.com/office/drawing/2014/main" id="{8EDFDDAE-54FA-48E1-BA05-7230DD9CFEC9}"/>
            </a:ext>
          </a:extLst>
        </xdr:cNvPr>
        <xdr:cNvSpPr/>
      </xdr:nvSpPr>
      <xdr:spPr>
        <a:xfrm>
          <a:off x="13089890" y="1356614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62864</xdr:rowOff>
    </xdr:from>
    <xdr:to>
      <xdr:col>81</xdr:col>
      <xdr:colOff>50800</xdr:colOff>
      <xdr:row>79</xdr:row>
      <xdr:rowOff>68580</xdr:rowOff>
    </xdr:to>
    <xdr:cxnSp macro="">
      <xdr:nvCxnSpPr>
        <xdr:cNvPr id="472" name="直線コネクタ 471">
          <a:extLst>
            <a:ext uri="{FF2B5EF4-FFF2-40B4-BE49-F238E27FC236}">
              <a16:creationId xmlns:a16="http://schemas.microsoft.com/office/drawing/2014/main" id="{EC8D460C-6D66-46EF-A68B-427C89A6FB47}"/>
            </a:ext>
          </a:extLst>
        </xdr:cNvPr>
        <xdr:cNvCxnSpPr/>
      </xdr:nvCxnSpPr>
      <xdr:spPr>
        <a:xfrm flipV="1">
          <a:off x="13144500" y="13603604"/>
          <a:ext cx="79756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147320</xdr:rowOff>
    </xdr:from>
    <xdr:to>
      <xdr:col>72</xdr:col>
      <xdr:colOff>38100</xdr:colOff>
      <xdr:row>79</xdr:row>
      <xdr:rowOff>77470</xdr:rowOff>
    </xdr:to>
    <xdr:sp macro="" textlink="">
      <xdr:nvSpPr>
        <xdr:cNvPr id="473" name="楕円 472">
          <a:extLst>
            <a:ext uri="{FF2B5EF4-FFF2-40B4-BE49-F238E27FC236}">
              <a16:creationId xmlns:a16="http://schemas.microsoft.com/office/drawing/2014/main" id="{43F0051E-7E17-4ECC-A804-CA6D17835EC7}"/>
            </a:ext>
          </a:extLst>
        </xdr:cNvPr>
        <xdr:cNvSpPr/>
      </xdr:nvSpPr>
      <xdr:spPr>
        <a:xfrm>
          <a:off x="12303760" y="135185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26670</xdr:rowOff>
    </xdr:from>
    <xdr:to>
      <xdr:col>76</xdr:col>
      <xdr:colOff>114300</xdr:colOff>
      <xdr:row>79</xdr:row>
      <xdr:rowOff>68580</xdr:rowOff>
    </xdr:to>
    <xdr:cxnSp macro="">
      <xdr:nvCxnSpPr>
        <xdr:cNvPr id="474" name="直線コネクタ 473">
          <a:extLst>
            <a:ext uri="{FF2B5EF4-FFF2-40B4-BE49-F238E27FC236}">
              <a16:creationId xmlns:a16="http://schemas.microsoft.com/office/drawing/2014/main" id="{B01BE446-09CD-4214-823E-6B83ED1A526E}"/>
            </a:ext>
          </a:extLst>
        </xdr:cNvPr>
        <xdr:cNvCxnSpPr/>
      </xdr:nvCxnSpPr>
      <xdr:spPr>
        <a:xfrm>
          <a:off x="12346940" y="13569315"/>
          <a:ext cx="7975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133986</xdr:rowOff>
    </xdr:from>
    <xdr:to>
      <xdr:col>67</xdr:col>
      <xdr:colOff>101600</xdr:colOff>
      <xdr:row>79</xdr:row>
      <xdr:rowOff>64136</xdr:rowOff>
    </xdr:to>
    <xdr:sp macro="" textlink="">
      <xdr:nvSpPr>
        <xdr:cNvPr id="475" name="楕円 474">
          <a:extLst>
            <a:ext uri="{FF2B5EF4-FFF2-40B4-BE49-F238E27FC236}">
              <a16:creationId xmlns:a16="http://schemas.microsoft.com/office/drawing/2014/main" id="{7110AAF1-CCC0-41A7-B3BE-9CEAFE3F78D8}"/>
            </a:ext>
          </a:extLst>
        </xdr:cNvPr>
        <xdr:cNvSpPr/>
      </xdr:nvSpPr>
      <xdr:spPr>
        <a:xfrm>
          <a:off x="11487150" y="1350327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13336</xdr:rowOff>
    </xdr:from>
    <xdr:to>
      <xdr:col>71</xdr:col>
      <xdr:colOff>177800</xdr:colOff>
      <xdr:row>79</xdr:row>
      <xdr:rowOff>26670</xdr:rowOff>
    </xdr:to>
    <xdr:cxnSp macro="">
      <xdr:nvCxnSpPr>
        <xdr:cNvPr id="476" name="直線コネクタ 475">
          <a:extLst>
            <a:ext uri="{FF2B5EF4-FFF2-40B4-BE49-F238E27FC236}">
              <a16:creationId xmlns:a16="http://schemas.microsoft.com/office/drawing/2014/main" id="{0E1C7796-49B8-4B1D-963F-1DD7BAFFAA99}"/>
            </a:ext>
          </a:extLst>
        </xdr:cNvPr>
        <xdr:cNvCxnSpPr/>
      </xdr:nvCxnSpPr>
      <xdr:spPr>
        <a:xfrm>
          <a:off x="11541760" y="13561696"/>
          <a:ext cx="80518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95266</xdr:rowOff>
    </xdr:from>
    <xdr:ext cx="405111" cy="259045"/>
    <xdr:sp macro="" textlink="">
      <xdr:nvSpPr>
        <xdr:cNvPr id="477" name="n_1aveValue【消防施設】&#10;有形固定資産減価償却率">
          <a:extLst>
            <a:ext uri="{FF2B5EF4-FFF2-40B4-BE49-F238E27FC236}">
              <a16:creationId xmlns:a16="http://schemas.microsoft.com/office/drawing/2014/main" id="{38B24F6E-EF92-4529-9F10-6D148FDD5CF8}"/>
            </a:ext>
          </a:extLst>
        </xdr:cNvPr>
        <xdr:cNvSpPr txBox="1"/>
      </xdr:nvSpPr>
      <xdr:spPr>
        <a:xfrm>
          <a:off x="13738234" y="14150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478" name="n_2aveValue【消防施設】&#10;有形固定資産減価償却率">
          <a:extLst>
            <a:ext uri="{FF2B5EF4-FFF2-40B4-BE49-F238E27FC236}">
              <a16:creationId xmlns:a16="http://schemas.microsoft.com/office/drawing/2014/main" id="{61C0BA2C-2E13-45D1-9558-6A9CF5053EC9}"/>
            </a:ext>
          </a:extLst>
        </xdr:cNvPr>
        <xdr:cNvSpPr txBox="1"/>
      </xdr:nvSpPr>
      <xdr:spPr>
        <a:xfrm>
          <a:off x="1295718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135272</xdr:rowOff>
    </xdr:from>
    <xdr:ext cx="405111" cy="259045"/>
    <xdr:sp macro="" textlink="">
      <xdr:nvSpPr>
        <xdr:cNvPr id="479" name="n_3aveValue【消防施設】&#10;有形固定資産減価償却率">
          <a:extLst>
            <a:ext uri="{FF2B5EF4-FFF2-40B4-BE49-F238E27FC236}">
              <a16:creationId xmlns:a16="http://schemas.microsoft.com/office/drawing/2014/main" id="{4A7C2042-7A8A-472B-BA2F-B5E96B6F01F6}"/>
            </a:ext>
          </a:extLst>
        </xdr:cNvPr>
        <xdr:cNvSpPr txBox="1"/>
      </xdr:nvSpPr>
      <xdr:spPr>
        <a:xfrm>
          <a:off x="12171054" y="1419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100982</xdr:rowOff>
    </xdr:from>
    <xdr:ext cx="405111" cy="259045"/>
    <xdr:sp macro="" textlink="">
      <xdr:nvSpPr>
        <xdr:cNvPr id="480" name="n_4aveValue【消防施設】&#10;有形固定資産減価償却率">
          <a:extLst>
            <a:ext uri="{FF2B5EF4-FFF2-40B4-BE49-F238E27FC236}">
              <a16:creationId xmlns:a16="http://schemas.microsoft.com/office/drawing/2014/main" id="{5101F935-4FD5-4DD7-BE60-6ACC40BC0BEF}"/>
            </a:ext>
          </a:extLst>
        </xdr:cNvPr>
        <xdr:cNvSpPr txBox="1"/>
      </xdr:nvSpPr>
      <xdr:spPr>
        <a:xfrm>
          <a:off x="113544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130191</xdr:rowOff>
    </xdr:from>
    <xdr:ext cx="405111" cy="259045"/>
    <xdr:sp macro="" textlink="">
      <xdr:nvSpPr>
        <xdr:cNvPr id="481" name="n_1mainValue【消防施設】&#10;有形固定資産減価償却率">
          <a:extLst>
            <a:ext uri="{FF2B5EF4-FFF2-40B4-BE49-F238E27FC236}">
              <a16:creationId xmlns:a16="http://schemas.microsoft.com/office/drawing/2014/main" id="{EFE55D9D-7D25-47DB-958A-6C43A0C483DC}"/>
            </a:ext>
          </a:extLst>
        </xdr:cNvPr>
        <xdr:cNvSpPr txBox="1"/>
      </xdr:nvSpPr>
      <xdr:spPr>
        <a:xfrm>
          <a:off x="13738234" y="133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135907</xdr:rowOff>
    </xdr:from>
    <xdr:ext cx="405111" cy="259045"/>
    <xdr:sp macro="" textlink="">
      <xdr:nvSpPr>
        <xdr:cNvPr id="482" name="n_2mainValue【消防施設】&#10;有形固定資産減価償却率">
          <a:extLst>
            <a:ext uri="{FF2B5EF4-FFF2-40B4-BE49-F238E27FC236}">
              <a16:creationId xmlns:a16="http://schemas.microsoft.com/office/drawing/2014/main" id="{EB9CCA44-F83A-4E85-AAC8-4037E4C403EF}"/>
            </a:ext>
          </a:extLst>
        </xdr:cNvPr>
        <xdr:cNvSpPr txBox="1"/>
      </xdr:nvSpPr>
      <xdr:spPr>
        <a:xfrm>
          <a:off x="12957184" y="1333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93997</xdr:rowOff>
    </xdr:from>
    <xdr:ext cx="405111" cy="259045"/>
    <xdr:sp macro="" textlink="">
      <xdr:nvSpPr>
        <xdr:cNvPr id="483" name="n_3mainValue【消防施設】&#10;有形固定資産減価償却率">
          <a:extLst>
            <a:ext uri="{FF2B5EF4-FFF2-40B4-BE49-F238E27FC236}">
              <a16:creationId xmlns:a16="http://schemas.microsoft.com/office/drawing/2014/main" id="{D5EFBD22-C948-4217-9406-40A09710BA7A}"/>
            </a:ext>
          </a:extLst>
        </xdr:cNvPr>
        <xdr:cNvSpPr txBox="1"/>
      </xdr:nvSpPr>
      <xdr:spPr>
        <a:xfrm>
          <a:off x="12171054"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80663</xdr:rowOff>
    </xdr:from>
    <xdr:ext cx="405111" cy="259045"/>
    <xdr:sp macro="" textlink="">
      <xdr:nvSpPr>
        <xdr:cNvPr id="484" name="n_4mainValue【消防施設】&#10;有形固定資産減価償却率">
          <a:extLst>
            <a:ext uri="{FF2B5EF4-FFF2-40B4-BE49-F238E27FC236}">
              <a16:creationId xmlns:a16="http://schemas.microsoft.com/office/drawing/2014/main" id="{5C37EE55-37E2-42CA-B3F6-798434C8A7A7}"/>
            </a:ext>
          </a:extLst>
        </xdr:cNvPr>
        <xdr:cNvSpPr txBox="1"/>
      </xdr:nvSpPr>
      <xdr:spPr>
        <a:xfrm>
          <a:off x="11354444" y="13284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5" name="正方形/長方形 484">
          <a:extLst>
            <a:ext uri="{FF2B5EF4-FFF2-40B4-BE49-F238E27FC236}">
              <a16:creationId xmlns:a16="http://schemas.microsoft.com/office/drawing/2014/main" id="{9D8B80F1-9B21-4D54-9AB1-C5813A91311D}"/>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6" name="正方形/長方形 485">
          <a:extLst>
            <a:ext uri="{FF2B5EF4-FFF2-40B4-BE49-F238E27FC236}">
              <a16:creationId xmlns:a16="http://schemas.microsoft.com/office/drawing/2014/main" id="{C96D0D6B-C5FE-408B-9083-1FE7FD50C1C0}"/>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7" name="正方形/長方形 486">
          <a:extLst>
            <a:ext uri="{FF2B5EF4-FFF2-40B4-BE49-F238E27FC236}">
              <a16:creationId xmlns:a16="http://schemas.microsoft.com/office/drawing/2014/main" id="{BEF80FF1-3A7A-49F8-9F19-A3214B5D271C}"/>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8" name="正方形/長方形 487">
          <a:extLst>
            <a:ext uri="{FF2B5EF4-FFF2-40B4-BE49-F238E27FC236}">
              <a16:creationId xmlns:a16="http://schemas.microsoft.com/office/drawing/2014/main" id="{FE325158-6CE9-4185-AD9F-4137D5F944DD}"/>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9" name="正方形/長方形 488">
          <a:extLst>
            <a:ext uri="{FF2B5EF4-FFF2-40B4-BE49-F238E27FC236}">
              <a16:creationId xmlns:a16="http://schemas.microsoft.com/office/drawing/2014/main" id="{EEF56A71-C4B7-4C19-8FCF-F42584E91652}"/>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0" name="正方形/長方形 489">
          <a:extLst>
            <a:ext uri="{FF2B5EF4-FFF2-40B4-BE49-F238E27FC236}">
              <a16:creationId xmlns:a16="http://schemas.microsoft.com/office/drawing/2014/main" id="{64449643-6202-4EC7-ABD9-C276B9B4D170}"/>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1" name="正方形/長方形 490">
          <a:extLst>
            <a:ext uri="{FF2B5EF4-FFF2-40B4-BE49-F238E27FC236}">
              <a16:creationId xmlns:a16="http://schemas.microsoft.com/office/drawing/2014/main" id="{5D801EA4-A002-4C76-A7DB-D17FAA2E14C4}"/>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2" name="正方形/長方形 491">
          <a:extLst>
            <a:ext uri="{FF2B5EF4-FFF2-40B4-BE49-F238E27FC236}">
              <a16:creationId xmlns:a16="http://schemas.microsoft.com/office/drawing/2014/main" id="{D0449265-F8A0-46B6-82E6-133FF2F4689B}"/>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3" name="テキスト ボックス 492">
          <a:extLst>
            <a:ext uri="{FF2B5EF4-FFF2-40B4-BE49-F238E27FC236}">
              <a16:creationId xmlns:a16="http://schemas.microsoft.com/office/drawing/2014/main" id="{BA709090-7A97-4C5D-AC8F-8277078A951A}"/>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4" name="直線コネクタ 493">
          <a:extLst>
            <a:ext uri="{FF2B5EF4-FFF2-40B4-BE49-F238E27FC236}">
              <a16:creationId xmlns:a16="http://schemas.microsoft.com/office/drawing/2014/main" id="{2DCBC3EC-EB66-4691-B29C-4796EA1288A3}"/>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5" name="直線コネクタ 494">
          <a:extLst>
            <a:ext uri="{FF2B5EF4-FFF2-40B4-BE49-F238E27FC236}">
              <a16:creationId xmlns:a16="http://schemas.microsoft.com/office/drawing/2014/main" id="{5283D101-6F1D-472E-AA88-F560033D2927}"/>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6" name="テキスト ボックス 495">
          <a:extLst>
            <a:ext uri="{FF2B5EF4-FFF2-40B4-BE49-F238E27FC236}">
              <a16:creationId xmlns:a16="http://schemas.microsoft.com/office/drawing/2014/main" id="{6FE5685D-5E33-4347-9D12-7726D40A8E8F}"/>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7" name="直線コネクタ 496">
          <a:extLst>
            <a:ext uri="{FF2B5EF4-FFF2-40B4-BE49-F238E27FC236}">
              <a16:creationId xmlns:a16="http://schemas.microsoft.com/office/drawing/2014/main" id="{4CF28EBA-9632-4073-9728-8CBF32893230}"/>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8" name="テキスト ボックス 497">
          <a:extLst>
            <a:ext uri="{FF2B5EF4-FFF2-40B4-BE49-F238E27FC236}">
              <a16:creationId xmlns:a16="http://schemas.microsoft.com/office/drawing/2014/main" id="{9EE78881-9DA0-461E-BE7B-ED83AE6FA0F9}"/>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9" name="直線コネクタ 498">
          <a:extLst>
            <a:ext uri="{FF2B5EF4-FFF2-40B4-BE49-F238E27FC236}">
              <a16:creationId xmlns:a16="http://schemas.microsoft.com/office/drawing/2014/main" id="{0E621751-7E40-424C-B5FD-F2DD904F4BD9}"/>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0" name="テキスト ボックス 499">
          <a:extLst>
            <a:ext uri="{FF2B5EF4-FFF2-40B4-BE49-F238E27FC236}">
              <a16:creationId xmlns:a16="http://schemas.microsoft.com/office/drawing/2014/main" id="{E4CC1B19-DC42-4578-AF72-9135671A56A6}"/>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1" name="直線コネクタ 500">
          <a:extLst>
            <a:ext uri="{FF2B5EF4-FFF2-40B4-BE49-F238E27FC236}">
              <a16:creationId xmlns:a16="http://schemas.microsoft.com/office/drawing/2014/main" id="{B7F3EFAC-BEBD-435D-92BC-876595ACFDE8}"/>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2" name="テキスト ボックス 501">
          <a:extLst>
            <a:ext uri="{FF2B5EF4-FFF2-40B4-BE49-F238E27FC236}">
              <a16:creationId xmlns:a16="http://schemas.microsoft.com/office/drawing/2014/main" id="{39E3AE20-F653-4A42-926F-5BB97B562FB8}"/>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3" name="直線コネクタ 502">
          <a:extLst>
            <a:ext uri="{FF2B5EF4-FFF2-40B4-BE49-F238E27FC236}">
              <a16:creationId xmlns:a16="http://schemas.microsoft.com/office/drawing/2014/main" id="{717E39A9-0576-401F-B29E-A9DDB80907B8}"/>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4" name="テキスト ボックス 503">
          <a:extLst>
            <a:ext uri="{FF2B5EF4-FFF2-40B4-BE49-F238E27FC236}">
              <a16:creationId xmlns:a16="http://schemas.microsoft.com/office/drawing/2014/main" id="{D83A074B-7C9E-460A-BA4D-51A8AA0E3FE8}"/>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5" name="直線コネクタ 504">
          <a:extLst>
            <a:ext uri="{FF2B5EF4-FFF2-40B4-BE49-F238E27FC236}">
              <a16:creationId xmlns:a16="http://schemas.microsoft.com/office/drawing/2014/main" id="{D84DC311-8639-45E1-9237-10E9050F1C0F}"/>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6" name="テキスト ボックス 505">
          <a:extLst>
            <a:ext uri="{FF2B5EF4-FFF2-40B4-BE49-F238E27FC236}">
              <a16:creationId xmlns:a16="http://schemas.microsoft.com/office/drawing/2014/main" id="{436CD73F-72E7-44A5-AC66-3726C40235DA}"/>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7" name="【消防施設】&#10;一人当たり面積グラフ枠">
          <a:extLst>
            <a:ext uri="{FF2B5EF4-FFF2-40B4-BE49-F238E27FC236}">
              <a16:creationId xmlns:a16="http://schemas.microsoft.com/office/drawing/2014/main" id="{9BDF3F12-B5F0-4781-8715-B565C5CDC2C4}"/>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127254</xdr:rowOff>
    </xdr:from>
    <xdr:to>
      <xdr:col>116</xdr:col>
      <xdr:colOff>62864</xdr:colOff>
      <xdr:row>86</xdr:row>
      <xdr:rowOff>100585</xdr:rowOff>
    </xdr:to>
    <xdr:cxnSp macro="">
      <xdr:nvCxnSpPr>
        <xdr:cNvPr id="508" name="直線コネクタ 507">
          <a:extLst>
            <a:ext uri="{FF2B5EF4-FFF2-40B4-BE49-F238E27FC236}">
              <a16:creationId xmlns:a16="http://schemas.microsoft.com/office/drawing/2014/main" id="{266C34AA-ABF4-4A3C-A4AE-DF393F42251F}"/>
            </a:ext>
          </a:extLst>
        </xdr:cNvPr>
        <xdr:cNvCxnSpPr/>
      </xdr:nvCxnSpPr>
      <xdr:spPr>
        <a:xfrm flipV="1">
          <a:off x="19947254" y="13847064"/>
          <a:ext cx="0" cy="994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104412</xdr:rowOff>
    </xdr:from>
    <xdr:ext cx="469744" cy="259045"/>
    <xdr:sp macro="" textlink="">
      <xdr:nvSpPr>
        <xdr:cNvPr id="509" name="【消防施設】&#10;一人当たり面積最小値テキスト">
          <a:extLst>
            <a:ext uri="{FF2B5EF4-FFF2-40B4-BE49-F238E27FC236}">
              <a16:creationId xmlns:a16="http://schemas.microsoft.com/office/drawing/2014/main" id="{02D2E5E3-881A-4FE2-AFD3-9D91DEDF2B7B}"/>
            </a:ext>
          </a:extLst>
        </xdr:cNvPr>
        <xdr:cNvSpPr txBox="1"/>
      </xdr:nvSpPr>
      <xdr:spPr>
        <a:xfrm>
          <a:off x="19985990" y="148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100585</xdr:rowOff>
    </xdr:from>
    <xdr:to>
      <xdr:col>116</xdr:col>
      <xdr:colOff>152400</xdr:colOff>
      <xdr:row>86</xdr:row>
      <xdr:rowOff>100585</xdr:rowOff>
    </xdr:to>
    <xdr:cxnSp macro="">
      <xdr:nvCxnSpPr>
        <xdr:cNvPr id="510" name="直線コネクタ 509">
          <a:extLst>
            <a:ext uri="{FF2B5EF4-FFF2-40B4-BE49-F238E27FC236}">
              <a16:creationId xmlns:a16="http://schemas.microsoft.com/office/drawing/2014/main" id="{4C15459A-7CDE-460F-AA98-72B7F54F4915}"/>
            </a:ext>
          </a:extLst>
        </xdr:cNvPr>
        <xdr:cNvCxnSpPr/>
      </xdr:nvCxnSpPr>
      <xdr:spPr>
        <a:xfrm>
          <a:off x="19885660" y="148414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79</xdr:row>
      <xdr:rowOff>73931</xdr:rowOff>
    </xdr:from>
    <xdr:ext cx="469744" cy="259045"/>
    <xdr:sp macro="" textlink="">
      <xdr:nvSpPr>
        <xdr:cNvPr id="511" name="【消防施設】&#10;一人当たり面積最大値テキスト">
          <a:extLst>
            <a:ext uri="{FF2B5EF4-FFF2-40B4-BE49-F238E27FC236}">
              <a16:creationId xmlns:a16="http://schemas.microsoft.com/office/drawing/2014/main" id="{6DAD5751-DA1F-4C59-89A8-37221C0C68BB}"/>
            </a:ext>
          </a:extLst>
        </xdr:cNvPr>
        <xdr:cNvSpPr txBox="1"/>
      </xdr:nvSpPr>
      <xdr:spPr>
        <a:xfrm>
          <a:off x="19985990" y="1361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127254</xdr:rowOff>
    </xdr:from>
    <xdr:to>
      <xdr:col>116</xdr:col>
      <xdr:colOff>152400</xdr:colOff>
      <xdr:row>80</xdr:row>
      <xdr:rowOff>127254</xdr:rowOff>
    </xdr:to>
    <xdr:cxnSp macro="">
      <xdr:nvCxnSpPr>
        <xdr:cNvPr id="512" name="直線コネクタ 511">
          <a:extLst>
            <a:ext uri="{FF2B5EF4-FFF2-40B4-BE49-F238E27FC236}">
              <a16:creationId xmlns:a16="http://schemas.microsoft.com/office/drawing/2014/main" id="{532DB28B-827E-4724-B0F5-FC55DD4ECE1E}"/>
            </a:ext>
          </a:extLst>
        </xdr:cNvPr>
        <xdr:cNvCxnSpPr/>
      </xdr:nvCxnSpPr>
      <xdr:spPr>
        <a:xfrm>
          <a:off x="19885660" y="138470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157242</xdr:rowOff>
    </xdr:from>
    <xdr:ext cx="469744" cy="259045"/>
    <xdr:sp macro="" textlink="">
      <xdr:nvSpPr>
        <xdr:cNvPr id="513" name="【消防施設】&#10;一人当たり面積平均値テキスト">
          <a:extLst>
            <a:ext uri="{FF2B5EF4-FFF2-40B4-BE49-F238E27FC236}">
              <a16:creationId xmlns:a16="http://schemas.microsoft.com/office/drawing/2014/main" id="{2BE48550-02CD-4C7F-BFF1-9B3CDBB1D70F}"/>
            </a:ext>
          </a:extLst>
        </xdr:cNvPr>
        <xdr:cNvSpPr txBox="1"/>
      </xdr:nvSpPr>
      <xdr:spPr>
        <a:xfrm>
          <a:off x="19985990" y="1456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134365</xdr:rowOff>
    </xdr:from>
    <xdr:to>
      <xdr:col>116</xdr:col>
      <xdr:colOff>114300</xdr:colOff>
      <xdr:row>86</xdr:row>
      <xdr:rowOff>64515</xdr:rowOff>
    </xdr:to>
    <xdr:sp macro="" textlink="">
      <xdr:nvSpPr>
        <xdr:cNvPr id="514" name="フローチャート: 判断 513">
          <a:extLst>
            <a:ext uri="{FF2B5EF4-FFF2-40B4-BE49-F238E27FC236}">
              <a16:creationId xmlns:a16="http://schemas.microsoft.com/office/drawing/2014/main" id="{3427FC2B-11CD-41BB-9735-30C98AFEA6A2}"/>
            </a:ext>
          </a:extLst>
        </xdr:cNvPr>
        <xdr:cNvSpPr/>
      </xdr:nvSpPr>
      <xdr:spPr>
        <a:xfrm>
          <a:off x="19904710" y="1470380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77</xdr:row>
      <xdr:rowOff>143511</xdr:rowOff>
    </xdr:from>
    <xdr:to>
      <xdr:col>112</xdr:col>
      <xdr:colOff>38100</xdr:colOff>
      <xdr:row>78</xdr:row>
      <xdr:rowOff>73661</xdr:rowOff>
    </xdr:to>
    <xdr:sp macro="" textlink="">
      <xdr:nvSpPr>
        <xdr:cNvPr id="515" name="フローチャート: 判断 514">
          <a:extLst>
            <a:ext uri="{FF2B5EF4-FFF2-40B4-BE49-F238E27FC236}">
              <a16:creationId xmlns:a16="http://schemas.microsoft.com/office/drawing/2014/main" id="{B7556890-67A4-40F3-AB2E-8483C20769A5}"/>
            </a:ext>
          </a:extLst>
        </xdr:cNvPr>
        <xdr:cNvSpPr/>
      </xdr:nvSpPr>
      <xdr:spPr>
        <a:xfrm>
          <a:off x="19161760" y="1334325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127508</xdr:rowOff>
    </xdr:from>
    <xdr:to>
      <xdr:col>107</xdr:col>
      <xdr:colOff>101600</xdr:colOff>
      <xdr:row>86</xdr:row>
      <xdr:rowOff>57658</xdr:rowOff>
    </xdr:to>
    <xdr:sp macro="" textlink="">
      <xdr:nvSpPr>
        <xdr:cNvPr id="516" name="フローチャート: 判断 515">
          <a:extLst>
            <a:ext uri="{FF2B5EF4-FFF2-40B4-BE49-F238E27FC236}">
              <a16:creationId xmlns:a16="http://schemas.microsoft.com/office/drawing/2014/main" id="{60D35A01-697E-4604-92BD-E6F30196512F}"/>
            </a:ext>
          </a:extLst>
        </xdr:cNvPr>
        <xdr:cNvSpPr/>
      </xdr:nvSpPr>
      <xdr:spPr>
        <a:xfrm>
          <a:off x="18345150" y="14704568"/>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129794</xdr:rowOff>
    </xdr:from>
    <xdr:to>
      <xdr:col>102</xdr:col>
      <xdr:colOff>165100</xdr:colOff>
      <xdr:row>86</xdr:row>
      <xdr:rowOff>59944</xdr:rowOff>
    </xdr:to>
    <xdr:sp macro="" textlink="">
      <xdr:nvSpPr>
        <xdr:cNvPr id="517" name="フローチャート: 判断 516">
          <a:extLst>
            <a:ext uri="{FF2B5EF4-FFF2-40B4-BE49-F238E27FC236}">
              <a16:creationId xmlns:a16="http://schemas.microsoft.com/office/drawing/2014/main" id="{C06B714A-0C9D-4125-B906-2BF11FDC4B08}"/>
            </a:ext>
          </a:extLst>
        </xdr:cNvPr>
        <xdr:cNvSpPr/>
      </xdr:nvSpPr>
      <xdr:spPr>
        <a:xfrm>
          <a:off x="17547590" y="14706854"/>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132080</xdr:rowOff>
    </xdr:from>
    <xdr:to>
      <xdr:col>98</xdr:col>
      <xdr:colOff>38100</xdr:colOff>
      <xdr:row>86</xdr:row>
      <xdr:rowOff>62230</xdr:rowOff>
    </xdr:to>
    <xdr:sp macro="" textlink="">
      <xdr:nvSpPr>
        <xdr:cNvPr id="518" name="フローチャート: 判断 517">
          <a:extLst>
            <a:ext uri="{FF2B5EF4-FFF2-40B4-BE49-F238E27FC236}">
              <a16:creationId xmlns:a16="http://schemas.microsoft.com/office/drawing/2014/main" id="{C9669D43-B518-4B0E-91B1-7F76976BC5FF}"/>
            </a:ext>
          </a:extLst>
        </xdr:cNvPr>
        <xdr:cNvSpPr/>
      </xdr:nvSpPr>
      <xdr:spPr>
        <a:xfrm>
          <a:off x="16761460" y="147091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99C6A908-E5EE-4511-8932-C99831B68563}"/>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304F8165-32DB-4C86-BAF8-F481DCAA70CF}"/>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E00682B2-A28B-48E1-B450-39691A7E3933}"/>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0AE10FF9-50DC-4473-8351-956D586A994A}"/>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3F92E179-FBE3-4C2C-A2DD-049575B8B306}"/>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138937</xdr:rowOff>
    </xdr:from>
    <xdr:to>
      <xdr:col>116</xdr:col>
      <xdr:colOff>114300</xdr:colOff>
      <xdr:row>86</xdr:row>
      <xdr:rowOff>69087</xdr:rowOff>
    </xdr:to>
    <xdr:sp macro="" textlink="">
      <xdr:nvSpPr>
        <xdr:cNvPr id="524" name="楕円 523">
          <a:extLst>
            <a:ext uri="{FF2B5EF4-FFF2-40B4-BE49-F238E27FC236}">
              <a16:creationId xmlns:a16="http://schemas.microsoft.com/office/drawing/2014/main" id="{11720547-949B-4E09-9B60-24540795973E}"/>
            </a:ext>
          </a:extLst>
        </xdr:cNvPr>
        <xdr:cNvSpPr/>
      </xdr:nvSpPr>
      <xdr:spPr>
        <a:xfrm>
          <a:off x="19904710" y="1470837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112792</xdr:rowOff>
    </xdr:from>
    <xdr:ext cx="469744" cy="259045"/>
    <xdr:sp macro="" textlink="">
      <xdr:nvSpPr>
        <xdr:cNvPr id="525" name="【消防施設】&#10;一人当たり面積該当値テキスト">
          <a:extLst>
            <a:ext uri="{FF2B5EF4-FFF2-40B4-BE49-F238E27FC236}">
              <a16:creationId xmlns:a16="http://schemas.microsoft.com/office/drawing/2014/main" id="{E95265DD-9C86-4619-9C83-FB3D76282C4A}"/>
            </a:ext>
          </a:extLst>
        </xdr:cNvPr>
        <xdr:cNvSpPr txBox="1"/>
      </xdr:nvSpPr>
      <xdr:spPr>
        <a:xfrm>
          <a:off x="19985990"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139700</xdr:rowOff>
    </xdr:from>
    <xdr:to>
      <xdr:col>112</xdr:col>
      <xdr:colOff>38100</xdr:colOff>
      <xdr:row>86</xdr:row>
      <xdr:rowOff>69850</xdr:rowOff>
    </xdr:to>
    <xdr:sp macro="" textlink="">
      <xdr:nvSpPr>
        <xdr:cNvPr id="526" name="楕円 525">
          <a:extLst>
            <a:ext uri="{FF2B5EF4-FFF2-40B4-BE49-F238E27FC236}">
              <a16:creationId xmlns:a16="http://schemas.microsoft.com/office/drawing/2014/main" id="{34F5E038-F9EF-498A-ACCA-5DF443BFA822}"/>
            </a:ext>
          </a:extLst>
        </xdr:cNvPr>
        <xdr:cNvSpPr/>
      </xdr:nvSpPr>
      <xdr:spPr>
        <a:xfrm>
          <a:off x="19161760" y="147091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18287</xdr:rowOff>
    </xdr:from>
    <xdr:to>
      <xdr:col>116</xdr:col>
      <xdr:colOff>63500</xdr:colOff>
      <xdr:row>86</xdr:row>
      <xdr:rowOff>19050</xdr:rowOff>
    </xdr:to>
    <xdr:cxnSp macro="">
      <xdr:nvCxnSpPr>
        <xdr:cNvPr id="527" name="直線コネクタ 526">
          <a:extLst>
            <a:ext uri="{FF2B5EF4-FFF2-40B4-BE49-F238E27FC236}">
              <a16:creationId xmlns:a16="http://schemas.microsoft.com/office/drawing/2014/main" id="{7B4C6A4B-0071-4E98-9449-8B98600EA102}"/>
            </a:ext>
          </a:extLst>
        </xdr:cNvPr>
        <xdr:cNvCxnSpPr/>
      </xdr:nvCxnSpPr>
      <xdr:spPr>
        <a:xfrm flipV="1">
          <a:off x="19204940" y="14766797"/>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139700</xdr:rowOff>
    </xdr:from>
    <xdr:to>
      <xdr:col>107</xdr:col>
      <xdr:colOff>101600</xdr:colOff>
      <xdr:row>86</xdr:row>
      <xdr:rowOff>69850</xdr:rowOff>
    </xdr:to>
    <xdr:sp macro="" textlink="">
      <xdr:nvSpPr>
        <xdr:cNvPr id="528" name="楕円 527">
          <a:extLst>
            <a:ext uri="{FF2B5EF4-FFF2-40B4-BE49-F238E27FC236}">
              <a16:creationId xmlns:a16="http://schemas.microsoft.com/office/drawing/2014/main" id="{E91602B7-A896-49E5-AE7F-94BB6FAAED30}"/>
            </a:ext>
          </a:extLst>
        </xdr:cNvPr>
        <xdr:cNvSpPr/>
      </xdr:nvSpPr>
      <xdr:spPr>
        <a:xfrm>
          <a:off x="18345150" y="147091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19050</xdr:rowOff>
    </xdr:from>
    <xdr:to>
      <xdr:col>111</xdr:col>
      <xdr:colOff>177800</xdr:colOff>
      <xdr:row>86</xdr:row>
      <xdr:rowOff>19050</xdr:rowOff>
    </xdr:to>
    <xdr:cxnSp macro="">
      <xdr:nvCxnSpPr>
        <xdr:cNvPr id="529" name="直線コネクタ 528">
          <a:extLst>
            <a:ext uri="{FF2B5EF4-FFF2-40B4-BE49-F238E27FC236}">
              <a16:creationId xmlns:a16="http://schemas.microsoft.com/office/drawing/2014/main" id="{4CDDD26D-A1F4-4852-B063-1D5F3601FB7D}"/>
            </a:ext>
          </a:extLst>
        </xdr:cNvPr>
        <xdr:cNvCxnSpPr/>
      </xdr:nvCxnSpPr>
      <xdr:spPr>
        <a:xfrm>
          <a:off x="18399760" y="1475994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141224</xdr:rowOff>
    </xdr:from>
    <xdr:to>
      <xdr:col>102</xdr:col>
      <xdr:colOff>165100</xdr:colOff>
      <xdr:row>86</xdr:row>
      <xdr:rowOff>71374</xdr:rowOff>
    </xdr:to>
    <xdr:sp macro="" textlink="">
      <xdr:nvSpPr>
        <xdr:cNvPr id="530" name="楕円 529">
          <a:extLst>
            <a:ext uri="{FF2B5EF4-FFF2-40B4-BE49-F238E27FC236}">
              <a16:creationId xmlns:a16="http://schemas.microsoft.com/office/drawing/2014/main" id="{190AA4FC-A77D-47B4-B0CD-87D74FA4685D}"/>
            </a:ext>
          </a:extLst>
        </xdr:cNvPr>
        <xdr:cNvSpPr/>
      </xdr:nvSpPr>
      <xdr:spPr>
        <a:xfrm>
          <a:off x="17547590" y="14712569"/>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19050</xdr:rowOff>
    </xdr:from>
    <xdr:to>
      <xdr:col>107</xdr:col>
      <xdr:colOff>50800</xdr:colOff>
      <xdr:row>86</xdr:row>
      <xdr:rowOff>20574</xdr:rowOff>
    </xdr:to>
    <xdr:cxnSp macro="">
      <xdr:nvCxnSpPr>
        <xdr:cNvPr id="531" name="直線コネクタ 530">
          <a:extLst>
            <a:ext uri="{FF2B5EF4-FFF2-40B4-BE49-F238E27FC236}">
              <a16:creationId xmlns:a16="http://schemas.microsoft.com/office/drawing/2014/main" id="{534A2197-7EE8-48F4-9D55-FB98468D1099}"/>
            </a:ext>
          </a:extLst>
        </xdr:cNvPr>
        <xdr:cNvCxnSpPr/>
      </xdr:nvCxnSpPr>
      <xdr:spPr>
        <a:xfrm flipV="1">
          <a:off x="17602200" y="14759940"/>
          <a:ext cx="79756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143511</xdr:rowOff>
    </xdr:from>
    <xdr:to>
      <xdr:col>98</xdr:col>
      <xdr:colOff>38100</xdr:colOff>
      <xdr:row>86</xdr:row>
      <xdr:rowOff>73661</xdr:rowOff>
    </xdr:to>
    <xdr:sp macro="" textlink="">
      <xdr:nvSpPr>
        <xdr:cNvPr id="532" name="楕円 531">
          <a:extLst>
            <a:ext uri="{FF2B5EF4-FFF2-40B4-BE49-F238E27FC236}">
              <a16:creationId xmlns:a16="http://schemas.microsoft.com/office/drawing/2014/main" id="{F0A760E7-195D-41F3-B6ED-7380DEE2285A}"/>
            </a:ext>
          </a:extLst>
        </xdr:cNvPr>
        <xdr:cNvSpPr/>
      </xdr:nvSpPr>
      <xdr:spPr>
        <a:xfrm>
          <a:off x="16761460" y="1471485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20574</xdr:rowOff>
    </xdr:from>
    <xdr:to>
      <xdr:col>102</xdr:col>
      <xdr:colOff>114300</xdr:colOff>
      <xdr:row>86</xdr:row>
      <xdr:rowOff>22861</xdr:rowOff>
    </xdr:to>
    <xdr:cxnSp macro="">
      <xdr:nvCxnSpPr>
        <xdr:cNvPr id="533" name="直線コネクタ 532">
          <a:extLst>
            <a:ext uri="{FF2B5EF4-FFF2-40B4-BE49-F238E27FC236}">
              <a16:creationId xmlns:a16="http://schemas.microsoft.com/office/drawing/2014/main" id="{6A4CA3A0-3F6B-4C71-9A19-E6564A62F5CA}"/>
            </a:ext>
          </a:extLst>
        </xdr:cNvPr>
        <xdr:cNvCxnSpPr/>
      </xdr:nvCxnSpPr>
      <xdr:spPr>
        <a:xfrm flipV="1">
          <a:off x="16804640" y="14761464"/>
          <a:ext cx="79756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76</xdr:row>
      <xdr:rowOff>90188</xdr:rowOff>
    </xdr:from>
    <xdr:ext cx="469744" cy="259045"/>
    <xdr:sp macro="" textlink="">
      <xdr:nvSpPr>
        <xdr:cNvPr id="534" name="n_1aveValue【消防施設】&#10;一人当たり面積">
          <a:extLst>
            <a:ext uri="{FF2B5EF4-FFF2-40B4-BE49-F238E27FC236}">
              <a16:creationId xmlns:a16="http://schemas.microsoft.com/office/drawing/2014/main" id="{364BA1EF-59FC-4FBE-8A11-085B61FED5D7}"/>
            </a:ext>
          </a:extLst>
        </xdr:cNvPr>
        <xdr:cNvSpPr txBox="1"/>
      </xdr:nvSpPr>
      <xdr:spPr>
        <a:xfrm>
          <a:off x="18982132" y="1312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74185</xdr:rowOff>
    </xdr:from>
    <xdr:ext cx="469744" cy="259045"/>
    <xdr:sp macro="" textlink="">
      <xdr:nvSpPr>
        <xdr:cNvPr id="535" name="n_2aveValue【消防施設】&#10;一人当たり面積">
          <a:extLst>
            <a:ext uri="{FF2B5EF4-FFF2-40B4-BE49-F238E27FC236}">
              <a16:creationId xmlns:a16="http://schemas.microsoft.com/office/drawing/2014/main" id="{1C5DFE0C-A782-479C-A386-E07E526DA6B4}"/>
            </a:ext>
          </a:extLst>
        </xdr:cNvPr>
        <xdr:cNvSpPr txBox="1"/>
      </xdr:nvSpPr>
      <xdr:spPr>
        <a:xfrm>
          <a:off x="18182032" y="1447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76471</xdr:rowOff>
    </xdr:from>
    <xdr:ext cx="469744" cy="259045"/>
    <xdr:sp macro="" textlink="">
      <xdr:nvSpPr>
        <xdr:cNvPr id="536" name="n_3aveValue【消防施設】&#10;一人当たり面積">
          <a:extLst>
            <a:ext uri="{FF2B5EF4-FFF2-40B4-BE49-F238E27FC236}">
              <a16:creationId xmlns:a16="http://schemas.microsoft.com/office/drawing/2014/main" id="{2945B420-221E-41A4-A1CC-04AFC6B438FF}"/>
            </a:ext>
          </a:extLst>
        </xdr:cNvPr>
        <xdr:cNvSpPr txBox="1"/>
      </xdr:nvSpPr>
      <xdr:spPr>
        <a:xfrm>
          <a:off x="17384472"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78757</xdr:rowOff>
    </xdr:from>
    <xdr:ext cx="469744" cy="259045"/>
    <xdr:sp macro="" textlink="">
      <xdr:nvSpPr>
        <xdr:cNvPr id="537" name="n_4aveValue【消防施設】&#10;一人当たり面積">
          <a:extLst>
            <a:ext uri="{FF2B5EF4-FFF2-40B4-BE49-F238E27FC236}">
              <a16:creationId xmlns:a16="http://schemas.microsoft.com/office/drawing/2014/main" id="{31113201-691C-47CD-A6A9-4AA4E8C16EAD}"/>
            </a:ext>
          </a:extLst>
        </xdr:cNvPr>
        <xdr:cNvSpPr txBox="1"/>
      </xdr:nvSpPr>
      <xdr:spPr>
        <a:xfrm>
          <a:off x="16588817" y="1448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60977</xdr:rowOff>
    </xdr:from>
    <xdr:ext cx="469744" cy="259045"/>
    <xdr:sp macro="" textlink="">
      <xdr:nvSpPr>
        <xdr:cNvPr id="538" name="n_1mainValue【消防施設】&#10;一人当たり面積">
          <a:extLst>
            <a:ext uri="{FF2B5EF4-FFF2-40B4-BE49-F238E27FC236}">
              <a16:creationId xmlns:a16="http://schemas.microsoft.com/office/drawing/2014/main" id="{46AD9DC9-AF3E-4F6F-B31B-1FB54D929981}"/>
            </a:ext>
          </a:extLst>
        </xdr:cNvPr>
        <xdr:cNvSpPr txBox="1"/>
      </xdr:nvSpPr>
      <xdr:spPr>
        <a:xfrm>
          <a:off x="18982132" y="1480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60977</xdr:rowOff>
    </xdr:from>
    <xdr:ext cx="469744" cy="259045"/>
    <xdr:sp macro="" textlink="">
      <xdr:nvSpPr>
        <xdr:cNvPr id="539" name="n_2mainValue【消防施設】&#10;一人当たり面積">
          <a:extLst>
            <a:ext uri="{FF2B5EF4-FFF2-40B4-BE49-F238E27FC236}">
              <a16:creationId xmlns:a16="http://schemas.microsoft.com/office/drawing/2014/main" id="{D920D6A2-BF2A-4DBF-B9FA-5FA5473F3018}"/>
            </a:ext>
          </a:extLst>
        </xdr:cNvPr>
        <xdr:cNvSpPr txBox="1"/>
      </xdr:nvSpPr>
      <xdr:spPr>
        <a:xfrm>
          <a:off x="18182032" y="1480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62501</xdr:rowOff>
    </xdr:from>
    <xdr:ext cx="469744" cy="259045"/>
    <xdr:sp macro="" textlink="">
      <xdr:nvSpPr>
        <xdr:cNvPr id="540" name="n_3mainValue【消防施設】&#10;一人当たり面積">
          <a:extLst>
            <a:ext uri="{FF2B5EF4-FFF2-40B4-BE49-F238E27FC236}">
              <a16:creationId xmlns:a16="http://schemas.microsoft.com/office/drawing/2014/main" id="{E0742A8D-69FE-4597-8261-2E2F026A9236}"/>
            </a:ext>
          </a:extLst>
        </xdr:cNvPr>
        <xdr:cNvSpPr txBox="1"/>
      </xdr:nvSpPr>
      <xdr:spPr>
        <a:xfrm>
          <a:off x="17384472" y="1480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64788</xdr:rowOff>
    </xdr:from>
    <xdr:ext cx="469744" cy="259045"/>
    <xdr:sp macro="" textlink="">
      <xdr:nvSpPr>
        <xdr:cNvPr id="541" name="n_4mainValue【消防施設】&#10;一人当たり面積">
          <a:extLst>
            <a:ext uri="{FF2B5EF4-FFF2-40B4-BE49-F238E27FC236}">
              <a16:creationId xmlns:a16="http://schemas.microsoft.com/office/drawing/2014/main" id="{9F53CE0F-0F83-42C0-A1C0-820BC3C85BB5}"/>
            </a:ext>
          </a:extLst>
        </xdr:cNvPr>
        <xdr:cNvSpPr txBox="1"/>
      </xdr:nvSpPr>
      <xdr:spPr>
        <a:xfrm>
          <a:off x="16588817" y="1480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7C295978-76F9-4F6B-8A7D-50D24E02A0B9}"/>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0212150C-0B2C-4190-8CAB-8DA93F97D470}"/>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1F49C8EC-64C5-42BA-87AE-536961B7DEA8}"/>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6FD959D2-0F69-449B-8210-E83E31A71F9C}"/>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BA1952E6-D20F-415F-AE90-F1505B0F7FB5}"/>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FF934B0B-3504-43E4-A899-92F89FD3ECBB}"/>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92490C67-781B-4576-9367-AAF8E0B11CED}"/>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3505B2E6-FD9C-4508-A583-481ACE8F0D2F}"/>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CC664CEC-B788-4B7A-AB08-81C5D215D5DC}"/>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0CFF58AA-EAF8-4F75-A483-F23387BDD60E}"/>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a:extLst>
            <a:ext uri="{FF2B5EF4-FFF2-40B4-BE49-F238E27FC236}">
              <a16:creationId xmlns:a16="http://schemas.microsoft.com/office/drawing/2014/main" id="{AA41FF00-2CB3-46DE-B3D3-D4E0B3197B6F}"/>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a:extLst>
            <a:ext uri="{FF2B5EF4-FFF2-40B4-BE49-F238E27FC236}">
              <a16:creationId xmlns:a16="http://schemas.microsoft.com/office/drawing/2014/main" id="{9D0C2C1D-8528-421F-A7DA-9AE1AFC748A6}"/>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4" name="テキスト ボックス 553">
          <a:extLst>
            <a:ext uri="{FF2B5EF4-FFF2-40B4-BE49-F238E27FC236}">
              <a16:creationId xmlns:a16="http://schemas.microsoft.com/office/drawing/2014/main" id="{F2C73740-AC71-434A-AFCB-BF6C9B4A3143}"/>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a:extLst>
            <a:ext uri="{FF2B5EF4-FFF2-40B4-BE49-F238E27FC236}">
              <a16:creationId xmlns:a16="http://schemas.microsoft.com/office/drawing/2014/main" id="{F5064654-8AE4-4123-AA37-2AEBDFEAED5D}"/>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a:extLst>
            <a:ext uri="{FF2B5EF4-FFF2-40B4-BE49-F238E27FC236}">
              <a16:creationId xmlns:a16="http://schemas.microsoft.com/office/drawing/2014/main" id="{D181D72E-FA6F-4982-840E-1535084A5E6F}"/>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a:extLst>
            <a:ext uri="{FF2B5EF4-FFF2-40B4-BE49-F238E27FC236}">
              <a16:creationId xmlns:a16="http://schemas.microsoft.com/office/drawing/2014/main" id="{B4252965-DF92-4E4A-A94A-262DA8848E75}"/>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a:extLst>
            <a:ext uri="{FF2B5EF4-FFF2-40B4-BE49-F238E27FC236}">
              <a16:creationId xmlns:a16="http://schemas.microsoft.com/office/drawing/2014/main" id="{82C1A577-C076-4506-9C4E-A1B010626D49}"/>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a:extLst>
            <a:ext uri="{FF2B5EF4-FFF2-40B4-BE49-F238E27FC236}">
              <a16:creationId xmlns:a16="http://schemas.microsoft.com/office/drawing/2014/main" id="{361AEE3E-3836-457B-AA3D-875D59F792C6}"/>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a:extLst>
            <a:ext uri="{FF2B5EF4-FFF2-40B4-BE49-F238E27FC236}">
              <a16:creationId xmlns:a16="http://schemas.microsoft.com/office/drawing/2014/main" id="{F966E243-5E9B-41B6-B79B-6D8B63E693BC}"/>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a:extLst>
            <a:ext uri="{FF2B5EF4-FFF2-40B4-BE49-F238E27FC236}">
              <a16:creationId xmlns:a16="http://schemas.microsoft.com/office/drawing/2014/main" id="{198A3183-C7DE-40A6-90B3-EC9E1A30284C}"/>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a:extLst>
            <a:ext uri="{FF2B5EF4-FFF2-40B4-BE49-F238E27FC236}">
              <a16:creationId xmlns:a16="http://schemas.microsoft.com/office/drawing/2014/main" id="{50DA064A-8D61-49FB-9FD5-181383717F3D}"/>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a:extLst>
            <a:ext uri="{FF2B5EF4-FFF2-40B4-BE49-F238E27FC236}">
              <a16:creationId xmlns:a16="http://schemas.microsoft.com/office/drawing/2014/main" id="{D2A1A2C5-7116-48B8-B689-9C4BB1FDADB8}"/>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4" name="テキスト ボックス 563">
          <a:extLst>
            <a:ext uri="{FF2B5EF4-FFF2-40B4-BE49-F238E27FC236}">
              <a16:creationId xmlns:a16="http://schemas.microsoft.com/office/drawing/2014/main" id="{BEF69159-D0E6-4CED-930C-CB99BEF3FF37}"/>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a:extLst>
            <a:ext uri="{FF2B5EF4-FFF2-40B4-BE49-F238E27FC236}">
              <a16:creationId xmlns:a16="http://schemas.microsoft.com/office/drawing/2014/main" id="{C46C6444-893A-4970-83C3-1C6003ECAB10}"/>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庁舎】&#10;有形固定資産減価償却率グラフ枠">
          <a:extLst>
            <a:ext uri="{FF2B5EF4-FFF2-40B4-BE49-F238E27FC236}">
              <a16:creationId xmlns:a16="http://schemas.microsoft.com/office/drawing/2014/main" id="{23BD5D32-6541-4BF2-A099-207650C93FBD}"/>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567" name="直線コネクタ 566">
          <a:extLst>
            <a:ext uri="{FF2B5EF4-FFF2-40B4-BE49-F238E27FC236}">
              <a16:creationId xmlns:a16="http://schemas.microsoft.com/office/drawing/2014/main" id="{8A3C64B0-ECC0-455A-8134-37603DCA51B9}"/>
            </a:ext>
          </a:extLst>
        </xdr:cNvPr>
        <xdr:cNvCxnSpPr/>
      </xdr:nvCxnSpPr>
      <xdr:spPr>
        <a:xfrm flipV="1">
          <a:off x="14703424" y="17090571"/>
          <a:ext cx="0" cy="1626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568" name="【庁舎】&#10;有形固定資産減価償却率最小値テキスト">
          <a:extLst>
            <a:ext uri="{FF2B5EF4-FFF2-40B4-BE49-F238E27FC236}">
              <a16:creationId xmlns:a16="http://schemas.microsoft.com/office/drawing/2014/main" id="{012CBC85-335F-4F50-B8DA-44735035B1F0}"/>
            </a:ext>
          </a:extLst>
        </xdr:cNvPr>
        <xdr:cNvSpPr txBox="1"/>
      </xdr:nvSpPr>
      <xdr:spPr>
        <a:xfrm>
          <a:off x="1474216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569" name="直線コネクタ 568">
          <a:extLst>
            <a:ext uri="{FF2B5EF4-FFF2-40B4-BE49-F238E27FC236}">
              <a16:creationId xmlns:a16="http://schemas.microsoft.com/office/drawing/2014/main" id="{EAB10100-2133-4224-8830-D3D902BF5A8D}"/>
            </a:ext>
          </a:extLst>
        </xdr:cNvPr>
        <xdr:cNvCxnSpPr/>
      </xdr:nvCxnSpPr>
      <xdr:spPr>
        <a:xfrm>
          <a:off x="14611350" y="187166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70" name="【庁舎】&#10;有形固定資産減価償却率最大値テキスト">
          <a:extLst>
            <a:ext uri="{FF2B5EF4-FFF2-40B4-BE49-F238E27FC236}">
              <a16:creationId xmlns:a16="http://schemas.microsoft.com/office/drawing/2014/main" id="{16CE6D42-AE47-40BD-BBD8-FA0D61654D5F}"/>
            </a:ext>
          </a:extLst>
        </xdr:cNvPr>
        <xdr:cNvSpPr txBox="1"/>
      </xdr:nvSpPr>
      <xdr:spPr>
        <a:xfrm>
          <a:off x="14742160" y="16861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1" name="直線コネクタ 570">
          <a:extLst>
            <a:ext uri="{FF2B5EF4-FFF2-40B4-BE49-F238E27FC236}">
              <a16:creationId xmlns:a16="http://schemas.microsoft.com/office/drawing/2014/main" id="{3D9C5D5C-B560-4976-99EB-AC67B384795D}"/>
            </a:ext>
          </a:extLst>
        </xdr:cNvPr>
        <xdr:cNvCxnSpPr/>
      </xdr:nvCxnSpPr>
      <xdr:spPr>
        <a:xfrm>
          <a:off x="14611350" y="17090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572" name="【庁舎】&#10;有形固定資産減価償却率平均値テキスト">
          <a:extLst>
            <a:ext uri="{FF2B5EF4-FFF2-40B4-BE49-F238E27FC236}">
              <a16:creationId xmlns:a16="http://schemas.microsoft.com/office/drawing/2014/main" id="{AFE1D841-1F39-4747-97A6-619EB745C1F8}"/>
            </a:ext>
          </a:extLst>
        </xdr:cNvPr>
        <xdr:cNvSpPr txBox="1"/>
      </xdr:nvSpPr>
      <xdr:spPr>
        <a:xfrm>
          <a:off x="14742160" y="1775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573" name="フローチャート: 判断 572">
          <a:extLst>
            <a:ext uri="{FF2B5EF4-FFF2-40B4-BE49-F238E27FC236}">
              <a16:creationId xmlns:a16="http://schemas.microsoft.com/office/drawing/2014/main" id="{914B88A4-2ED6-4F5B-ACFC-52A0C2264EE1}"/>
            </a:ext>
          </a:extLst>
        </xdr:cNvPr>
        <xdr:cNvSpPr/>
      </xdr:nvSpPr>
      <xdr:spPr>
        <a:xfrm>
          <a:off x="14649450" y="179000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574" name="フローチャート: 判断 573">
          <a:extLst>
            <a:ext uri="{FF2B5EF4-FFF2-40B4-BE49-F238E27FC236}">
              <a16:creationId xmlns:a16="http://schemas.microsoft.com/office/drawing/2014/main" id="{691DEC9D-60CC-484D-8C6D-745608A74E20}"/>
            </a:ext>
          </a:extLst>
        </xdr:cNvPr>
        <xdr:cNvSpPr/>
      </xdr:nvSpPr>
      <xdr:spPr>
        <a:xfrm>
          <a:off x="13887450" y="1787089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575" name="フローチャート: 判断 574">
          <a:extLst>
            <a:ext uri="{FF2B5EF4-FFF2-40B4-BE49-F238E27FC236}">
              <a16:creationId xmlns:a16="http://schemas.microsoft.com/office/drawing/2014/main" id="{A1E60638-D032-4BDC-8E93-D462BB3BFB78}"/>
            </a:ext>
          </a:extLst>
        </xdr:cNvPr>
        <xdr:cNvSpPr/>
      </xdr:nvSpPr>
      <xdr:spPr>
        <a:xfrm>
          <a:off x="13089890" y="1788096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576" name="フローチャート: 判断 575">
          <a:extLst>
            <a:ext uri="{FF2B5EF4-FFF2-40B4-BE49-F238E27FC236}">
              <a16:creationId xmlns:a16="http://schemas.microsoft.com/office/drawing/2014/main" id="{3E30CD00-B75C-4886-A882-FD061E038C82}"/>
            </a:ext>
          </a:extLst>
        </xdr:cNvPr>
        <xdr:cNvSpPr/>
      </xdr:nvSpPr>
      <xdr:spPr>
        <a:xfrm>
          <a:off x="12303760" y="17925324"/>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577" name="フローチャート: 判断 576">
          <a:extLst>
            <a:ext uri="{FF2B5EF4-FFF2-40B4-BE49-F238E27FC236}">
              <a16:creationId xmlns:a16="http://schemas.microsoft.com/office/drawing/2014/main" id="{292748F2-68E3-44F7-8806-530DB3FCB61F}"/>
            </a:ext>
          </a:extLst>
        </xdr:cNvPr>
        <xdr:cNvSpPr/>
      </xdr:nvSpPr>
      <xdr:spPr>
        <a:xfrm>
          <a:off x="11487150" y="1793757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88E8EED9-929A-4935-BDE2-190656C6AA2F}"/>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C772560C-E6B1-4F97-995C-8AC621F24091}"/>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E5D23280-A19A-4E77-B5CF-90DF04EDB985}"/>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DF0C764E-90B2-40B2-991E-1FC54BB28335}"/>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AA672B85-9670-4E36-8443-880683B88A08}"/>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2539</xdr:rowOff>
    </xdr:from>
    <xdr:to>
      <xdr:col>85</xdr:col>
      <xdr:colOff>177800</xdr:colOff>
      <xdr:row>105</xdr:row>
      <xdr:rowOff>104139</xdr:rowOff>
    </xdr:to>
    <xdr:sp macro="" textlink="">
      <xdr:nvSpPr>
        <xdr:cNvPr id="583" name="楕円 582">
          <a:extLst>
            <a:ext uri="{FF2B5EF4-FFF2-40B4-BE49-F238E27FC236}">
              <a16:creationId xmlns:a16="http://schemas.microsoft.com/office/drawing/2014/main" id="{EB50F1EC-C792-4ABF-8AC9-6BC45CB5EAF8}"/>
            </a:ext>
          </a:extLst>
        </xdr:cNvPr>
        <xdr:cNvSpPr/>
      </xdr:nvSpPr>
      <xdr:spPr>
        <a:xfrm>
          <a:off x="14649450" y="1800478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152416</xdr:rowOff>
    </xdr:from>
    <xdr:ext cx="405111" cy="259045"/>
    <xdr:sp macro="" textlink="">
      <xdr:nvSpPr>
        <xdr:cNvPr id="584" name="【庁舎】&#10;有形固定資産減価償却率該当値テキスト">
          <a:extLst>
            <a:ext uri="{FF2B5EF4-FFF2-40B4-BE49-F238E27FC236}">
              <a16:creationId xmlns:a16="http://schemas.microsoft.com/office/drawing/2014/main" id="{D8BC764D-A83B-4446-AEA8-5FC0CF2B28EF}"/>
            </a:ext>
          </a:extLst>
        </xdr:cNvPr>
        <xdr:cNvSpPr txBox="1"/>
      </xdr:nvSpPr>
      <xdr:spPr>
        <a:xfrm>
          <a:off x="14742160"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139700</xdr:rowOff>
    </xdr:from>
    <xdr:to>
      <xdr:col>81</xdr:col>
      <xdr:colOff>101600</xdr:colOff>
      <xdr:row>105</xdr:row>
      <xdr:rowOff>69850</xdr:rowOff>
    </xdr:to>
    <xdr:sp macro="" textlink="">
      <xdr:nvSpPr>
        <xdr:cNvPr id="585" name="楕円 584">
          <a:extLst>
            <a:ext uri="{FF2B5EF4-FFF2-40B4-BE49-F238E27FC236}">
              <a16:creationId xmlns:a16="http://schemas.microsoft.com/office/drawing/2014/main" id="{D4D76CB7-9570-44D5-828F-EA00129632FC}"/>
            </a:ext>
          </a:extLst>
        </xdr:cNvPr>
        <xdr:cNvSpPr/>
      </xdr:nvSpPr>
      <xdr:spPr>
        <a:xfrm>
          <a:off x="13887450" y="179666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19050</xdr:rowOff>
    </xdr:from>
    <xdr:to>
      <xdr:col>85</xdr:col>
      <xdr:colOff>127000</xdr:colOff>
      <xdr:row>105</xdr:row>
      <xdr:rowOff>53339</xdr:rowOff>
    </xdr:to>
    <xdr:cxnSp macro="">
      <xdr:nvCxnSpPr>
        <xdr:cNvPr id="586" name="直線コネクタ 585">
          <a:extLst>
            <a:ext uri="{FF2B5EF4-FFF2-40B4-BE49-F238E27FC236}">
              <a16:creationId xmlns:a16="http://schemas.microsoft.com/office/drawing/2014/main" id="{E31E34A0-04AD-44A5-A602-AF645BD32DBC}"/>
            </a:ext>
          </a:extLst>
        </xdr:cNvPr>
        <xdr:cNvCxnSpPr/>
      </xdr:nvCxnSpPr>
      <xdr:spPr>
        <a:xfrm>
          <a:off x="13942060" y="18017490"/>
          <a:ext cx="762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110308</xdr:rowOff>
    </xdr:from>
    <xdr:to>
      <xdr:col>76</xdr:col>
      <xdr:colOff>165100</xdr:colOff>
      <xdr:row>105</xdr:row>
      <xdr:rowOff>40458</xdr:rowOff>
    </xdr:to>
    <xdr:sp macro="" textlink="">
      <xdr:nvSpPr>
        <xdr:cNvPr id="587" name="楕円 586">
          <a:extLst>
            <a:ext uri="{FF2B5EF4-FFF2-40B4-BE49-F238E27FC236}">
              <a16:creationId xmlns:a16="http://schemas.microsoft.com/office/drawing/2014/main" id="{E2D4BC23-B550-4BE4-89A5-719FB89490F3}"/>
            </a:ext>
          </a:extLst>
        </xdr:cNvPr>
        <xdr:cNvSpPr/>
      </xdr:nvSpPr>
      <xdr:spPr>
        <a:xfrm>
          <a:off x="13089890" y="1793920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161108</xdr:rowOff>
    </xdr:from>
    <xdr:to>
      <xdr:col>81</xdr:col>
      <xdr:colOff>50800</xdr:colOff>
      <xdr:row>105</xdr:row>
      <xdr:rowOff>19050</xdr:rowOff>
    </xdr:to>
    <xdr:cxnSp macro="">
      <xdr:nvCxnSpPr>
        <xdr:cNvPr id="588" name="直線コネクタ 587">
          <a:extLst>
            <a:ext uri="{FF2B5EF4-FFF2-40B4-BE49-F238E27FC236}">
              <a16:creationId xmlns:a16="http://schemas.microsoft.com/office/drawing/2014/main" id="{4B6AEE9D-8158-4896-9870-55C5F320BF33}"/>
            </a:ext>
          </a:extLst>
        </xdr:cNvPr>
        <xdr:cNvCxnSpPr/>
      </xdr:nvCxnSpPr>
      <xdr:spPr>
        <a:xfrm>
          <a:off x="13144500" y="17993813"/>
          <a:ext cx="797560" cy="2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77651</xdr:rowOff>
    </xdr:from>
    <xdr:to>
      <xdr:col>72</xdr:col>
      <xdr:colOff>38100</xdr:colOff>
      <xdr:row>105</xdr:row>
      <xdr:rowOff>7801</xdr:rowOff>
    </xdr:to>
    <xdr:sp macro="" textlink="">
      <xdr:nvSpPr>
        <xdr:cNvPr id="589" name="楕円 588">
          <a:extLst>
            <a:ext uri="{FF2B5EF4-FFF2-40B4-BE49-F238E27FC236}">
              <a16:creationId xmlns:a16="http://schemas.microsoft.com/office/drawing/2014/main" id="{F6180537-1C33-49C0-A688-F032C3BACC47}"/>
            </a:ext>
          </a:extLst>
        </xdr:cNvPr>
        <xdr:cNvSpPr/>
      </xdr:nvSpPr>
      <xdr:spPr>
        <a:xfrm>
          <a:off x="12303760" y="1790845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128451</xdr:rowOff>
    </xdr:from>
    <xdr:to>
      <xdr:col>76</xdr:col>
      <xdr:colOff>114300</xdr:colOff>
      <xdr:row>104</xdr:row>
      <xdr:rowOff>161108</xdr:rowOff>
    </xdr:to>
    <xdr:cxnSp macro="">
      <xdr:nvCxnSpPr>
        <xdr:cNvPr id="590" name="直線コネクタ 589">
          <a:extLst>
            <a:ext uri="{FF2B5EF4-FFF2-40B4-BE49-F238E27FC236}">
              <a16:creationId xmlns:a16="http://schemas.microsoft.com/office/drawing/2014/main" id="{2F4DB522-3C73-4CA5-BBFF-C981FB48F5E1}"/>
            </a:ext>
          </a:extLst>
        </xdr:cNvPr>
        <xdr:cNvCxnSpPr/>
      </xdr:nvCxnSpPr>
      <xdr:spPr>
        <a:xfrm>
          <a:off x="12346940" y="17963061"/>
          <a:ext cx="79756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44994</xdr:rowOff>
    </xdr:from>
    <xdr:to>
      <xdr:col>67</xdr:col>
      <xdr:colOff>101600</xdr:colOff>
      <xdr:row>104</xdr:row>
      <xdr:rowOff>146594</xdr:rowOff>
    </xdr:to>
    <xdr:sp macro="" textlink="">
      <xdr:nvSpPr>
        <xdr:cNvPr id="591" name="楕円 590">
          <a:extLst>
            <a:ext uri="{FF2B5EF4-FFF2-40B4-BE49-F238E27FC236}">
              <a16:creationId xmlns:a16="http://schemas.microsoft.com/office/drawing/2014/main" id="{92F94C32-8A92-43FE-B13C-3C2FBF33D1AC}"/>
            </a:ext>
          </a:extLst>
        </xdr:cNvPr>
        <xdr:cNvSpPr/>
      </xdr:nvSpPr>
      <xdr:spPr>
        <a:xfrm>
          <a:off x="11487150" y="1787769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95794</xdr:rowOff>
    </xdr:from>
    <xdr:to>
      <xdr:col>71</xdr:col>
      <xdr:colOff>177800</xdr:colOff>
      <xdr:row>104</xdr:row>
      <xdr:rowOff>128451</xdr:rowOff>
    </xdr:to>
    <xdr:cxnSp macro="">
      <xdr:nvCxnSpPr>
        <xdr:cNvPr id="592" name="直線コネクタ 591">
          <a:extLst>
            <a:ext uri="{FF2B5EF4-FFF2-40B4-BE49-F238E27FC236}">
              <a16:creationId xmlns:a16="http://schemas.microsoft.com/office/drawing/2014/main" id="{92F408FF-4515-4F60-BDB8-B867F2B8BFF6}"/>
            </a:ext>
          </a:extLst>
        </xdr:cNvPr>
        <xdr:cNvCxnSpPr/>
      </xdr:nvCxnSpPr>
      <xdr:spPr>
        <a:xfrm>
          <a:off x="11541760" y="17922784"/>
          <a:ext cx="80518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593" name="n_1aveValue【庁舎】&#10;有形固定資産減価償却率">
          <a:extLst>
            <a:ext uri="{FF2B5EF4-FFF2-40B4-BE49-F238E27FC236}">
              <a16:creationId xmlns:a16="http://schemas.microsoft.com/office/drawing/2014/main" id="{8C69E513-67CC-4EC3-8EA8-F7F88473D74F}"/>
            </a:ext>
          </a:extLst>
        </xdr:cNvPr>
        <xdr:cNvSpPr txBox="1"/>
      </xdr:nvSpPr>
      <xdr:spPr>
        <a:xfrm>
          <a:off x="13738234" y="176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594" name="n_2aveValue【庁舎】&#10;有形固定資産減価償却率">
          <a:extLst>
            <a:ext uri="{FF2B5EF4-FFF2-40B4-BE49-F238E27FC236}">
              <a16:creationId xmlns:a16="http://schemas.microsoft.com/office/drawing/2014/main" id="{815B4FA7-B326-4A94-85B0-D832BE8FAFE9}"/>
            </a:ext>
          </a:extLst>
        </xdr:cNvPr>
        <xdr:cNvSpPr txBox="1"/>
      </xdr:nvSpPr>
      <xdr:spPr>
        <a:xfrm>
          <a:off x="12957184" y="17658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595" name="n_3aveValue【庁舎】&#10;有形固定資産減価償却率">
          <a:extLst>
            <a:ext uri="{FF2B5EF4-FFF2-40B4-BE49-F238E27FC236}">
              <a16:creationId xmlns:a16="http://schemas.microsoft.com/office/drawing/2014/main" id="{D9229648-0D85-420E-AB1C-3F3217356CE2}"/>
            </a:ext>
          </a:extLst>
        </xdr:cNvPr>
        <xdr:cNvSpPr txBox="1"/>
      </xdr:nvSpPr>
      <xdr:spPr>
        <a:xfrm>
          <a:off x="12171054" y="1801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29953</xdr:rowOff>
    </xdr:from>
    <xdr:ext cx="405111" cy="259045"/>
    <xdr:sp macro="" textlink="">
      <xdr:nvSpPr>
        <xdr:cNvPr id="596" name="n_4aveValue【庁舎】&#10;有形固定資産減価償却率">
          <a:extLst>
            <a:ext uri="{FF2B5EF4-FFF2-40B4-BE49-F238E27FC236}">
              <a16:creationId xmlns:a16="http://schemas.microsoft.com/office/drawing/2014/main" id="{FB658A0F-E579-40EA-9E65-A54B7716B649}"/>
            </a:ext>
          </a:extLst>
        </xdr:cNvPr>
        <xdr:cNvSpPr txBox="1"/>
      </xdr:nvSpPr>
      <xdr:spPr>
        <a:xfrm>
          <a:off x="11354444" y="1803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60977</xdr:rowOff>
    </xdr:from>
    <xdr:ext cx="405111" cy="259045"/>
    <xdr:sp macro="" textlink="">
      <xdr:nvSpPr>
        <xdr:cNvPr id="597" name="n_1mainValue【庁舎】&#10;有形固定資産減価償却率">
          <a:extLst>
            <a:ext uri="{FF2B5EF4-FFF2-40B4-BE49-F238E27FC236}">
              <a16:creationId xmlns:a16="http://schemas.microsoft.com/office/drawing/2014/main" id="{F5FAD48A-1146-4EA5-85C7-C9D8BBBE1858}"/>
            </a:ext>
          </a:extLst>
        </xdr:cNvPr>
        <xdr:cNvSpPr txBox="1"/>
      </xdr:nvSpPr>
      <xdr:spPr>
        <a:xfrm>
          <a:off x="13738234" y="1805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31585</xdr:rowOff>
    </xdr:from>
    <xdr:ext cx="405111" cy="259045"/>
    <xdr:sp macro="" textlink="">
      <xdr:nvSpPr>
        <xdr:cNvPr id="598" name="n_2mainValue【庁舎】&#10;有形固定資産減価償却率">
          <a:extLst>
            <a:ext uri="{FF2B5EF4-FFF2-40B4-BE49-F238E27FC236}">
              <a16:creationId xmlns:a16="http://schemas.microsoft.com/office/drawing/2014/main" id="{76C50C41-BCF3-4A7F-B23B-1153C006515D}"/>
            </a:ext>
          </a:extLst>
        </xdr:cNvPr>
        <xdr:cNvSpPr txBox="1"/>
      </xdr:nvSpPr>
      <xdr:spPr>
        <a:xfrm>
          <a:off x="12957184" y="18031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24328</xdr:rowOff>
    </xdr:from>
    <xdr:ext cx="405111" cy="259045"/>
    <xdr:sp macro="" textlink="">
      <xdr:nvSpPr>
        <xdr:cNvPr id="599" name="n_3mainValue【庁舎】&#10;有形固定資産減価償却率">
          <a:extLst>
            <a:ext uri="{FF2B5EF4-FFF2-40B4-BE49-F238E27FC236}">
              <a16:creationId xmlns:a16="http://schemas.microsoft.com/office/drawing/2014/main" id="{157A7878-C23B-4592-BC38-2CDDA5818172}"/>
            </a:ext>
          </a:extLst>
        </xdr:cNvPr>
        <xdr:cNvSpPr txBox="1"/>
      </xdr:nvSpPr>
      <xdr:spPr>
        <a:xfrm>
          <a:off x="12171054" y="17679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600" name="n_4mainValue【庁舎】&#10;有形固定資産減価償却率">
          <a:extLst>
            <a:ext uri="{FF2B5EF4-FFF2-40B4-BE49-F238E27FC236}">
              <a16:creationId xmlns:a16="http://schemas.microsoft.com/office/drawing/2014/main" id="{49A38A33-CA6F-4FCA-B0D1-49FA2AA0AF2F}"/>
            </a:ext>
          </a:extLst>
        </xdr:cNvPr>
        <xdr:cNvSpPr txBox="1"/>
      </xdr:nvSpPr>
      <xdr:spPr>
        <a:xfrm>
          <a:off x="11354444" y="17652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a:extLst>
            <a:ext uri="{FF2B5EF4-FFF2-40B4-BE49-F238E27FC236}">
              <a16:creationId xmlns:a16="http://schemas.microsoft.com/office/drawing/2014/main" id="{7C9D20A8-BEC5-4745-8169-79689A806A94}"/>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a:extLst>
            <a:ext uri="{FF2B5EF4-FFF2-40B4-BE49-F238E27FC236}">
              <a16:creationId xmlns:a16="http://schemas.microsoft.com/office/drawing/2014/main" id="{D44FE91D-7BBB-4A53-B59A-B7AA06494617}"/>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a:extLst>
            <a:ext uri="{FF2B5EF4-FFF2-40B4-BE49-F238E27FC236}">
              <a16:creationId xmlns:a16="http://schemas.microsoft.com/office/drawing/2014/main" id="{09C1FE92-5D45-419E-83A9-5BFC56B2DEFD}"/>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a:extLst>
            <a:ext uri="{FF2B5EF4-FFF2-40B4-BE49-F238E27FC236}">
              <a16:creationId xmlns:a16="http://schemas.microsoft.com/office/drawing/2014/main" id="{2B29BCD3-BE3E-44B0-837A-9684D46E6325}"/>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a:extLst>
            <a:ext uri="{FF2B5EF4-FFF2-40B4-BE49-F238E27FC236}">
              <a16:creationId xmlns:a16="http://schemas.microsoft.com/office/drawing/2014/main" id="{31346916-DFC6-4F91-98FF-A68A25DE4348}"/>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a:extLst>
            <a:ext uri="{FF2B5EF4-FFF2-40B4-BE49-F238E27FC236}">
              <a16:creationId xmlns:a16="http://schemas.microsoft.com/office/drawing/2014/main" id="{80B07A60-A82D-4937-9242-512F53689FFF}"/>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a:extLst>
            <a:ext uri="{FF2B5EF4-FFF2-40B4-BE49-F238E27FC236}">
              <a16:creationId xmlns:a16="http://schemas.microsoft.com/office/drawing/2014/main" id="{11E6DB9A-31A5-41D9-A990-C1C4314FAC9A}"/>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a:extLst>
            <a:ext uri="{FF2B5EF4-FFF2-40B4-BE49-F238E27FC236}">
              <a16:creationId xmlns:a16="http://schemas.microsoft.com/office/drawing/2014/main" id="{90B594A2-4DE7-493D-8EB0-1EE871ECF5DA}"/>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a:extLst>
            <a:ext uri="{FF2B5EF4-FFF2-40B4-BE49-F238E27FC236}">
              <a16:creationId xmlns:a16="http://schemas.microsoft.com/office/drawing/2014/main" id="{F6E7C282-5F05-41F8-9554-7B0E6BFEC7F6}"/>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a:extLst>
            <a:ext uri="{FF2B5EF4-FFF2-40B4-BE49-F238E27FC236}">
              <a16:creationId xmlns:a16="http://schemas.microsoft.com/office/drawing/2014/main" id="{25A6B375-9126-44DA-9965-F2A034659660}"/>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1" name="直線コネクタ 610">
          <a:extLst>
            <a:ext uri="{FF2B5EF4-FFF2-40B4-BE49-F238E27FC236}">
              <a16:creationId xmlns:a16="http://schemas.microsoft.com/office/drawing/2014/main" id="{479ACDED-1C7B-49EA-A491-C153EB17C54B}"/>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2" name="テキスト ボックス 611">
          <a:extLst>
            <a:ext uri="{FF2B5EF4-FFF2-40B4-BE49-F238E27FC236}">
              <a16:creationId xmlns:a16="http://schemas.microsoft.com/office/drawing/2014/main" id="{9980306E-6FE2-43D2-AEC7-E510CD264479}"/>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3" name="直線コネクタ 612">
          <a:extLst>
            <a:ext uri="{FF2B5EF4-FFF2-40B4-BE49-F238E27FC236}">
              <a16:creationId xmlns:a16="http://schemas.microsoft.com/office/drawing/2014/main" id="{77AB302E-8C80-4FD8-BE6E-C56D3068482B}"/>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4" name="テキスト ボックス 613">
          <a:extLst>
            <a:ext uri="{FF2B5EF4-FFF2-40B4-BE49-F238E27FC236}">
              <a16:creationId xmlns:a16="http://schemas.microsoft.com/office/drawing/2014/main" id="{A5E1779D-8219-424D-8C3A-E95FE922B338}"/>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5" name="直線コネクタ 614">
          <a:extLst>
            <a:ext uri="{FF2B5EF4-FFF2-40B4-BE49-F238E27FC236}">
              <a16:creationId xmlns:a16="http://schemas.microsoft.com/office/drawing/2014/main" id="{F0290454-28B5-47BD-B823-7A97CEBCF268}"/>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6" name="テキスト ボックス 615">
          <a:extLst>
            <a:ext uri="{FF2B5EF4-FFF2-40B4-BE49-F238E27FC236}">
              <a16:creationId xmlns:a16="http://schemas.microsoft.com/office/drawing/2014/main" id="{466B45F9-15DA-48EF-894B-7EED1DD3987F}"/>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7" name="直線コネクタ 616">
          <a:extLst>
            <a:ext uri="{FF2B5EF4-FFF2-40B4-BE49-F238E27FC236}">
              <a16:creationId xmlns:a16="http://schemas.microsoft.com/office/drawing/2014/main" id="{AC6E44FD-1DDE-4BA5-BED5-F03F26E29901}"/>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8" name="テキスト ボックス 617">
          <a:extLst>
            <a:ext uri="{FF2B5EF4-FFF2-40B4-BE49-F238E27FC236}">
              <a16:creationId xmlns:a16="http://schemas.microsoft.com/office/drawing/2014/main" id="{C851E962-3339-4109-AADB-20B7AEA70F01}"/>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9" name="直線コネクタ 618">
          <a:extLst>
            <a:ext uri="{FF2B5EF4-FFF2-40B4-BE49-F238E27FC236}">
              <a16:creationId xmlns:a16="http://schemas.microsoft.com/office/drawing/2014/main" id="{2122A0A0-299B-4C39-87DE-78F1CF1CFFD7}"/>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0" name="テキスト ボックス 619">
          <a:extLst>
            <a:ext uri="{FF2B5EF4-FFF2-40B4-BE49-F238E27FC236}">
              <a16:creationId xmlns:a16="http://schemas.microsoft.com/office/drawing/2014/main" id="{D85E04E5-3561-4BBD-BE01-70530528892B}"/>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a:extLst>
            <a:ext uri="{FF2B5EF4-FFF2-40B4-BE49-F238E27FC236}">
              <a16:creationId xmlns:a16="http://schemas.microsoft.com/office/drawing/2014/main" id="{6B1AC332-B5CF-4E86-9A1F-90344D704BA0}"/>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2" name="テキスト ボックス 621">
          <a:extLst>
            <a:ext uri="{FF2B5EF4-FFF2-40B4-BE49-F238E27FC236}">
              <a16:creationId xmlns:a16="http://schemas.microsoft.com/office/drawing/2014/main" id="{F000D474-3B1D-4AB0-8660-55712CA18E45}"/>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庁舎】&#10;一人当たり面積グラフ枠">
          <a:extLst>
            <a:ext uri="{FF2B5EF4-FFF2-40B4-BE49-F238E27FC236}">
              <a16:creationId xmlns:a16="http://schemas.microsoft.com/office/drawing/2014/main" id="{920B7D24-53D9-4835-92BC-B9119FD19C2B}"/>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624" name="直線コネクタ 623">
          <a:extLst>
            <a:ext uri="{FF2B5EF4-FFF2-40B4-BE49-F238E27FC236}">
              <a16:creationId xmlns:a16="http://schemas.microsoft.com/office/drawing/2014/main" id="{8F0732DD-E84D-4E48-B09F-74965E56888D}"/>
            </a:ext>
          </a:extLst>
        </xdr:cNvPr>
        <xdr:cNvCxnSpPr/>
      </xdr:nvCxnSpPr>
      <xdr:spPr>
        <a:xfrm flipV="1">
          <a:off x="19947254" y="17333596"/>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625" name="【庁舎】&#10;一人当たり面積最小値テキスト">
          <a:extLst>
            <a:ext uri="{FF2B5EF4-FFF2-40B4-BE49-F238E27FC236}">
              <a16:creationId xmlns:a16="http://schemas.microsoft.com/office/drawing/2014/main" id="{72BF2CD0-30AD-4F8D-9B26-FC400B4947A7}"/>
            </a:ext>
          </a:extLst>
        </xdr:cNvPr>
        <xdr:cNvSpPr txBox="1"/>
      </xdr:nvSpPr>
      <xdr:spPr>
        <a:xfrm>
          <a:off x="1998599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626" name="直線コネクタ 625">
          <a:extLst>
            <a:ext uri="{FF2B5EF4-FFF2-40B4-BE49-F238E27FC236}">
              <a16:creationId xmlns:a16="http://schemas.microsoft.com/office/drawing/2014/main" id="{4E89C552-F4C7-4300-A252-642E8E4525AA}"/>
            </a:ext>
          </a:extLst>
        </xdr:cNvPr>
        <xdr:cNvCxnSpPr/>
      </xdr:nvCxnSpPr>
      <xdr:spPr>
        <a:xfrm>
          <a:off x="19885660" y="186213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627" name="【庁舎】&#10;一人当たり面積最大値テキスト">
          <a:extLst>
            <a:ext uri="{FF2B5EF4-FFF2-40B4-BE49-F238E27FC236}">
              <a16:creationId xmlns:a16="http://schemas.microsoft.com/office/drawing/2014/main" id="{FBF56608-D995-4984-96CC-9CEF525253DD}"/>
            </a:ext>
          </a:extLst>
        </xdr:cNvPr>
        <xdr:cNvSpPr txBox="1"/>
      </xdr:nvSpPr>
      <xdr:spPr>
        <a:xfrm>
          <a:off x="19985990" y="1710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628" name="直線コネクタ 627">
          <a:extLst>
            <a:ext uri="{FF2B5EF4-FFF2-40B4-BE49-F238E27FC236}">
              <a16:creationId xmlns:a16="http://schemas.microsoft.com/office/drawing/2014/main" id="{D01168AA-2317-4557-8448-BB423352A40E}"/>
            </a:ext>
          </a:extLst>
        </xdr:cNvPr>
        <xdr:cNvCxnSpPr/>
      </xdr:nvCxnSpPr>
      <xdr:spPr>
        <a:xfrm>
          <a:off x="19885660" y="173335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629" name="【庁舎】&#10;一人当たり面積平均値テキスト">
          <a:extLst>
            <a:ext uri="{FF2B5EF4-FFF2-40B4-BE49-F238E27FC236}">
              <a16:creationId xmlns:a16="http://schemas.microsoft.com/office/drawing/2014/main" id="{0A7368E8-B513-4EAD-8E49-9DD570A63ADA}"/>
            </a:ext>
          </a:extLst>
        </xdr:cNvPr>
        <xdr:cNvSpPr txBox="1"/>
      </xdr:nvSpPr>
      <xdr:spPr>
        <a:xfrm>
          <a:off x="19985990" y="18021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630" name="フローチャート: 判断 629">
          <a:extLst>
            <a:ext uri="{FF2B5EF4-FFF2-40B4-BE49-F238E27FC236}">
              <a16:creationId xmlns:a16="http://schemas.microsoft.com/office/drawing/2014/main" id="{CC2EA452-7D83-4C4C-B907-809C4771582A}"/>
            </a:ext>
          </a:extLst>
        </xdr:cNvPr>
        <xdr:cNvSpPr/>
      </xdr:nvSpPr>
      <xdr:spPr>
        <a:xfrm>
          <a:off x="19904710" y="1803908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76836</xdr:rowOff>
    </xdr:from>
    <xdr:to>
      <xdr:col>112</xdr:col>
      <xdr:colOff>38100</xdr:colOff>
      <xdr:row>105</xdr:row>
      <xdr:rowOff>6986</xdr:rowOff>
    </xdr:to>
    <xdr:sp macro="" textlink="">
      <xdr:nvSpPr>
        <xdr:cNvPr id="631" name="フローチャート: 判断 630">
          <a:extLst>
            <a:ext uri="{FF2B5EF4-FFF2-40B4-BE49-F238E27FC236}">
              <a16:creationId xmlns:a16="http://schemas.microsoft.com/office/drawing/2014/main" id="{05E2B8BA-118A-4377-A463-1996FCF7935C}"/>
            </a:ext>
          </a:extLst>
        </xdr:cNvPr>
        <xdr:cNvSpPr/>
      </xdr:nvSpPr>
      <xdr:spPr>
        <a:xfrm>
          <a:off x="19161760" y="1790763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67311</xdr:rowOff>
    </xdr:from>
    <xdr:to>
      <xdr:col>107</xdr:col>
      <xdr:colOff>101600</xdr:colOff>
      <xdr:row>104</xdr:row>
      <xdr:rowOff>168911</xdr:rowOff>
    </xdr:to>
    <xdr:sp macro="" textlink="">
      <xdr:nvSpPr>
        <xdr:cNvPr id="632" name="フローチャート: 判断 631">
          <a:extLst>
            <a:ext uri="{FF2B5EF4-FFF2-40B4-BE49-F238E27FC236}">
              <a16:creationId xmlns:a16="http://schemas.microsoft.com/office/drawing/2014/main" id="{F7E52C6F-F2BD-4D4E-9BAC-16206114EB8D}"/>
            </a:ext>
          </a:extLst>
        </xdr:cNvPr>
        <xdr:cNvSpPr/>
      </xdr:nvSpPr>
      <xdr:spPr>
        <a:xfrm>
          <a:off x="18345150" y="1789620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99695</xdr:rowOff>
    </xdr:from>
    <xdr:to>
      <xdr:col>102</xdr:col>
      <xdr:colOff>165100</xdr:colOff>
      <xdr:row>105</xdr:row>
      <xdr:rowOff>29845</xdr:rowOff>
    </xdr:to>
    <xdr:sp macro="" textlink="">
      <xdr:nvSpPr>
        <xdr:cNvPr id="633" name="フローチャート: 判断 632">
          <a:extLst>
            <a:ext uri="{FF2B5EF4-FFF2-40B4-BE49-F238E27FC236}">
              <a16:creationId xmlns:a16="http://schemas.microsoft.com/office/drawing/2014/main" id="{3902CEDA-9B3A-4626-AECD-7314CF3C6613}"/>
            </a:ext>
          </a:extLst>
        </xdr:cNvPr>
        <xdr:cNvSpPr/>
      </xdr:nvSpPr>
      <xdr:spPr>
        <a:xfrm>
          <a:off x="17547590" y="1792668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111125</xdr:rowOff>
    </xdr:from>
    <xdr:to>
      <xdr:col>98</xdr:col>
      <xdr:colOff>38100</xdr:colOff>
      <xdr:row>105</xdr:row>
      <xdr:rowOff>41275</xdr:rowOff>
    </xdr:to>
    <xdr:sp macro="" textlink="">
      <xdr:nvSpPr>
        <xdr:cNvPr id="634" name="フローチャート: 判断 633">
          <a:extLst>
            <a:ext uri="{FF2B5EF4-FFF2-40B4-BE49-F238E27FC236}">
              <a16:creationId xmlns:a16="http://schemas.microsoft.com/office/drawing/2014/main" id="{1EA31D2A-EBCC-4D89-9858-47F1F42C906D}"/>
            </a:ext>
          </a:extLst>
        </xdr:cNvPr>
        <xdr:cNvSpPr/>
      </xdr:nvSpPr>
      <xdr:spPr>
        <a:xfrm>
          <a:off x="16761460" y="179419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E8F6FA9E-DD27-4707-BB5C-F6DCBB532973}"/>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1AD340E5-548A-4B09-A676-FE14C765ED31}"/>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327C398D-E7B8-42E4-8479-EA428A0E18FD}"/>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EB1BAF2B-5F25-4A30-A511-3CCE0D02DDDA}"/>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8575152E-0A0A-44C8-BA31-4B37CCB3D75D}"/>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80645</xdr:rowOff>
    </xdr:from>
    <xdr:to>
      <xdr:col>116</xdr:col>
      <xdr:colOff>114300</xdr:colOff>
      <xdr:row>105</xdr:row>
      <xdr:rowOff>10795</xdr:rowOff>
    </xdr:to>
    <xdr:sp macro="" textlink="">
      <xdr:nvSpPr>
        <xdr:cNvPr id="640" name="楕円 639">
          <a:extLst>
            <a:ext uri="{FF2B5EF4-FFF2-40B4-BE49-F238E27FC236}">
              <a16:creationId xmlns:a16="http://schemas.microsoft.com/office/drawing/2014/main" id="{DE807FA6-1BCA-442D-AFA7-B2178EBC2960}"/>
            </a:ext>
          </a:extLst>
        </xdr:cNvPr>
        <xdr:cNvSpPr/>
      </xdr:nvSpPr>
      <xdr:spPr>
        <a:xfrm>
          <a:off x="19904710" y="179133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103522</xdr:rowOff>
    </xdr:from>
    <xdr:ext cx="469744" cy="259045"/>
    <xdr:sp macro="" textlink="">
      <xdr:nvSpPr>
        <xdr:cNvPr id="641" name="【庁舎】&#10;一人当たり面積該当値テキスト">
          <a:extLst>
            <a:ext uri="{FF2B5EF4-FFF2-40B4-BE49-F238E27FC236}">
              <a16:creationId xmlns:a16="http://schemas.microsoft.com/office/drawing/2014/main" id="{E0F6EBBE-A695-4E77-B4E5-1D57E8414FCD}"/>
            </a:ext>
          </a:extLst>
        </xdr:cNvPr>
        <xdr:cNvSpPr txBox="1"/>
      </xdr:nvSpPr>
      <xdr:spPr>
        <a:xfrm>
          <a:off x="19985990" y="1776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93980</xdr:rowOff>
    </xdr:from>
    <xdr:to>
      <xdr:col>112</xdr:col>
      <xdr:colOff>38100</xdr:colOff>
      <xdr:row>105</xdr:row>
      <xdr:rowOff>24130</xdr:rowOff>
    </xdr:to>
    <xdr:sp macro="" textlink="">
      <xdr:nvSpPr>
        <xdr:cNvPr id="642" name="楕円 641">
          <a:extLst>
            <a:ext uri="{FF2B5EF4-FFF2-40B4-BE49-F238E27FC236}">
              <a16:creationId xmlns:a16="http://schemas.microsoft.com/office/drawing/2014/main" id="{4E2E9839-0DEB-46F5-98DA-C86DFEB30C1C}"/>
            </a:ext>
          </a:extLst>
        </xdr:cNvPr>
        <xdr:cNvSpPr/>
      </xdr:nvSpPr>
      <xdr:spPr>
        <a:xfrm>
          <a:off x="19161760" y="1792859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131445</xdr:rowOff>
    </xdr:from>
    <xdr:to>
      <xdr:col>116</xdr:col>
      <xdr:colOff>63500</xdr:colOff>
      <xdr:row>104</xdr:row>
      <xdr:rowOff>144780</xdr:rowOff>
    </xdr:to>
    <xdr:cxnSp macro="">
      <xdr:nvCxnSpPr>
        <xdr:cNvPr id="643" name="直線コネクタ 642">
          <a:extLst>
            <a:ext uri="{FF2B5EF4-FFF2-40B4-BE49-F238E27FC236}">
              <a16:creationId xmlns:a16="http://schemas.microsoft.com/office/drawing/2014/main" id="{3F54C098-345C-4BF4-A531-16FD3067D067}"/>
            </a:ext>
          </a:extLst>
        </xdr:cNvPr>
        <xdr:cNvCxnSpPr/>
      </xdr:nvCxnSpPr>
      <xdr:spPr>
        <a:xfrm flipV="1">
          <a:off x="19204940" y="17966055"/>
          <a:ext cx="7429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103505</xdr:rowOff>
    </xdr:from>
    <xdr:to>
      <xdr:col>107</xdr:col>
      <xdr:colOff>101600</xdr:colOff>
      <xdr:row>105</xdr:row>
      <xdr:rowOff>33655</xdr:rowOff>
    </xdr:to>
    <xdr:sp macro="" textlink="">
      <xdr:nvSpPr>
        <xdr:cNvPr id="644" name="楕円 643">
          <a:extLst>
            <a:ext uri="{FF2B5EF4-FFF2-40B4-BE49-F238E27FC236}">
              <a16:creationId xmlns:a16="http://schemas.microsoft.com/office/drawing/2014/main" id="{EAB21825-CBAD-48D0-8667-C7AE910EF760}"/>
            </a:ext>
          </a:extLst>
        </xdr:cNvPr>
        <xdr:cNvSpPr/>
      </xdr:nvSpPr>
      <xdr:spPr>
        <a:xfrm>
          <a:off x="18345150" y="179324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144780</xdr:rowOff>
    </xdr:from>
    <xdr:to>
      <xdr:col>111</xdr:col>
      <xdr:colOff>177800</xdr:colOff>
      <xdr:row>104</xdr:row>
      <xdr:rowOff>154305</xdr:rowOff>
    </xdr:to>
    <xdr:cxnSp macro="">
      <xdr:nvCxnSpPr>
        <xdr:cNvPr id="645" name="直線コネクタ 644">
          <a:extLst>
            <a:ext uri="{FF2B5EF4-FFF2-40B4-BE49-F238E27FC236}">
              <a16:creationId xmlns:a16="http://schemas.microsoft.com/office/drawing/2014/main" id="{A737F73A-26F4-4486-919A-810204A894F4}"/>
            </a:ext>
          </a:extLst>
        </xdr:cNvPr>
        <xdr:cNvCxnSpPr/>
      </xdr:nvCxnSpPr>
      <xdr:spPr>
        <a:xfrm flipV="1">
          <a:off x="18399760" y="17973675"/>
          <a:ext cx="80518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114936</xdr:rowOff>
    </xdr:from>
    <xdr:to>
      <xdr:col>102</xdr:col>
      <xdr:colOff>165100</xdr:colOff>
      <xdr:row>105</xdr:row>
      <xdr:rowOff>45086</xdr:rowOff>
    </xdr:to>
    <xdr:sp macro="" textlink="">
      <xdr:nvSpPr>
        <xdr:cNvPr id="646" name="楕円 645">
          <a:extLst>
            <a:ext uri="{FF2B5EF4-FFF2-40B4-BE49-F238E27FC236}">
              <a16:creationId xmlns:a16="http://schemas.microsoft.com/office/drawing/2014/main" id="{E5C46C56-0D97-4CA1-9052-C7D435280803}"/>
            </a:ext>
          </a:extLst>
        </xdr:cNvPr>
        <xdr:cNvSpPr/>
      </xdr:nvSpPr>
      <xdr:spPr>
        <a:xfrm>
          <a:off x="17547590" y="1794573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154305</xdr:rowOff>
    </xdr:from>
    <xdr:to>
      <xdr:col>107</xdr:col>
      <xdr:colOff>50800</xdr:colOff>
      <xdr:row>104</xdr:row>
      <xdr:rowOff>165736</xdr:rowOff>
    </xdr:to>
    <xdr:cxnSp macro="">
      <xdr:nvCxnSpPr>
        <xdr:cNvPr id="647" name="直線コネクタ 646">
          <a:extLst>
            <a:ext uri="{FF2B5EF4-FFF2-40B4-BE49-F238E27FC236}">
              <a16:creationId xmlns:a16="http://schemas.microsoft.com/office/drawing/2014/main" id="{C1D42EA5-EC44-4C70-9F91-3E72BB1DA998}"/>
            </a:ext>
          </a:extLst>
        </xdr:cNvPr>
        <xdr:cNvCxnSpPr/>
      </xdr:nvCxnSpPr>
      <xdr:spPr>
        <a:xfrm flipV="1">
          <a:off x="17602200" y="17985105"/>
          <a:ext cx="79756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124461</xdr:rowOff>
    </xdr:from>
    <xdr:to>
      <xdr:col>98</xdr:col>
      <xdr:colOff>38100</xdr:colOff>
      <xdr:row>105</xdr:row>
      <xdr:rowOff>54611</xdr:rowOff>
    </xdr:to>
    <xdr:sp macro="" textlink="">
      <xdr:nvSpPr>
        <xdr:cNvPr id="648" name="楕円 647">
          <a:extLst>
            <a:ext uri="{FF2B5EF4-FFF2-40B4-BE49-F238E27FC236}">
              <a16:creationId xmlns:a16="http://schemas.microsoft.com/office/drawing/2014/main" id="{328974CF-867C-47E6-A250-2168D3D2DD51}"/>
            </a:ext>
          </a:extLst>
        </xdr:cNvPr>
        <xdr:cNvSpPr/>
      </xdr:nvSpPr>
      <xdr:spPr>
        <a:xfrm>
          <a:off x="16761460" y="1795716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165736</xdr:rowOff>
    </xdr:from>
    <xdr:to>
      <xdr:col>102</xdr:col>
      <xdr:colOff>114300</xdr:colOff>
      <xdr:row>105</xdr:row>
      <xdr:rowOff>3811</xdr:rowOff>
    </xdr:to>
    <xdr:cxnSp macro="">
      <xdr:nvCxnSpPr>
        <xdr:cNvPr id="649" name="直線コネクタ 648">
          <a:extLst>
            <a:ext uri="{FF2B5EF4-FFF2-40B4-BE49-F238E27FC236}">
              <a16:creationId xmlns:a16="http://schemas.microsoft.com/office/drawing/2014/main" id="{AA88F22F-CAB6-4666-9D0B-38C607CC7D7E}"/>
            </a:ext>
          </a:extLst>
        </xdr:cNvPr>
        <xdr:cNvCxnSpPr/>
      </xdr:nvCxnSpPr>
      <xdr:spPr>
        <a:xfrm flipV="1">
          <a:off x="16804640" y="18000346"/>
          <a:ext cx="79756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23513</xdr:rowOff>
    </xdr:from>
    <xdr:ext cx="469744" cy="259045"/>
    <xdr:sp macro="" textlink="">
      <xdr:nvSpPr>
        <xdr:cNvPr id="650" name="n_1aveValue【庁舎】&#10;一人当たり面積">
          <a:extLst>
            <a:ext uri="{FF2B5EF4-FFF2-40B4-BE49-F238E27FC236}">
              <a16:creationId xmlns:a16="http://schemas.microsoft.com/office/drawing/2014/main" id="{B253A6C6-27BD-4ADF-993C-7AE9480BFED7}"/>
            </a:ext>
          </a:extLst>
        </xdr:cNvPr>
        <xdr:cNvSpPr txBox="1"/>
      </xdr:nvSpPr>
      <xdr:spPr>
        <a:xfrm>
          <a:off x="18982132" y="1767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13988</xdr:rowOff>
    </xdr:from>
    <xdr:ext cx="469744" cy="259045"/>
    <xdr:sp macro="" textlink="">
      <xdr:nvSpPr>
        <xdr:cNvPr id="651" name="n_2aveValue【庁舎】&#10;一人当たり面積">
          <a:extLst>
            <a:ext uri="{FF2B5EF4-FFF2-40B4-BE49-F238E27FC236}">
              <a16:creationId xmlns:a16="http://schemas.microsoft.com/office/drawing/2014/main" id="{A2DAECE4-60C2-4CDD-BD00-97869150003F}"/>
            </a:ext>
          </a:extLst>
        </xdr:cNvPr>
        <xdr:cNvSpPr txBox="1"/>
      </xdr:nvSpPr>
      <xdr:spPr>
        <a:xfrm>
          <a:off x="18182032" y="1767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46372</xdr:rowOff>
    </xdr:from>
    <xdr:ext cx="469744" cy="259045"/>
    <xdr:sp macro="" textlink="">
      <xdr:nvSpPr>
        <xdr:cNvPr id="652" name="n_3aveValue【庁舎】&#10;一人当たり面積">
          <a:extLst>
            <a:ext uri="{FF2B5EF4-FFF2-40B4-BE49-F238E27FC236}">
              <a16:creationId xmlns:a16="http://schemas.microsoft.com/office/drawing/2014/main" id="{CF0D5635-1D0F-474F-96CB-9B07BC58A6FB}"/>
            </a:ext>
          </a:extLst>
        </xdr:cNvPr>
        <xdr:cNvSpPr txBox="1"/>
      </xdr:nvSpPr>
      <xdr:spPr>
        <a:xfrm>
          <a:off x="17384472"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57802</xdr:rowOff>
    </xdr:from>
    <xdr:ext cx="469744" cy="259045"/>
    <xdr:sp macro="" textlink="">
      <xdr:nvSpPr>
        <xdr:cNvPr id="653" name="n_4aveValue【庁舎】&#10;一人当たり面積">
          <a:extLst>
            <a:ext uri="{FF2B5EF4-FFF2-40B4-BE49-F238E27FC236}">
              <a16:creationId xmlns:a16="http://schemas.microsoft.com/office/drawing/2014/main" id="{804F8310-718F-4562-ABD6-FC61B8A0A470}"/>
            </a:ext>
          </a:extLst>
        </xdr:cNvPr>
        <xdr:cNvSpPr txBox="1"/>
      </xdr:nvSpPr>
      <xdr:spPr>
        <a:xfrm>
          <a:off x="16588817" y="1771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15257</xdr:rowOff>
    </xdr:from>
    <xdr:ext cx="469744" cy="259045"/>
    <xdr:sp macro="" textlink="">
      <xdr:nvSpPr>
        <xdr:cNvPr id="654" name="n_1mainValue【庁舎】&#10;一人当たり面積">
          <a:extLst>
            <a:ext uri="{FF2B5EF4-FFF2-40B4-BE49-F238E27FC236}">
              <a16:creationId xmlns:a16="http://schemas.microsoft.com/office/drawing/2014/main" id="{E9A10E0D-010A-48FC-8ABD-ACC3F4DA2BF1}"/>
            </a:ext>
          </a:extLst>
        </xdr:cNvPr>
        <xdr:cNvSpPr txBox="1"/>
      </xdr:nvSpPr>
      <xdr:spPr>
        <a:xfrm>
          <a:off x="18982132" y="180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24782</xdr:rowOff>
    </xdr:from>
    <xdr:ext cx="469744" cy="259045"/>
    <xdr:sp macro="" textlink="">
      <xdr:nvSpPr>
        <xdr:cNvPr id="655" name="n_2mainValue【庁舎】&#10;一人当たり面積">
          <a:extLst>
            <a:ext uri="{FF2B5EF4-FFF2-40B4-BE49-F238E27FC236}">
              <a16:creationId xmlns:a16="http://schemas.microsoft.com/office/drawing/2014/main" id="{A9234141-A7CB-48D1-B776-A9FF10F759B2}"/>
            </a:ext>
          </a:extLst>
        </xdr:cNvPr>
        <xdr:cNvSpPr txBox="1"/>
      </xdr:nvSpPr>
      <xdr:spPr>
        <a:xfrm>
          <a:off x="18182032" y="1802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36213</xdr:rowOff>
    </xdr:from>
    <xdr:ext cx="469744" cy="259045"/>
    <xdr:sp macro="" textlink="">
      <xdr:nvSpPr>
        <xdr:cNvPr id="656" name="n_3mainValue【庁舎】&#10;一人当たり面積">
          <a:extLst>
            <a:ext uri="{FF2B5EF4-FFF2-40B4-BE49-F238E27FC236}">
              <a16:creationId xmlns:a16="http://schemas.microsoft.com/office/drawing/2014/main" id="{FA20F4F4-5568-483A-BC6C-A8600F1AB088}"/>
            </a:ext>
          </a:extLst>
        </xdr:cNvPr>
        <xdr:cNvSpPr txBox="1"/>
      </xdr:nvSpPr>
      <xdr:spPr>
        <a:xfrm>
          <a:off x="17384472" y="1803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45738</xdr:rowOff>
    </xdr:from>
    <xdr:ext cx="469744" cy="259045"/>
    <xdr:sp macro="" textlink="">
      <xdr:nvSpPr>
        <xdr:cNvPr id="657" name="n_4mainValue【庁舎】&#10;一人当たり面積">
          <a:extLst>
            <a:ext uri="{FF2B5EF4-FFF2-40B4-BE49-F238E27FC236}">
              <a16:creationId xmlns:a16="http://schemas.microsoft.com/office/drawing/2014/main" id="{92151027-1DFD-4DFE-B248-ECBDC021300D}"/>
            </a:ext>
          </a:extLst>
        </xdr:cNvPr>
        <xdr:cNvSpPr txBox="1"/>
      </xdr:nvSpPr>
      <xdr:spPr>
        <a:xfrm>
          <a:off x="16588817" y="1804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id="{5E48FFF8-8679-4880-9B58-08937B6562D0}"/>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id="{C021D9CC-B8A9-40DA-BDDC-589C1C099456}"/>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id="{D3999653-D8D8-4126-84CC-D6E5A13FE3C1}"/>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消防施設以外は、有形固定資産減価償却率は高い水準となっており、類似団体平均を上回っているため、引き続き公共施設等総合管理計画・</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公共施設再配置推進計画・個別施設計画により、用途廃止施設の売却・解体や、存続させる施設の更新についても他施設との統合・複合化・減築の検討を行い、保有総量及び施設規模の適正化を進めていく。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42,665
42,111
205.40
22,029,689
20,565,936
1,260,033
12,231,992
15,541,891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電力事業に係る大規模償却資産の税収により、財政力指数は類似団体内平均を大きく上回る</a:t>
          </a:r>
          <a:r>
            <a:rPr kumimoji="1" lang="en-US" altLang="ja-JP" sz="1300">
              <a:latin typeface="ＭＳ Ｐゴシック" panose="020B0600070205080204" pitchFamily="50" charset="-128"/>
              <a:ea typeface="ＭＳ Ｐゴシック" panose="020B0600070205080204" pitchFamily="50" charset="-128"/>
            </a:rPr>
            <a:t>0.91</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今後も税の徴収強化等による歳入確保に努める。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149225</xdr:rowOff>
    </xdr:from>
    <xdr:to>
      <xdr:col>23</xdr:col>
      <xdr:colOff>133350</xdr:colOff>
      <xdr:row>37</xdr:row>
      <xdr:rowOff>17992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32142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149225</xdr:rowOff>
    </xdr:from>
    <xdr:to>
      <xdr:col>19</xdr:col>
      <xdr:colOff>133350</xdr:colOff>
      <xdr:row>36</xdr:row>
      <xdr:rowOff>169333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3214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169333</xdr:rowOff>
    </xdr:from>
    <xdr:to>
      <xdr:col>15</xdr:col>
      <xdr:colOff>82550</xdr:colOff>
      <xdr:row>36</xdr:row>
      <xdr:rowOff>169333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3415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169333</xdr:rowOff>
    </xdr:from>
    <xdr:to>
      <xdr:col>11</xdr:col>
      <xdr:colOff>31750</xdr:colOff>
      <xdr:row>37</xdr:row>
      <xdr:rowOff>17992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3415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138642</xdr:rowOff>
    </xdr:from>
    <xdr:to>
      <xdr:col>23</xdr:col>
      <xdr:colOff>184150</xdr:colOff>
      <xdr:row>37</xdr:row>
      <xdr:rowOff>68792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155169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15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98425</xdr:rowOff>
    </xdr:from>
    <xdr:to>
      <xdr:col>19</xdr:col>
      <xdr:colOff>184150</xdr:colOff>
      <xdr:row>37</xdr:row>
      <xdr:rowOff>28575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38752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03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118533</xdr:rowOff>
    </xdr:from>
    <xdr:to>
      <xdr:col>15</xdr:col>
      <xdr:colOff>133350</xdr:colOff>
      <xdr:row>37</xdr:row>
      <xdr:rowOff>48683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58860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118533</xdr:rowOff>
    </xdr:from>
    <xdr:to>
      <xdr:col>11</xdr:col>
      <xdr:colOff>82550</xdr:colOff>
      <xdr:row>37</xdr:row>
      <xdr:rowOff>48683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58860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138642</xdr:rowOff>
    </xdr:from>
    <xdr:to>
      <xdr:col>7</xdr:col>
      <xdr:colOff>31750</xdr:colOff>
      <xdr:row>37</xdr:row>
      <xdr:rowOff>68792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78969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固定資産税・償却資産、個人市民税・所得割の税収減などにより市税が減額となったが、普通交付税、臨時財政対策債の増額のほか、地方消費税交付金、地方特例交付金が増額となったことにより、前年度比で</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r>
            <a:rPr kumimoji="1" lang="ja-JP" altLang="en-US" sz="1300">
              <a:latin typeface="ＭＳ Ｐゴシック" panose="020B0600070205080204" pitchFamily="50" charset="-128"/>
              <a:ea typeface="ＭＳ Ｐゴシック" panose="020B0600070205080204" pitchFamily="50" charset="-128"/>
            </a:rPr>
            <a:t>　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富津市中期財政計画に掲げる財政健全化の取組を着実に推進し、税の徴収強化等による歳入確保、事務事業の見直し等により比率の改善を図る。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57996</xdr:rowOff>
    </xdr:from>
    <xdr:to>
      <xdr:col>23</xdr:col>
      <xdr:colOff>133350</xdr:colOff>
      <xdr:row>63</xdr:row>
      <xdr:rowOff>146473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859346"/>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146473</xdr:rowOff>
    </xdr:from>
    <xdr:to>
      <xdr:col>19</xdr:col>
      <xdr:colOff>133350</xdr:colOff>
      <xdr:row>65</xdr:row>
      <xdr:rowOff>141394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947823"/>
          <a:ext cx="889000" cy="33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31750</xdr:rowOff>
    </xdr:from>
    <xdr:to>
      <xdr:col>19</xdr:col>
      <xdr:colOff>184150</xdr:colOff>
      <xdr:row>66</xdr:row>
      <xdr:rowOff>133350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3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118127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43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65</xdr:row>
      <xdr:rowOff>141394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18108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128270</xdr:rowOff>
    </xdr:from>
    <xdr:to>
      <xdr:col>15</xdr:col>
      <xdr:colOff>133350</xdr:colOff>
      <xdr:row>67</xdr:row>
      <xdr:rowOff>58420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44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43197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65</xdr:row>
      <xdr:rowOff>77046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1810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71967</xdr:rowOff>
    </xdr:from>
    <xdr:to>
      <xdr:col>11</xdr:col>
      <xdr:colOff>82550</xdr:colOff>
      <xdr:row>67</xdr:row>
      <xdr:rowOff>2117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38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158344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7620</xdr:rowOff>
    </xdr:from>
    <xdr:to>
      <xdr:col>7</xdr:col>
      <xdr:colOff>31750</xdr:colOff>
      <xdr:row>66</xdr:row>
      <xdr:rowOff>109220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32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93997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23723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95673</xdr:rowOff>
    </xdr:from>
    <xdr:to>
      <xdr:col>19</xdr:col>
      <xdr:colOff>184150</xdr:colOff>
      <xdr:row>64</xdr:row>
      <xdr:rowOff>25823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36000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66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90594</xdr:rowOff>
    </xdr:from>
    <xdr:to>
      <xdr:col>15</xdr:col>
      <xdr:colOff>133350</xdr:colOff>
      <xdr:row>66</xdr:row>
      <xdr:rowOff>20744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30921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0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97807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26246</xdr:rowOff>
    </xdr:from>
    <xdr:to>
      <xdr:col>7</xdr:col>
      <xdr:colOff>31750</xdr:colOff>
      <xdr:row>65</xdr:row>
      <xdr:rowOff>127846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138023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[172,257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新型コロナウイルスワクチン接種事業による物件費の増加のほか、再任用職員数の増や会計年度任用職員の職員経験加算による人件費の増加により、前年度比で</a:t>
          </a:r>
          <a:r>
            <a:rPr kumimoji="1" lang="en-US" altLang="ja-JP" sz="1300">
              <a:latin typeface="ＭＳ Ｐゴシック" panose="020B0600070205080204" pitchFamily="50" charset="-128"/>
              <a:ea typeface="ＭＳ Ｐゴシック" panose="020B0600070205080204" pitchFamily="50" charset="-128"/>
            </a:rPr>
            <a:t>2,842</a:t>
          </a:r>
          <a:r>
            <a:rPr kumimoji="1" lang="ja-JP" altLang="en-US" sz="1300">
              <a:latin typeface="ＭＳ Ｐゴシック" panose="020B0600070205080204" pitchFamily="50" charset="-128"/>
              <a:ea typeface="ＭＳ Ｐゴシック" panose="020B0600070205080204" pitchFamily="50" charset="-128"/>
            </a:rPr>
            <a:t>円の増加となった。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をわずかながら上回っている状況であるため、定員適正化計画の推進による適正な定員管理を行うこと、また、公共施設等総合管理計画に基づく公共施設の再配置を進め、維持管理コストを削減することなどにより、人件費・物件費等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128645</xdr:rowOff>
    </xdr:from>
    <xdr:to>
      <xdr:col>23</xdr:col>
      <xdr:colOff>133350</xdr:colOff>
      <xdr:row>83</xdr:row>
      <xdr:rowOff>151504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5899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115848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74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12201</xdr:rowOff>
    </xdr:from>
    <xdr:to>
      <xdr:col>19</xdr:col>
      <xdr:colOff>133350</xdr:colOff>
      <xdr:row>83</xdr:row>
      <xdr:rowOff>128645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242551"/>
          <a:ext cx="889000" cy="11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112497</xdr:rowOff>
    </xdr:from>
    <xdr:to>
      <xdr:col>19</xdr:col>
      <xdr:colOff>184150</xdr:colOff>
      <xdr:row>85</xdr:row>
      <xdr:rowOff>42647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51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27424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600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33065</xdr:rowOff>
    </xdr:from>
    <xdr:to>
      <xdr:col>15</xdr:col>
      <xdr:colOff>82550</xdr:colOff>
      <xdr:row>83</xdr:row>
      <xdr:rowOff>12201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91965"/>
          <a:ext cx="889000" cy="15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152752</xdr:rowOff>
    </xdr:from>
    <xdr:to>
      <xdr:col>15</xdr:col>
      <xdr:colOff>133350</xdr:colOff>
      <xdr:row>84</xdr:row>
      <xdr:rowOff>82902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38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67679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46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9184</xdr:rowOff>
    </xdr:from>
    <xdr:to>
      <xdr:col>11</xdr:col>
      <xdr:colOff>31750</xdr:colOff>
      <xdr:row>82</xdr:row>
      <xdr:rowOff>33065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68084"/>
          <a:ext cx="889000" cy="2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101910</xdr:rowOff>
    </xdr:from>
    <xdr:to>
      <xdr:col>11</xdr:col>
      <xdr:colOff>82550</xdr:colOff>
      <xdr:row>84</xdr:row>
      <xdr:rowOff>32060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33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16837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41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67050</xdr:rowOff>
    </xdr:from>
    <xdr:to>
      <xdr:col>7</xdr:col>
      <xdr:colOff>31750</xdr:colOff>
      <xdr:row>83</xdr:row>
      <xdr:rowOff>168650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153427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8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100704</xdr:rowOff>
    </xdr:from>
    <xdr:to>
      <xdr:col>23</xdr:col>
      <xdr:colOff>184150</xdr:colOff>
      <xdr:row>84</xdr:row>
      <xdr:rowOff>30854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72781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0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77845</xdr:rowOff>
    </xdr:from>
    <xdr:to>
      <xdr:col>19</xdr:col>
      <xdr:colOff>184150</xdr:colOff>
      <xdr:row>84</xdr:row>
      <xdr:rowOff>7995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30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18172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07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132851</xdr:rowOff>
    </xdr:from>
    <xdr:to>
      <xdr:col>15</xdr:col>
      <xdr:colOff>133350</xdr:colOff>
      <xdr:row>83</xdr:row>
      <xdr:rowOff>63001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9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73178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6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153715</xdr:rowOff>
    </xdr:from>
    <xdr:to>
      <xdr:col>11</xdr:col>
      <xdr:colOff>82550</xdr:colOff>
      <xdr:row>82</xdr:row>
      <xdr:rowOff>83865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4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94042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1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129834</xdr:rowOff>
    </xdr:from>
    <xdr:to>
      <xdr:col>7</xdr:col>
      <xdr:colOff>31750</xdr:colOff>
      <xdr:row>82</xdr:row>
      <xdr:rowOff>59984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1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70161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8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国と比較して全職員に占める高卒の割合が高く、大卒の割合が低いなど、学歴分布の構成が異なる。</a:t>
          </a:r>
        </a:p>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また、一時期新規採用を控えていた影響で、</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40</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歳前半の職員が極端に少なく、高卒の管理監督職が多いことにより指標が高くなっている。</a:t>
          </a:r>
        </a:p>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なお、地域手当補正後のラスパイレス指数は、</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98.2</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R3.4.1</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時点）と</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100</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を下回っている。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40216</xdr:rowOff>
    </xdr:from>
    <xdr:to>
      <xdr:col>81</xdr:col>
      <xdr:colOff>44450</xdr:colOff>
      <xdr:row>88</xdr:row>
      <xdr:rowOff>40216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1278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88</xdr:row>
      <xdr:rowOff>40216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96695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136172</xdr:rowOff>
    </xdr:from>
    <xdr:to>
      <xdr:col>77</xdr:col>
      <xdr:colOff>95250</xdr:colOff>
      <xdr:row>84</xdr:row>
      <xdr:rowOff>66322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76499</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13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104422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9669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104422</xdr:rowOff>
    </xdr:from>
    <xdr:to>
      <xdr:col>68</xdr:col>
      <xdr:colOff>152400</xdr:colOff>
      <xdr:row>87</xdr:row>
      <xdr:rowOff>144639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0205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136172</xdr:rowOff>
    </xdr:from>
    <xdr:to>
      <xdr:col>68</xdr:col>
      <xdr:colOff>203200</xdr:colOff>
      <xdr:row>84</xdr:row>
      <xdr:rowOff>66322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76499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149578</xdr:rowOff>
    </xdr:from>
    <xdr:to>
      <xdr:col>64</xdr:col>
      <xdr:colOff>152400</xdr:colOff>
      <xdr:row>84</xdr:row>
      <xdr:rowOff>79728</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89905</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160866</xdr:rowOff>
    </xdr:from>
    <xdr:to>
      <xdr:col>81</xdr:col>
      <xdr:colOff>95250</xdr:colOff>
      <xdr:row>88</xdr:row>
      <xdr:rowOff>91016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56743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7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160866</xdr:rowOff>
    </xdr:from>
    <xdr:to>
      <xdr:col>77</xdr:col>
      <xdr:colOff>95250</xdr:colOff>
      <xdr:row>88</xdr:row>
      <xdr:rowOff>91016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75793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53622</xdr:rowOff>
    </xdr:from>
    <xdr:to>
      <xdr:col>68</xdr:col>
      <xdr:colOff>203200</xdr:colOff>
      <xdr:row>87</xdr:row>
      <xdr:rowOff>155222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139999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93839</xdr:rowOff>
    </xdr:from>
    <xdr:to>
      <xdr:col>64</xdr:col>
      <xdr:colOff>152400</xdr:colOff>
      <xdr:row>88</xdr:row>
      <xdr:rowOff>23989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8766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富津市職員定員適正化計画に基づき、定員管理を行っている。職員数は若干名増加し、人口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年々減少していることから、人口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人当たり職員数は増加傾向にある。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引き続き、富津市職員定員適正化計画に基づき、適正な定員管理を行う。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112316</xdr:rowOff>
    </xdr:from>
    <xdr:to>
      <xdr:col>81</xdr:col>
      <xdr:colOff>44450</xdr:colOff>
      <xdr:row>62</xdr:row>
      <xdr:rowOff>137954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742216"/>
          <a:ext cx="838200" cy="2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128843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1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50482</xdr:rowOff>
    </xdr:from>
    <xdr:to>
      <xdr:col>77</xdr:col>
      <xdr:colOff>44450</xdr:colOff>
      <xdr:row>62</xdr:row>
      <xdr:rowOff>112316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680382"/>
          <a:ext cx="889000" cy="6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153512</xdr:rowOff>
    </xdr:from>
    <xdr:to>
      <xdr:col>77</xdr:col>
      <xdr:colOff>95250</xdr:colOff>
      <xdr:row>63</xdr:row>
      <xdr:rowOff>83662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8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68439</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86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17304</xdr:rowOff>
    </xdr:from>
    <xdr:to>
      <xdr:col>72</xdr:col>
      <xdr:colOff>203200</xdr:colOff>
      <xdr:row>62</xdr:row>
      <xdr:rowOff>50482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647204"/>
          <a:ext cx="889000" cy="3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141446</xdr:rowOff>
    </xdr:from>
    <xdr:to>
      <xdr:col>73</xdr:col>
      <xdr:colOff>44450</xdr:colOff>
      <xdr:row>63</xdr:row>
      <xdr:rowOff>71596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77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56373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85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151050</xdr:rowOff>
    </xdr:from>
    <xdr:to>
      <xdr:col>68</xdr:col>
      <xdr:colOff>152400</xdr:colOff>
      <xdr:row>62</xdr:row>
      <xdr:rowOff>17304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609500"/>
          <a:ext cx="889000" cy="3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124857</xdr:rowOff>
    </xdr:from>
    <xdr:to>
      <xdr:col>68</xdr:col>
      <xdr:colOff>203200</xdr:colOff>
      <xdr:row>63</xdr:row>
      <xdr:rowOff>55007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75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39784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84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123349</xdr:rowOff>
    </xdr:from>
    <xdr:to>
      <xdr:col>64</xdr:col>
      <xdr:colOff>152400</xdr:colOff>
      <xdr:row>63</xdr:row>
      <xdr:rowOff>53499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75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38276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83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87154</xdr:rowOff>
    </xdr:from>
    <xdr:to>
      <xdr:col>81</xdr:col>
      <xdr:colOff>95250</xdr:colOff>
      <xdr:row>63</xdr:row>
      <xdr:rowOff>17304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71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59231</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68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61516</xdr:rowOff>
    </xdr:from>
    <xdr:to>
      <xdr:col>77</xdr:col>
      <xdr:colOff>95250</xdr:colOff>
      <xdr:row>62</xdr:row>
      <xdr:rowOff>163116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69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1843</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46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171132</xdr:rowOff>
    </xdr:from>
    <xdr:to>
      <xdr:col>73</xdr:col>
      <xdr:colOff>44450</xdr:colOff>
      <xdr:row>62</xdr:row>
      <xdr:rowOff>101282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111459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39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137954</xdr:rowOff>
    </xdr:from>
    <xdr:to>
      <xdr:col>68</xdr:col>
      <xdr:colOff>203200</xdr:colOff>
      <xdr:row>62</xdr:row>
      <xdr:rowOff>68104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59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78281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36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100250</xdr:rowOff>
    </xdr:from>
    <xdr:to>
      <xdr:col>64</xdr:col>
      <xdr:colOff>152400</xdr:colOff>
      <xdr:row>62</xdr:row>
      <xdr:rowOff>30400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40577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3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富津市土地開発公社に係る用地取得事業の償還が令和２年度で終了したことなどにより、準元利償還金が減少したほか、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普通交付税・臨時財政対策債発行可能額の増加により標準財政規模が増加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したため、前年度比で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引き続き、事業の優先度を見極めることなどにより地方債の発行抑制に努め、適正な公債費管理により比率の改善を図る。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58965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7065433"/>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140201</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9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58965</xdr:rowOff>
    </xdr:from>
    <xdr:to>
      <xdr:col>77</xdr:col>
      <xdr:colOff>44450</xdr:colOff>
      <xdr:row>41</xdr:row>
      <xdr:rowOff>81945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70884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100088</xdr:rowOff>
    </xdr:from>
    <xdr:to>
      <xdr:col>77</xdr:col>
      <xdr:colOff>95250</xdr:colOff>
      <xdr:row>42</xdr:row>
      <xdr:rowOff>30238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15015</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21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81945</xdr:rowOff>
    </xdr:from>
    <xdr:to>
      <xdr:col>72</xdr:col>
      <xdr:colOff>203200</xdr:colOff>
      <xdr:row>41</xdr:row>
      <xdr:rowOff>150888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711139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134559</xdr:rowOff>
    </xdr:from>
    <xdr:to>
      <xdr:col>73</xdr:col>
      <xdr:colOff>44450</xdr:colOff>
      <xdr:row>42</xdr:row>
      <xdr:rowOff>64709</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49486</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150888</xdr:rowOff>
    </xdr:from>
    <xdr:to>
      <xdr:col>68</xdr:col>
      <xdr:colOff>152400</xdr:colOff>
      <xdr:row>42</xdr:row>
      <xdr:rowOff>59872</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718033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169031</xdr:rowOff>
    </xdr:from>
    <xdr:to>
      <xdr:col>64</xdr:col>
      <xdr:colOff>152400</xdr:colOff>
      <xdr:row>42</xdr:row>
      <xdr:rowOff>99181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109358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1710</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8165</xdr:rowOff>
    </xdr:from>
    <xdr:to>
      <xdr:col>77</xdr:col>
      <xdr:colOff>95250</xdr:colOff>
      <xdr:row>41</xdr:row>
      <xdr:rowOff>109765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119942</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31145</xdr:rowOff>
    </xdr:from>
    <xdr:to>
      <xdr:col>73</xdr:col>
      <xdr:colOff>44450</xdr:colOff>
      <xdr:row>41</xdr:row>
      <xdr:rowOff>132745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142922</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100088</xdr:rowOff>
    </xdr:from>
    <xdr:to>
      <xdr:col>68</xdr:col>
      <xdr:colOff>203200</xdr:colOff>
      <xdr:row>42</xdr:row>
      <xdr:rowOff>30238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40415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9072</xdr:rowOff>
    </xdr:from>
    <xdr:to>
      <xdr:col>64</xdr:col>
      <xdr:colOff>152400</xdr:colOff>
      <xdr:row>42</xdr:row>
      <xdr:rowOff>110672</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95449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償却資産及び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所得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割の税収減などによる基準財政収入額の減に伴う普通交付税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発行可能額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り、標準財政規模が増加するとともに、退職手当負担見込額の減少や充当可能基金の増加により、前年度比で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依然として類似団体内平均を上回っている状況であるので、地方債の発行抑制をはじめとした富津市中期財政計画の着実な推進に努め、比率の改善を図る。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107252</xdr:rowOff>
    </xdr:from>
    <xdr:to>
      <xdr:col>81</xdr:col>
      <xdr:colOff>44450</xdr:colOff>
      <xdr:row>16</xdr:row>
      <xdr:rowOff>156115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850452"/>
          <a:ext cx="838200" cy="4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117143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517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156115</xdr:rowOff>
    </xdr:from>
    <xdr:to>
      <xdr:col>77</xdr:col>
      <xdr:colOff>44450</xdr:colOff>
      <xdr:row>17</xdr:row>
      <xdr:rowOff>73342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2899315"/>
          <a:ext cx="889000" cy="8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28099</xdr:rowOff>
    </xdr:from>
    <xdr:to>
      <xdr:col>77</xdr:col>
      <xdr:colOff>95250</xdr:colOff>
      <xdr:row>16</xdr:row>
      <xdr:rowOff>129699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139876</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540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70930</xdr:rowOff>
    </xdr:from>
    <xdr:to>
      <xdr:col>72</xdr:col>
      <xdr:colOff>203200</xdr:colOff>
      <xdr:row>17</xdr:row>
      <xdr:rowOff>73342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4401800" y="2985580"/>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73946</xdr:rowOff>
    </xdr:from>
    <xdr:to>
      <xdr:col>73</xdr:col>
      <xdr:colOff>44450</xdr:colOff>
      <xdr:row>17</xdr:row>
      <xdr:rowOff>4096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14273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70930</xdr:rowOff>
    </xdr:from>
    <xdr:to>
      <xdr:col>68</xdr:col>
      <xdr:colOff>152400</xdr:colOff>
      <xdr:row>17</xdr:row>
      <xdr:rowOff>143320</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29855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67310</xdr:rowOff>
    </xdr:from>
    <xdr:to>
      <xdr:col>68</xdr:col>
      <xdr:colOff>203200</xdr:colOff>
      <xdr:row>16</xdr:row>
      <xdr:rowOff>168910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7637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99886</xdr:rowOff>
    </xdr:from>
    <xdr:to>
      <xdr:col>64</xdr:col>
      <xdr:colOff>152400</xdr:colOff>
      <xdr:row>17</xdr:row>
      <xdr:rowOff>30036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84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40213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6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56452</xdr:rowOff>
    </xdr:from>
    <xdr:to>
      <xdr:col>81</xdr:col>
      <xdr:colOff>95250</xdr:colOff>
      <xdr:row>16</xdr:row>
      <xdr:rowOff>158052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79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28529</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77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105315</xdr:rowOff>
    </xdr:from>
    <xdr:to>
      <xdr:col>77</xdr:col>
      <xdr:colOff>95250</xdr:colOff>
      <xdr:row>17</xdr:row>
      <xdr:rowOff>35465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84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20242</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93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22542</xdr:rowOff>
    </xdr:from>
    <xdr:to>
      <xdr:col>73</xdr:col>
      <xdr:colOff>44450</xdr:colOff>
      <xdr:row>17</xdr:row>
      <xdr:rowOff>124142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9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108919</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02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20130</xdr:rowOff>
    </xdr:from>
    <xdr:to>
      <xdr:col>68</xdr:col>
      <xdr:colOff>203200</xdr:colOff>
      <xdr:row>17</xdr:row>
      <xdr:rowOff>121730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293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106507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02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92520</xdr:rowOff>
    </xdr:from>
    <xdr:to>
      <xdr:col>64</xdr:col>
      <xdr:colOff>152400</xdr:colOff>
      <xdr:row>18</xdr:row>
      <xdr:rowOff>22670</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00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7447</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09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42,665
42,111
205.40
22,029,689
20,565,936
1,260,033
12,231,992
15,541,891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再任用職員数の増や会計年度任用職員の職員経験加算によ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したが、普通交付税・臨時財政対策債が増加したことにより、前年と同率となった。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　組織機構のコンパクト化や事務事業の見直しなど、職員数の適正管理に努めることにより比率の改善を図る。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277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118127</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697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146050</xdr:rowOff>
    </xdr:from>
    <xdr:to>
      <xdr:col>24</xdr:col>
      <xdr:colOff>114300</xdr:colOff>
      <xdr:row>40</xdr:row>
      <xdr:rowOff>146050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0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31750</xdr:rowOff>
    </xdr:from>
    <xdr:to>
      <xdr:col>24</xdr:col>
      <xdr:colOff>25400</xdr:colOff>
      <xdr:row>40</xdr:row>
      <xdr:rowOff>31750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889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159402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160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142875</xdr:rowOff>
    </xdr:from>
    <xdr:to>
      <xdr:col>24</xdr:col>
      <xdr:colOff>76200</xdr:colOff>
      <xdr:row>37</xdr:row>
      <xdr:rowOff>73025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31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31750</xdr:rowOff>
    </xdr:from>
    <xdr:to>
      <xdr:col>19</xdr:col>
      <xdr:colOff>187325</xdr:colOff>
      <xdr:row>41</xdr:row>
      <xdr:rowOff>3175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688975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9525</xdr:rowOff>
    </xdr:from>
    <xdr:to>
      <xdr:col>20</xdr:col>
      <xdr:colOff>38100</xdr:colOff>
      <xdr:row>38</xdr:row>
      <xdr:rowOff>111125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52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121302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29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3175</xdr:rowOff>
    </xdr:from>
    <xdr:to>
      <xdr:col>15</xdr:col>
      <xdr:colOff>98425</xdr:colOff>
      <xdr:row>41</xdr:row>
      <xdr:rowOff>41275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flipV="1">
          <a:off x="2209800" y="70326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47625</xdr:rowOff>
    </xdr:from>
    <xdr:to>
      <xdr:col>15</xdr:col>
      <xdr:colOff>149225</xdr:colOff>
      <xdr:row>37</xdr:row>
      <xdr:rowOff>149225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159402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165100</xdr:rowOff>
    </xdr:from>
    <xdr:to>
      <xdr:col>11</xdr:col>
      <xdr:colOff>9525</xdr:colOff>
      <xdr:row>41</xdr:row>
      <xdr:rowOff>41275</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70231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38100</xdr:rowOff>
    </xdr:from>
    <xdr:to>
      <xdr:col>6</xdr:col>
      <xdr:colOff>171450</xdr:colOff>
      <xdr:row>37</xdr:row>
      <xdr:rowOff>139700</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149877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152400</xdr:rowOff>
    </xdr:from>
    <xdr:to>
      <xdr:col>24</xdr:col>
      <xdr:colOff>76200</xdr:colOff>
      <xdr:row>40</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60977</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74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152400</xdr:rowOff>
    </xdr:from>
    <xdr:to>
      <xdr:col>20</xdr:col>
      <xdr:colOff>38100</xdr:colOff>
      <xdr:row>40</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67327</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92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123825</xdr:rowOff>
    </xdr:from>
    <xdr:to>
      <xdr:col>15</xdr:col>
      <xdr:colOff>149225</xdr:colOff>
      <xdr:row>41</xdr:row>
      <xdr:rowOff>53975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98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38752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706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161925</xdr:rowOff>
    </xdr:from>
    <xdr:to>
      <xdr:col>11</xdr:col>
      <xdr:colOff>60325</xdr:colOff>
      <xdr:row>41</xdr:row>
      <xdr:rowOff>92075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701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76852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710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114300</xdr:rowOff>
    </xdr:from>
    <xdr:to>
      <xdr:col>6</xdr:col>
      <xdr:colOff>171450</xdr:colOff>
      <xdr:row>41</xdr:row>
      <xdr:rowOff>44450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29227</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物件費に係る経常収支比率は、物件費は微減であったが、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普通交付税・臨時財政対策債が増加したことにより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依然として類似団体平均を上回っている状況であるため、業務委託の見直しなどにより経費削減に努める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123190</xdr:rowOff>
    </xdr:from>
    <xdr:to>
      <xdr:col>82</xdr:col>
      <xdr:colOff>107950</xdr:colOff>
      <xdr:row>17</xdr:row>
      <xdr:rowOff>161290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30378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18</xdr:row>
      <xdr:rowOff>20320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3075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123190</xdr:rowOff>
    </xdr:from>
    <xdr:to>
      <xdr:col>73</xdr:col>
      <xdr:colOff>180975</xdr:colOff>
      <xdr:row>18</xdr:row>
      <xdr:rowOff>20320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037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17</xdr:row>
      <xdr:rowOff>123190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022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83820</xdr:rowOff>
    </xdr:from>
    <xdr:to>
      <xdr:col>69</xdr:col>
      <xdr:colOff>142875</xdr:colOff>
      <xdr:row>17</xdr:row>
      <xdr:rowOff>13970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24147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8907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72390</xdr:rowOff>
    </xdr:from>
    <xdr:to>
      <xdr:col>82</xdr:col>
      <xdr:colOff>158750</xdr:colOff>
      <xdr:row>18</xdr:row>
      <xdr:rowOff>2540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44467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140970</xdr:rowOff>
    </xdr:from>
    <xdr:to>
      <xdr:col>74</xdr:col>
      <xdr:colOff>31750</xdr:colOff>
      <xdr:row>18</xdr:row>
      <xdr:rowOff>71120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55897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72390</xdr:rowOff>
    </xdr:from>
    <xdr:to>
      <xdr:col>69</xdr:col>
      <xdr:colOff>142875</xdr:colOff>
      <xdr:row>18</xdr:row>
      <xdr:rowOff>2540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158767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扶助費に係る経常収支比率は、介護・訓練等給付費の給付延べ日数や基幹相談支援センター事業委託費（新規）により扶助費が増加したことにより、前年度比で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単独扶助費の見直しや公益性、公平性などを精査していく。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82550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804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120650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804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19050</xdr:rowOff>
    </xdr:from>
    <xdr:to>
      <xdr:col>15</xdr:col>
      <xdr:colOff>98425</xdr:colOff>
      <xdr:row>57</xdr:row>
      <xdr:rowOff>120650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791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19050</xdr:rowOff>
    </xdr:from>
    <xdr:to>
      <xdr:col>11</xdr:col>
      <xdr:colOff>9525</xdr:colOff>
      <xdr:row>58</xdr:row>
      <xdr:rowOff>25400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7917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69850</xdr:rowOff>
    </xdr:from>
    <xdr:to>
      <xdr:col>15</xdr:col>
      <xdr:colOff>149225</xdr:colOff>
      <xdr:row>58</xdr:row>
      <xdr:rowOff>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139700</xdr:rowOff>
    </xdr:from>
    <xdr:to>
      <xdr:col>11</xdr:col>
      <xdr:colOff>60325</xdr:colOff>
      <xdr:row>57</xdr:row>
      <xdr:rowOff>69850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80027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146050</xdr:rowOff>
    </xdr:from>
    <xdr:to>
      <xdr:col>6</xdr:col>
      <xdr:colOff>171450</xdr:colOff>
      <xdr:row>58</xdr:row>
      <xdr:rowOff>76200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60977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その他に係る経常収支比率は、維持補修費及び繰出金の経常経費充当一般財源が減少し、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普通交付税・臨時財政対策債が増加したことにより、前年度比で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類似団体内平均とほぼ同水準で推移しているが、今後は特別会計への繰出金について、経費削減等を図り、普通会計の負担額を減らしていくよう努める。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57</xdr:row>
      <xdr:rowOff>16510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6977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8907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xdr:rowOff>
    </xdr:from>
    <xdr:to>
      <xdr:col>78</xdr:col>
      <xdr:colOff>69850</xdr:colOff>
      <xdr:row>57</xdr:row>
      <xdr:rowOff>46990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789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100330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819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62230</xdr:rowOff>
    </xdr:from>
    <xdr:to>
      <xdr:col>69</xdr:col>
      <xdr:colOff>92075</xdr:colOff>
      <xdr:row>57</xdr:row>
      <xdr:rowOff>100330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834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17797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137160</xdr:rowOff>
    </xdr:from>
    <xdr:to>
      <xdr:col>78</xdr:col>
      <xdr:colOff>120650</xdr:colOff>
      <xdr:row>57</xdr:row>
      <xdr:rowOff>67310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52087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49530</xdr:rowOff>
    </xdr:from>
    <xdr:to>
      <xdr:col>69</xdr:col>
      <xdr:colOff>142875</xdr:colOff>
      <xdr:row>57</xdr:row>
      <xdr:rowOff>151130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補助費等に係る経常収支比率は、君津富津広域下水道組合負担金や君津中央病院企業団負担金などの補助費等の増加により、前年度比で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類似団体内平均を下回っているが、今後も引き続き、補助事業の効果・成果等を精査し、見直しを行っていく。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163576</xdr:rowOff>
    </xdr:from>
    <xdr:to>
      <xdr:col>82</xdr:col>
      <xdr:colOff>107950</xdr:colOff>
      <xdr:row>34</xdr:row>
      <xdr:rowOff>168148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59928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163576</xdr:rowOff>
    </xdr:from>
    <xdr:to>
      <xdr:col>78</xdr:col>
      <xdr:colOff>69850</xdr:colOff>
      <xdr:row>35</xdr:row>
      <xdr:rowOff>14986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59928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159004</xdr:rowOff>
    </xdr:from>
    <xdr:to>
      <xdr:col>73</xdr:col>
      <xdr:colOff>180975</xdr:colOff>
      <xdr:row>35</xdr:row>
      <xdr:rowOff>14986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59883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154432</xdr:rowOff>
    </xdr:from>
    <xdr:to>
      <xdr:col>69</xdr:col>
      <xdr:colOff>92075</xdr:colOff>
      <xdr:row>34</xdr:row>
      <xdr:rowOff>159004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59837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117348</xdr:rowOff>
    </xdr:from>
    <xdr:to>
      <xdr:col>82</xdr:col>
      <xdr:colOff>158750</xdr:colOff>
      <xdr:row>35</xdr:row>
      <xdr:rowOff>47498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25925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855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112776</xdr:rowOff>
    </xdr:from>
    <xdr:to>
      <xdr:col>78</xdr:col>
      <xdr:colOff>120650</xdr:colOff>
      <xdr:row>35</xdr:row>
      <xdr:rowOff>42926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53103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71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135636</xdr:rowOff>
    </xdr:from>
    <xdr:to>
      <xdr:col>74</xdr:col>
      <xdr:colOff>31750</xdr:colOff>
      <xdr:row>35</xdr:row>
      <xdr:rowOff>65786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75963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108204</xdr:rowOff>
    </xdr:from>
    <xdr:to>
      <xdr:col>69</xdr:col>
      <xdr:colOff>142875</xdr:colOff>
      <xdr:row>35</xdr:row>
      <xdr:rowOff>38354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48531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103632</xdr:rowOff>
    </xdr:from>
    <xdr:to>
      <xdr:col>65</xdr:col>
      <xdr:colOff>53975</xdr:colOff>
      <xdr:row>35</xdr:row>
      <xdr:rowOff>33782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43959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公債費に係る経常収支比率は、臨時財政対策債（平成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年度債）の償還開始などで公債費が増加したことにより、前年度比で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臨時財政対策債をはじめ、地方債償還額の増加が見込まれることから、地方債の発行にあたっては抑制に努めるとともに、可能な限り交付税措置のある地方債を選択するようにし、実質的な公債費の負担額軽減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88900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111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134620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111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160020</xdr:rowOff>
    </xdr:from>
    <xdr:to>
      <xdr:col>20</xdr:col>
      <xdr:colOff>38100</xdr:colOff>
      <xdr:row>79</xdr:row>
      <xdr:rowOff>90170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53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74947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76</xdr:row>
      <xdr:rowOff>134620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157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167639</xdr:rowOff>
    </xdr:from>
    <xdr:to>
      <xdr:col>15</xdr:col>
      <xdr:colOff>149225</xdr:colOff>
      <xdr:row>79</xdr:row>
      <xdr:rowOff>97789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76</xdr:row>
      <xdr:rowOff>157480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157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167639</xdr:rowOff>
    </xdr:from>
    <xdr:to>
      <xdr:col>11</xdr:col>
      <xdr:colOff>60325</xdr:colOff>
      <xdr:row>79</xdr:row>
      <xdr:rowOff>97789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82566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11430</xdr:rowOff>
    </xdr:from>
    <xdr:to>
      <xdr:col>6</xdr:col>
      <xdr:colOff>171450</xdr:colOff>
      <xdr:row>79</xdr:row>
      <xdr:rowOff>113030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55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97807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83820</xdr:rowOff>
    </xdr:from>
    <xdr:to>
      <xdr:col>15</xdr:col>
      <xdr:colOff>149225</xdr:colOff>
      <xdr:row>77</xdr:row>
      <xdr:rowOff>13970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主な要因としては、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普通交付税・臨時財政対策債が増加したことによ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るものであり、引き続き経常経費の抑制に努めるとともに、地方税の徴収強化等による経常一般財源の確保に努める。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140715</xdr:rowOff>
    </xdr:from>
    <xdr:to>
      <xdr:col>82</xdr:col>
      <xdr:colOff>107950</xdr:colOff>
      <xdr:row>77</xdr:row>
      <xdr:rowOff>24130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170915"/>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15003</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287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78</xdr:row>
      <xdr:rowOff>12700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2257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117348</xdr:rowOff>
    </xdr:from>
    <xdr:to>
      <xdr:col>78</xdr:col>
      <xdr:colOff>120650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57675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129287</xdr:rowOff>
    </xdr:from>
    <xdr:to>
      <xdr:col>73</xdr:col>
      <xdr:colOff>180975</xdr:colOff>
      <xdr:row>78</xdr:row>
      <xdr:rowOff>12700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3309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129287</xdr:rowOff>
    </xdr:from>
    <xdr:to>
      <xdr:col>69</xdr:col>
      <xdr:colOff>92075</xdr:colOff>
      <xdr:row>77</xdr:row>
      <xdr:rowOff>133858</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3309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135637</xdr:rowOff>
    </xdr:from>
    <xdr:to>
      <xdr:col>69</xdr:col>
      <xdr:colOff>142875</xdr:colOff>
      <xdr:row>77</xdr:row>
      <xdr:rowOff>65787</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75963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61992</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78487</xdr:rowOff>
    </xdr:from>
    <xdr:to>
      <xdr:col>69</xdr:col>
      <xdr:colOff>142875</xdr:colOff>
      <xdr:row>78</xdr:row>
      <xdr:rowOff>8637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164864</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83058</xdr:rowOff>
    </xdr:from>
    <xdr:to>
      <xdr:col>65</xdr:col>
      <xdr:colOff>53975</xdr:colOff>
      <xdr:row>78</xdr:row>
      <xdr:rowOff>13208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169435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141335</xdr:rowOff>
    </xdr:from>
    <xdr:to>
      <xdr:col>29</xdr:col>
      <xdr:colOff>127000</xdr:colOff>
      <xdr:row>17</xdr:row>
      <xdr:rowOff>9119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932160"/>
          <a:ext cx="647700" cy="39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33939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53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9119</xdr:rowOff>
    </xdr:from>
    <xdr:to>
      <xdr:col>26</xdr:col>
      <xdr:colOff>50800</xdr:colOff>
      <xdr:row>17</xdr:row>
      <xdr:rowOff>22520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971394"/>
          <a:ext cx="698500" cy="13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148285</xdr:rowOff>
    </xdr:from>
    <xdr:to>
      <xdr:col>26</xdr:col>
      <xdr:colOff>101600</xdr:colOff>
      <xdr:row>15</xdr:row>
      <xdr:rowOff>78435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596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88612</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365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22520</xdr:rowOff>
    </xdr:from>
    <xdr:to>
      <xdr:col>22</xdr:col>
      <xdr:colOff>114300</xdr:colOff>
      <xdr:row>17</xdr:row>
      <xdr:rowOff>95472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984795"/>
          <a:ext cx="698500" cy="72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19212</xdr:rowOff>
    </xdr:from>
    <xdr:to>
      <xdr:col>22</xdr:col>
      <xdr:colOff>165100</xdr:colOff>
      <xdr:row>15</xdr:row>
      <xdr:rowOff>120812</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63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130989</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40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95472</xdr:rowOff>
    </xdr:from>
    <xdr:to>
      <xdr:col>18</xdr:col>
      <xdr:colOff>177800</xdr:colOff>
      <xdr:row>17</xdr:row>
      <xdr:rowOff>119847</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057747"/>
          <a:ext cx="698500" cy="24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42186</xdr:rowOff>
    </xdr:from>
    <xdr:to>
      <xdr:col>19</xdr:col>
      <xdr:colOff>38100</xdr:colOff>
      <xdr:row>15</xdr:row>
      <xdr:rowOff>143786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661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153963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43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58017</xdr:rowOff>
    </xdr:from>
    <xdr:to>
      <xdr:col>15</xdr:col>
      <xdr:colOff>101600</xdr:colOff>
      <xdr:row>15</xdr:row>
      <xdr:rowOff>159617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677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169794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44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90535</xdr:rowOff>
    </xdr:from>
    <xdr:to>
      <xdr:col>29</xdr:col>
      <xdr:colOff>177800</xdr:colOff>
      <xdr:row>17</xdr:row>
      <xdr:rowOff>20685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881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62612</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85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129769</xdr:rowOff>
    </xdr:from>
    <xdr:to>
      <xdr:col>26</xdr:col>
      <xdr:colOff>101600</xdr:colOff>
      <xdr:row>17</xdr:row>
      <xdr:rowOff>59919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920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44696</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00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143170</xdr:rowOff>
    </xdr:from>
    <xdr:to>
      <xdr:col>22</xdr:col>
      <xdr:colOff>165100</xdr:colOff>
      <xdr:row>17</xdr:row>
      <xdr:rowOff>73320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933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58097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02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44672</xdr:rowOff>
    </xdr:from>
    <xdr:to>
      <xdr:col>19</xdr:col>
      <xdr:colOff>38100</xdr:colOff>
      <xdr:row>17</xdr:row>
      <xdr:rowOff>146272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06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131049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09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69047</xdr:rowOff>
    </xdr:from>
    <xdr:to>
      <xdr:col>15</xdr:col>
      <xdr:colOff>101600</xdr:colOff>
      <xdr:row>17</xdr:row>
      <xdr:rowOff>170647</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31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155424</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1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321670</xdr:rowOff>
    </xdr:from>
    <xdr:to>
      <xdr:col>29</xdr:col>
      <xdr:colOff>127000</xdr:colOff>
      <xdr:row>36</xdr:row>
      <xdr:rowOff>18088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5003800" y="6932020"/>
          <a:ext cx="647700" cy="39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94033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04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321670</xdr:rowOff>
    </xdr:from>
    <xdr:to>
      <xdr:col>26</xdr:col>
      <xdr:colOff>50800</xdr:colOff>
      <xdr:row>35</xdr:row>
      <xdr:rowOff>341851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932020"/>
          <a:ext cx="698500" cy="20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131489</xdr:rowOff>
    </xdr:from>
    <xdr:to>
      <xdr:col>26</xdr:col>
      <xdr:colOff>101600</xdr:colOff>
      <xdr:row>35</xdr:row>
      <xdr:rowOff>233089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741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243266</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510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341851</xdr:rowOff>
    </xdr:from>
    <xdr:to>
      <xdr:col>22</xdr:col>
      <xdr:colOff>114300</xdr:colOff>
      <xdr:row>36</xdr:row>
      <xdr:rowOff>70830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952201"/>
          <a:ext cx="698500" cy="71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109151</xdr:rowOff>
    </xdr:from>
    <xdr:to>
      <xdr:col>22</xdr:col>
      <xdr:colOff>165100</xdr:colOff>
      <xdr:row>35</xdr:row>
      <xdr:rowOff>210751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719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220928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48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11623</xdr:rowOff>
    </xdr:from>
    <xdr:to>
      <xdr:col>18</xdr:col>
      <xdr:colOff>177800</xdr:colOff>
      <xdr:row>36</xdr:row>
      <xdr:rowOff>70830</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964873"/>
          <a:ext cx="698500" cy="59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108269</xdr:rowOff>
    </xdr:from>
    <xdr:to>
      <xdr:col>19</xdr:col>
      <xdr:colOff>38100</xdr:colOff>
      <xdr:row>35</xdr:row>
      <xdr:rowOff>209869</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71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220046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48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76592</xdr:rowOff>
    </xdr:from>
    <xdr:to>
      <xdr:col>15</xdr:col>
      <xdr:colOff>101600</xdr:colOff>
      <xdr:row>35</xdr:row>
      <xdr:rowOff>178192</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686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188369</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455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310188</xdr:rowOff>
    </xdr:from>
    <xdr:to>
      <xdr:col>29</xdr:col>
      <xdr:colOff>177800</xdr:colOff>
      <xdr:row>36</xdr:row>
      <xdr:rowOff>68888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920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282265</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89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270870</xdr:rowOff>
    </xdr:from>
    <xdr:to>
      <xdr:col>26</xdr:col>
      <xdr:colOff>101600</xdr:colOff>
      <xdr:row>36</xdr:row>
      <xdr:rowOff>29570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881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14347</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96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291051</xdr:rowOff>
    </xdr:from>
    <xdr:to>
      <xdr:col>22</xdr:col>
      <xdr:colOff>165100</xdr:colOff>
      <xdr:row>36</xdr:row>
      <xdr:rowOff>49751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901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34528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98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20030</xdr:rowOff>
    </xdr:from>
    <xdr:to>
      <xdr:col>19</xdr:col>
      <xdr:colOff>38100</xdr:colOff>
      <xdr:row>36</xdr:row>
      <xdr:rowOff>121630</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973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106407</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0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303723</xdr:rowOff>
    </xdr:from>
    <xdr:to>
      <xdr:col>15</xdr:col>
      <xdr:colOff>101600</xdr:colOff>
      <xdr:row>36</xdr:row>
      <xdr:rowOff>62423</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914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47200</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000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42,665
42,111
205.40
22,029,689
20,565,936
1,260,033
12,231,992
15,541,891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125592</xdr:rowOff>
    </xdr:from>
    <xdr:to>
      <xdr:col>24</xdr:col>
      <xdr:colOff>63500</xdr:colOff>
      <xdr:row>35</xdr:row>
      <xdr:rowOff>140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54892"/>
          <a:ext cx="838200" cy="4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140</xdr:rowOff>
    </xdr:from>
    <xdr:to>
      <xdr:col>19</xdr:col>
      <xdr:colOff>177800</xdr:colOff>
      <xdr:row>35</xdr:row>
      <xdr:rowOff>51215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00890"/>
          <a:ext cx="889000" cy="5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94174</xdr:rowOff>
    </xdr:from>
    <xdr:to>
      <xdr:col>20</xdr:col>
      <xdr:colOff>38100</xdr:colOff>
      <xdr:row>34</xdr:row>
      <xdr:rowOff>24324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7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40851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5527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51215</xdr:rowOff>
    </xdr:from>
    <xdr:to>
      <xdr:col>15</xdr:col>
      <xdr:colOff>50800</xdr:colOff>
      <xdr:row>35</xdr:row>
      <xdr:rowOff>119028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51965"/>
          <a:ext cx="889000" cy="6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78891</xdr:rowOff>
    </xdr:from>
    <xdr:to>
      <xdr:col>15</xdr:col>
      <xdr:colOff>101600</xdr:colOff>
      <xdr:row>35</xdr:row>
      <xdr:rowOff>9041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9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25568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68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119028</xdr:rowOff>
    </xdr:from>
    <xdr:to>
      <xdr:col>10</xdr:col>
      <xdr:colOff>114300</xdr:colOff>
      <xdr:row>35</xdr:row>
      <xdr:rowOff>147113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19778"/>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82140</xdr:rowOff>
    </xdr:from>
    <xdr:to>
      <xdr:col>10</xdr:col>
      <xdr:colOff>165100</xdr:colOff>
      <xdr:row>35</xdr:row>
      <xdr:rowOff>12290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1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28817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68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96313</xdr:rowOff>
    </xdr:from>
    <xdr:to>
      <xdr:col>6</xdr:col>
      <xdr:colOff>38100</xdr:colOff>
      <xdr:row>35</xdr:row>
      <xdr:rowOff>26463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92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42990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70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74792</xdr:rowOff>
    </xdr:from>
    <xdr:to>
      <xdr:col>24</xdr:col>
      <xdr:colOff>114300</xdr:colOff>
      <xdr:row>35</xdr:row>
      <xdr:rowOff>4942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97669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5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120790</xdr:rowOff>
    </xdr:from>
    <xdr:to>
      <xdr:col>20</xdr:col>
      <xdr:colOff>38100</xdr:colOff>
      <xdr:row>35</xdr:row>
      <xdr:rowOff>50940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5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42067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04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415</xdr:rowOff>
    </xdr:from>
    <xdr:to>
      <xdr:col>15</xdr:col>
      <xdr:colOff>101600</xdr:colOff>
      <xdr:row>35</xdr:row>
      <xdr:rowOff>102015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0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93142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0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68228</xdr:rowOff>
    </xdr:from>
    <xdr:to>
      <xdr:col>10</xdr:col>
      <xdr:colOff>165100</xdr:colOff>
      <xdr:row>35</xdr:row>
      <xdr:rowOff>169828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6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160955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16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96313</xdr:rowOff>
    </xdr:from>
    <xdr:to>
      <xdr:col>6</xdr:col>
      <xdr:colOff>38100</xdr:colOff>
      <xdr:row>36</xdr:row>
      <xdr:rowOff>26463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9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17590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1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2888</xdr:rowOff>
    </xdr:from>
    <xdr:to>
      <xdr:col>24</xdr:col>
      <xdr:colOff>63500</xdr:colOff>
      <xdr:row>56</xdr:row>
      <xdr:rowOff>38419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604088"/>
          <a:ext cx="838200" cy="3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91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38419</xdr:rowOff>
    </xdr:from>
    <xdr:to>
      <xdr:col>19</xdr:col>
      <xdr:colOff>177800</xdr:colOff>
      <xdr:row>56</xdr:row>
      <xdr:rowOff>152567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639619"/>
          <a:ext cx="889000" cy="11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72658</xdr:rowOff>
    </xdr:from>
    <xdr:to>
      <xdr:col>20</xdr:col>
      <xdr:colOff>38100</xdr:colOff>
      <xdr:row>56</xdr:row>
      <xdr:rowOff>2808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19335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7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152567</xdr:rowOff>
    </xdr:from>
    <xdr:to>
      <xdr:col>15</xdr:col>
      <xdr:colOff>50800</xdr:colOff>
      <xdr:row>57</xdr:row>
      <xdr:rowOff>111179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53767"/>
          <a:ext cx="889000" cy="13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109452</xdr:rowOff>
    </xdr:from>
    <xdr:to>
      <xdr:col>15</xdr:col>
      <xdr:colOff>101600</xdr:colOff>
      <xdr:row>56</xdr:row>
      <xdr:rowOff>39602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3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56129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1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111179</xdr:rowOff>
    </xdr:from>
    <xdr:to>
      <xdr:col>10</xdr:col>
      <xdr:colOff>114300</xdr:colOff>
      <xdr:row>57</xdr:row>
      <xdr:rowOff>122511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83829"/>
          <a:ext cx="889000" cy="1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6887</xdr:rowOff>
    </xdr:from>
    <xdr:to>
      <xdr:col>10</xdr:col>
      <xdr:colOff>165100</xdr:colOff>
      <xdr:row>56</xdr:row>
      <xdr:rowOff>108487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125014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8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47850</xdr:rowOff>
    </xdr:from>
    <xdr:to>
      <xdr:col>6</xdr:col>
      <xdr:colOff>38100</xdr:colOff>
      <xdr:row>56</xdr:row>
      <xdr:rowOff>149450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165977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123538</xdr:rowOff>
    </xdr:from>
    <xdr:to>
      <xdr:col>24</xdr:col>
      <xdr:colOff>114300</xdr:colOff>
      <xdr:row>56</xdr:row>
      <xdr:rowOff>53688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5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146415</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40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159069</xdr:rowOff>
    </xdr:from>
    <xdr:to>
      <xdr:col>20</xdr:col>
      <xdr:colOff>38100</xdr:colOff>
      <xdr:row>56</xdr:row>
      <xdr:rowOff>89219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8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80346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68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101767</xdr:rowOff>
    </xdr:from>
    <xdr:to>
      <xdr:col>15</xdr:col>
      <xdr:colOff>101600</xdr:colOff>
      <xdr:row>57</xdr:row>
      <xdr:rowOff>31917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0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23044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79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60379</xdr:rowOff>
    </xdr:from>
    <xdr:to>
      <xdr:col>10</xdr:col>
      <xdr:colOff>165100</xdr:colOff>
      <xdr:row>57</xdr:row>
      <xdr:rowOff>161979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3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153106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2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71711</xdr:rowOff>
    </xdr:from>
    <xdr:to>
      <xdr:col>6</xdr:col>
      <xdr:colOff>38100</xdr:colOff>
      <xdr:row>58</xdr:row>
      <xdr:rowOff>1861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4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164438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3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65405</xdr:rowOff>
    </xdr:from>
    <xdr:to>
      <xdr:col>24</xdr:col>
      <xdr:colOff>63500</xdr:colOff>
      <xdr:row>78</xdr:row>
      <xdr:rowOff>119983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38505"/>
          <a:ext cx="838200" cy="5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65405</xdr:rowOff>
    </xdr:from>
    <xdr:to>
      <xdr:col>19</xdr:col>
      <xdr:colOff>177800</xdr:colOff>
      <xdr:row>78</xdr:row>
      <xdr:rowOff>82493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38505"/>
          <a:ext cx="889000" cy="1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155823</xdr:rowOff>
    </xdr:from>
    <xdr:to>
      <xdr:col>20</xdr:col>
      <xdr:colOff>38100</xdr:colOff>
      <xdr:row>78</xdr:row>
      <xdr:rowOff>85973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102500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13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82493</xdr:rowOff>
    </xdr:from>
    <xdr:to>
      <xdr:col>15</xdr:col>
      <xdr:colOff>50800</xdr:colOff>
      <xdr:row>78</xdr:row>
      <xdr:rowOff>140157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55593"/>
          <a:ext cx="889000" cy="5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37636</xdr:rowOff>
    </xdr:from>
    <xdr:to>
      <xdr:col>15</xdr:col>
      <xdr:colOff>101600</xdr:colOff>
      <xdr:row>78</xdr:row>
      <xdr:rowOff>139236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130363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5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140157</xdr:rowOff>
    </xdr:from>
    <xdr:to>
      <xdr:col>10</xdr:col>
      <xdr:colOff>114300</xdr:colOff>
      <xdr:row>78</xdr:row>
      <xdr:rowOff>144881</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513257"/>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19234</xdr:rowOff>
    </xdr:from>
    <xdr:to>
      <xdr:col>10</xdr:col>
      <xdr:colOff>165100</xdr:colOff>
      <xdr:row>78</xdr:row>
      <xdr:rowOff>120834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137361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12528</xdr:rowOff>
    </xdr:from>
    <xdr:to>
      <xdr:col>6</xdr:col>
      <xdr:colOff>38100</xdr:colOff>
      <xdr:row>78</xdr:row>
      <xdr:rowOff>114128</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130655</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69183</xdr:rowOff>
    </xdr:from>
    <xdr:to>
      <xdr:col>24</xdr:col>
      <xdr:colOff>114300</xdr:colOff>
      <xdr:row>78</xdr:row>
      <xdr:rowOff>170783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4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155560</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57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14605</xdr:rowOff>
    </xdr:from>
    <xdr:to>
      <xdr:col>20</xdr:col>
      <xdr:colOff>38100</xdr:colOff>
      <xdr:row>78</xdr:row>
      <xdr:rowOff>116205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107332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8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31693</xdr:rowOff>
    </xdr:from>
    <xdr:to>
      <xdr:col>15</xdr:col>
      <xdr:colOff>101600</xdr:colOff>
      <xdr:row>78</xdr:row>
      <xdr:rowOff>133293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0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149820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18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89357</xdr:rowOff>
    </xdr:from>
    <xdr:to>
      <xdr:col>10</xdr:col>
      <xdr:colOff>165100</xdr:colOff>
      <xdr:row>79</xdr:row>
      <xdr:rowOff>19507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6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10634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5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94081</xdr:rowOff>
    </xdr:from>
    <xdr:to>
      <xdr:col>6</xdr:col>
      <xdr:colOff>38100</xdr:colOff>
      <xdr:row>79</xdr:row>
      <xdr:rowOff>24231</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6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15358</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5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122656</xdr:rowOff>
    </xdr:from>
    <xdr:to>
      <xdr:col>24</xdr:col>
      <xdr:colOff>63500</xdr:colOff>
      <xdr:row>97</xdr:row>
      <xdr:rowOff>122910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10406"/>
          <a:ext cx="838200" cy="34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76840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64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122910</xdr:rowOff>
    </xdr:from>
    <xdr:to>
      <xdr:col>19</xdr:col>
      <xdr:colOff>177800</xdr:colOff>
      <xdr:row>97</xdr:row>
      <xdr:rowOff>145084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753560"/>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140043</xdr:rowOff>
    </xdr:from>
    <xdr:to>
      <xdr:col>20</xdr:col>
      <xdr:colOff>38100</xdr:colOff>
      <xdr:row>96</xdr:row>
      <xdr:rowOff>70193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86720</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20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145084</xdr:rowOff>
    </xdr:from>
    <xdr:to>
      <xdr:col>15</xdr:col>
      <xdr:colOff>50800</xdr:colOff>
      <xdr:row>98</xdr:row>
      <xdr:rowOff>24740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75734"/>
          <a:ext cx="889000" cy="5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139230</xdr:rowOff>
    </xdr:from>
    <xdr:to>
      <xdr:col>15</xdr:col>
      <xdr:colOff>101600</xdr:colOff>
      <xdr:row>96</xdr:row>
      <xdr:rowOff>69380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85907</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2845</xdr:rowOff>
    </xdr:from>
    <xdr:to>
      <xdr:col>10</xdr:col>
      <xdr:colOff>114300</xdr:colOff>
      <xdr:row>98</xdr:row>
      <xdr:rowOff>24740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804945"/>
          <a:ext cx="889000" cy="2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20943</xdr:rowOff>
    </xdr:from>
    <xdr:to>
      <xdr:col>10</xdr:col>
      <xdr:colOff>165100</xdr:colOff>
      <xdr:row>96</xdr:row>
      <xdr:rowOff>122543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139070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31217</xdr:rowOff>
    </xdr:from>
    <xdr:to>
      <xdr:col>6</xdr:col>
      <xdr:colOff>38100</xdr:colOff>
      <xdr:row>96</xdr:row>
      <xdr:rowOff>132817</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149344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71856</xdr:rowOff>
    </xdr:from>
    <xdr:to>
      <xdr:col>24</xdr:col>
      <xdr:colOff>114300</xdr:colOff>
      <xdr:row>96</xdr:row>
      <xdr:rowOff>2006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94733</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211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72110</xdr:rowOff>
    </xdr:from>
    <xdr:to>
      <xdr:col>20</xdr:col>
      <xdr:colOff>38100</xdr:colOff>
      <xdr:row>98</xdr:row>
      <xdr:rowOff>2260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0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164837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79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94284</xdr:rowOff>
    </xdr:from>
    <xdr:to>
      <xdr:col>15</xdr:col>
      <xdr:colOff>101600</xdr:colOff>
      <xdr:row>98</xdr:row>
      <xdr:rowOff>24434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2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15561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1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145390</xdr:rowOff>
    </xdr:from>
    <xdr:to>
      <xdr:col>10</xdr:col>
      <xdr:colOff>165100</xdr:colOff>
      <xdr:row>98</xdr:row>
      <xdr:rowOff>75540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66667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6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123495</xdr:rowOff>
    </xdr:from>
    <xdr:to>
      <xdr:col>6</xdr:col>
      <xdr:colOff>38100</xdr:colOff>
      <xdr:row>98</xdr:row>
      <xdr:rowOff>53645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44772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109944</xdr:rowOff>
    </xdr:from>
    <xdr:to>
      <xdr:col>55</xdr:col>
      <xdr:colOff>0</xdr:colOff>
      <xdr:row>37</xdr:row>
      <xdr:rowOff>122128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596344"/>
          <a:ext cx="838200" cy="86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86425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91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109944</xdr:rowOff>
    </xdr:from>
    <xdr:to>
      <xdr:col>50</xdr:col>
      <xdr:colOff>114300</xdr:colOff>
      <xdr:row>38</xdr:row>
      <xdr:rowOff>3927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596344"/>
          <a:ext cx="889000" cy="92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11816</xdr:rowOff>
    </xdr:from>
    <xdr:to>
      <xdr:col>50</xdr:col>
      <xdr:colOff>165100</xdr:colOff>
      <xdr:row>30</xdr:row>
      <xdr:rowOff>113416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1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129943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93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3927</xdr:rowOff>
    </xdr:from>
    <xdr:to>
      <xdr:col>45</xdr:col>
      <xdr:colOff>177800</xdr:colOff>
      <xdr:row>38</xdr:row>
      <xdr:rowOff>13102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519027"/>
          <a:ext cx="889000" cy="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100414</xdr:rowOff>
    </xdr:from>
    <xdr:to>
      <xdr:col>46</xdr:col>
      <xdr:colOff>38100</xdr:colOff>
      <xdr:row>36</xdr:row>
      <xdr:rowOff>30564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0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47091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58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13102</xdr:rowOff>
    </xdr:from>
    <xdr:to>
      <xdr:col>41</xdr:col>
      <xdr:colOff>50800</xdr:colOff>
      <xdr:row>38</xdr:row>
      <xdr:rowOff>24196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528202"/>
          <a:ext cx="889000" cy="1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146553</xdr:rowOff>
    </xdr:from>
    <xdr:to>
      <xdr:col>41</xdr:col>
      <xdr:colOff>101600</xdr:colOff>
      <xdr:row>36</xdr:row>
      <xdr:rowOff>76703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93230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592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155849</xdr:rowOff>
    </xdr:from>
    <xdr:to>
      <xdr:col>36</xdr:col>
      <xdr:colOff>165100</xdr:colOff>
      <xdr:row>36</xdr:row>
      <xdr:rowOff>85999</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102526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71328</xdr:rowOff>
    </xdr:from>
    <xdr:to>
      <xdr:col>55</xdr:col>
      <xdr:colOff>50800</xdr:colOff>
      <xdr:row>38</xdr:row>
      <xdr:rowOff>1478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41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157705</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2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59144</xdr:rowOff>
    </xdr:from>
    <xdr:to>
      <xdr:col>50</xdr:col>
      <xdr:colOff>165100</xdr:colOff>
      <xdr:row>32</xdr:row>
      <xdr:rowOff>160744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54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151871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638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124577</xdr:rowOff>
    </xdr:from>
    <xdr:to>
      <xdr:col>46</xdr:col>
      <xdr:colOff>38100</xdr:colOff>
      <xdr:row>38</xdr:row>
      <xdr:rowOff>54727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6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45854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6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133751</xdr:rowOff>
    </xdr:from>
    <xdr:to>
      <xdr:col>41</xdr:col>
      <xdr:colOff>101600</xdr:colOff>
      <xdr:row>38</xdr:row>
      <xdr:rowOff>63902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774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55029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7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144846</xdr:rowOff>
    </xdr:from>
    <xdr:to>
      <xdr:col>36</xdr:col>
      <xdr:colOff>165100</xdr:colOff>
      <xdr:row>38</xdr:row>
      <xdr:rowOff>74996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8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66123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8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168077</xdr:rowOff>
    </xdr:from>
    <xdr:to>
      <xdr:col>55</xdr:col>
      <xdr:colOff>0</xdr:colOff>
      <xdr:row>57</xdr:row>
      <xdr:rowOff>42583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769277"/>
          <a:ext cx="838200" cy="4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43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47597</xdr:rowOff>
    </xdr:from>
    <xdr:to>
      <xdr:col>50</xdr:col>
      <xdr:colOff>114300</xdr:colOff>
      <xdr:row>56</xdr:row>
      <xdr:rowOff>168077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648797"/>
          <a:ext cx="889000" cy="12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145044</xdr:rowOff>
    </xdr:from>
    <xdr:to>
      <xdr:col>50</xdr:col>
      <xdr:colOff>165100</xdr:colOff>
      <xdr:row>55</xdr:row>
      <xdr:rowOff>75194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40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91721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1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47597</xdr:rowOff>
    </xdr:from>
    <xdr:to>
      <xdr:col>45</xdr:col>
      <xdr:colOff>177800</xdr:colOff>
      <xdr:row>57</xdr:row>
      <xdr:rowOff>104359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648797"/>
          <a:ext cx="889000" cy="22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134003</xdr:rowOff>
    </xdr:from>
    <xdr:to>
      <xdr:col>46</xdr:col>
      <xdr:colOff>38100</xdr:colOff>
      <xdr:row>55</xdr:row>
      <xdr:rowOff>64153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39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80680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16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104359</xdr:rowOff>
    </xdr:from>
    <xdr:to>
      <xdr:col>41</xdr:col>
      <xdr:colOff>50800</xdr:colOff>
      <xdr:row>58</xdr:row>
      <xdr:rowOff>7889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877009"/>
          <a:ext cx="889000" cy="7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30431</xdr:rowOff>
    </xdr:from>
    <xdr:to>
      <xdr:col>41</xdr:col>
      <xdr:colOff>101600</xdr:colOff>
      <xdr:row>55</xdr:row>
      <xdr:rowOff>132031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46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148558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23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1514</xdr:rowOff>
    </xdr:from>
    <xdr:to>
      <xdr:col>36</xdr:col>
      <xdr:colOff>165100</xdr:colOff>
      <xdr:row>55</xdr:row>
      <xdr:rowOff>103114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43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119641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2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163233</xdr:rowOff>
    </xdr:from>
    <xdr:to>
      <xdr:col>55</xdr:col>
      <xdr:colOff>50800</xdr:colOff>
      <xdr:row>57</xdr:row>
      <xdr:rowOff>93383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76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141660</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74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117277</xdr:rowOff>
    </xdr:from>
    <xdr:to>
      <xdr:col>50</xdr:col>
      <xdr:colOff>165100</xdr:colOff>
      <xdr:row>57</xdr:row>
      <xdr:rowOff>47427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71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38554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81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168247</xdr:rowOff>
    </xdr:from>
    <xdr:to>
      <xdr:col>46</xdr:col>
      <xdr:colOff>38100</xdr:colOff>
      <xdr:row>56</xdr:row>
      <xdr:rowOff>98397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59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89524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69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53559</xdr:rowOff>
    </xdr:from>
    <xdr:to>
      <xdr:col>41</xdr:col>
      <xdr:colOff>101600</xdr:colOff>
      <xdr:row>57</xdr:row>
      <xdr:rowOff>155159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82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146286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91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128539</xdr:rowOff>
    </xdr:from>
    <xdr:to>
      <xdr:col>36</xdr:col>
      <xdr:colOff>165100</xdr:colOff>
      <xdr:row>58</xdr:row>
      <xdr:rowOff>58689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90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49816</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99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35661</xdr:rowOff>
    </xdr:from>
    <xdr:to>
      <xdr:col>55</xdr:col>
      <xdr:colOff>0</xdr:colOff>
      <xdr:row>79</xdr:row>
      <xdr:rowOff>36919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580211"/>
          <a:ext cx="8382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163830</xdr:rowOff>
    </xdr:from>
    <xdr:to>
      <xdr:col>50</xdr:col>
      <xdr:colOff>114300</xdr:colOff>
      <xdr:row>79</xdr:row>
      <xdr:rowOff>35661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365480"/>
          <a:ext cx="889000" cy="21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168123</xdr:rowOff>
    </xdr:from>
    <xdr:to>
      <xdr:col>50</xdr:col>
      <xdr:colOff>165100</xdr:colOff>
      <xdr:row>77</xdr:row>
      <xdr:rowOff>98273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114800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163830</xdr:rowOff>
    </xdr:from>
    <xdr:to>
      <xdr:col>45</xdr:col>
      <xdr:colOff>177800</xdr:colOff>
      <xdr:row>78</xdr:row>
      <xdr:rowOff>63512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365480"/>
          <a:ext cx="889000" cy="7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6198</xdr:rowOff>
    </xdr:from>
    <xdr:to>
      <xdr:col>46</xdr:col>
      <xdr:colOff>38100</xdr:colOff>
      <xdr:row>77</xdr:row>
      <xdr:rowOff>107798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124325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63512</xdr:rowOff>
    </xdr:from>
    <xdr:to>
      <xdr:col>41</xdr:col>
      <xdr:colOff>50800</xdr:colOff>
      <xdr:row>78</xdr:row>
      <xdr:rowOff>109220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436612"/>
          <a:ext cx="889000" cy="4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25006</xdr:rowOff>
    </xdr:from>
    <xdr:to>
      <xdr:col>41</xdr:col>
      <xdr:colOff>101600</xdr:colOff>
      <xdr:row>77</xdr:row>
      <xdr:rowOff>126606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143133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164948</xdr:rowOff>
    </xdr:from>
    <xdr:to>
      <xdr:col>36</xdr:col>
      <xdr:colOff>165100</xdr:colOff>
      <xdr:row>77</xdr:row>
      <xdr:rowOff>95098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195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111624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97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157569</xdr:rowOff>
    </xdr:from>
    <xdr:to>
      <xdr:col>55</xdr:col>
      <xdr:colOff>50800</xdr:colOff>
      <xdr:row>79</xdr:row>
      <xdr:rowOff>87719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53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72496</xdr:rowOff>
    </xdr:from>
    <xdr:ext cx="378565"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445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156311</xdr:rowOff>
    </xdr:from>
    <xdr:to>
      <xdr:col>50</xdr:col>
      <xdr:colOff>165100</xdr:colOff>
      <xdr:row>79</xdr:row>
      <xdr:rowOff>86461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52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77588</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50017" y="13622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113030</xdr:rowOff>
    </xdr:from>
    <xdr:to>
      <xdr:col>46</xdr:col>
      <xdr:colOff>38100</xdr:colOff>
      <xdr:row>78</xdr:row>
      <xdr:rowOff>43180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34307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34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12712</xdr:rowOff>
    </xdr:from>
    <xdr:to>
      <xdr:col>41</xdr:col>
      <xdr:colOff>101600</xdr:colOff>
      <xdr:row>78</xdr:row>
      <xdr:rowOff>114312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38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105439</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4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58420</xdr:rowOff>
    </xdr:from>
    <xdr:to>
      <xdr:col>36</xdr:col>
      <xdr:colOff>165100</xdr:colOff>
      <xdr:row>78</xdr:row>
      <xdr:rowOff>160020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151147</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129139</xdr:rowOff>
    </xdr:from>
    <xdr:to>
      <xdr:col>55</xdr:col>
      <xdr:colOff>0</xdr:colOff>
      <xdr:row>97</xdr:row>
      <xdr:rowOff>139852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759789"/>
          <a:ext cx="838200" cy="1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64998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2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85987</xdr:rowOff>
    </xdr:from>
    <xdr:to>
      <xdr:col>50</xdr:col>
      <xdr:colOff>114300</xdr:colOff>
      <xdr:row>97</xdr:row>
      <xdr:rowOff>139852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716637"/>
          <a:ext cx="889000" cy="5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120690</xdr:rowOff>
    </xdr:from>
    <xdr:to>
      <xdr:col>50</xdr:col>
      <xdr:colOff>165100</xdr:colOff>
      <xdr:row>97</xdr:row>
      <xdr:rowOff>50840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67367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35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85987</xdr:rowOff>
    </xdr:from>
    <xdr:to>
      <xdr:col>45</xdr:col>
      <xdr:colOff>177800</xdr:colOff>
      <xdr:row>98</xdr:row>
      <xdr:rowOff>101028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716637"/>
          <a:ext cx="889000" cy="18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108384</xdr:rowOff>
    </xdr:from>
    <xdr:to>
      <xdr:col>46</xdr:col>
      <xdr:colOff>38100</xdr:colOff>
      <xdr:row>97</xdr:row>
      <xdr:rowOff>38534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55061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34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101028</xdr:rowOff>
    </xdr:from>
    <xdr:to>
      <xdr:col>41</xdr:col>
      <xdr:colOff>50800</xdr:colOff>
      <xdr:row>98</xdr:row>
      <xdr:rowOff>139143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903128"/>
          <a:ext cx="889000" cy="3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169337</xdr:rowOff>
    </xdr:from>
    <xdr:to>
      <xdr:col>41</xdr:col>
      <xdr:colOff>101600</xdr:colOff>
      <xdr:row>97</xdr:row>
      <xdr:rowOff>99487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116014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161092</xdr:rowOff>
    </xdr:from>
    <xdr:to>
      <xdr:col>36</xdr:col>
      <xdr:colOff>165100</xdr:colOff>
      <xdr:row>97</xdr:row>
      <xdr:rowOff>91242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107769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78339</xdr:rowOff>
    </xdr:from>
    <xdr:to>
      <xdr:col>55</xdr:col>
      <xdr:colOff>50800</xdr:colOff>
      <xdr:row>98</xdr:row>
      <xdr:rowOff>8489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7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56766</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68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89052</xdr:rowOff>
    </xdr:from>
    <xdr:to>
      <xdr:col>50</xdr:col>
      <xdr:colOff>165100</xdr:colOff>
      <xdr:row>98</xdr:row>
      <xdr:rowOff>19202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71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10329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81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35187</xdr:rowOff>
    </xdr:from>
    <xdr:to>
      <xdr:col>46</xdr:col>
      <xdr:colOff>38100</xdr:colOff>
      <xdr:row>97</xdr:row>
      <xdr:rowOff>136787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6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127914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75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50228</xdr:rowOff>
    </xdr:from>
    <xdr:to>
      <xdr:col>41</xdr:col>
      <xdr:colOff>101600</xdr:colOff>
      <xdr:row>98</xdr:row>
      <xdr:rowOff>151828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85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142955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94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88343</xdr:rowOff>
    </xdr:from>
    <xdr:to>
      <xdr:col>36</xdr:col>
      <xdr:colOff>165100</xdr:colOff>
      <xdr:row>99</xdr:row>
      <xdr:rowOff>18493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89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9620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9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7569</xdr:rowOff>
    </xdr:from>
    <xdr:to>
      <xdr:col>85</xdr:col>
      <xdr:colOff>127000</xdr:colOff>
      <xdr:row>39</xdr:row>
      <xdr:rowOff>18804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522669"/>
          <a:ext cx="838200" cy="18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7569</xdr:rowOff>
    </xdr:from>
    <xdr:to>
      <xdr:col>81</xdr:col>
      <xdr:colOff>50800</xdr:colOff>
      <xdr:row>39</xdr:row>
      <xdr:rowOff>14525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522669"/>
          <a:ext cx="889000" cy="17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90206</xdr:rowOff>
    </xdr:from>
    <xdr:to>
      <xdr:col>81</xdr:col>
      <xdr:colOff>101600</xdr:colOff>
      <xdr:row>38</xdr:row>
      <xdr:rowOff>20356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43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36883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20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14525</xdr:rowOff>
    </xdr:from>
    <xdr:to>
      <xdr:col>76</xdr:col>
      <xdr:colOff>114300</xdr:colOff>
      <xdr:row>39</xdr:row>
      <xdr:rowOff>78305</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701075"/>
          <a:ext cx="889000" cy="6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60586</xdr:rowOff>
    </xdr:from>
    <xdr:to>
      <xdr:col>76</xdr:col>
      <xdr:colOff>165100</xdr:colOff>
      <xdr:row>37</xdr:row>
      <xdr:rowOff>162186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40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7263</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17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61519</xdr:rowOff>
    </xdr:from>
    <xdr:to>
      <xdr:col>71</xdr:col>
      <xdr:colOff>177800</xdr:colOff>
      <xdr:row>39</xdr:row>
      <xdr:rowOff>78305</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48069"/>
          <a:ext cx="889000" cy="1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93472</xdr:rowOff>
    </xdr:from>
    <xdr:to>
      <xdr:col>72</xdr:col>
      <xdr:colOff>38100</xdr:colOff>
      <xdr:row>38</xdr:row>
      <xdr:rowOff>23622</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43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40149</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21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45303</xdr:rowOff>
    </xdr:from>
    <xdr:to>
      <xdr:col>67</xdr:col>
      <xdr:colOff>101600</xdr:colOff>
      <xdr:row>38</xdr:row>
      <xdr:rowOff>146903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6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163430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3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139454</xdr:rowOff>
    </xdr:from>
    <xdr:to>
      <xdr:col>85</xdr:col>
      <xdr:colOff>177800</xdr:colOff>
      <xdr:row>39</xdr:row>
      <xdr:rowOff>69604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5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64944</xdr:rowOff>
    </xdr:from>
    <xdr:ext cx="469744"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8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128219</xdr:rowOff>
    </xdr:from>
    <xdr:to>
      <xdr:col>81</xdr:col>
      <xdr:colOff>101600</xdr:colOff>
      <xdr:row>38</xdr:row>
      <xdr:rowOff>58369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4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49496</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56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135175</xdr:rowOff>
    </xdr:from>
    <xdr:to>
      <xdr:col>76</xdr:col>
      <xdr:colOff>165100</xdr:colOff>
      <xdr:row>39</xdr:row>
      <xdr:rowOff>65325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5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56452</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74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27505</xdr:rowOff>
    </xdr:from>
    <xdr:to>
      <xdr:col>72</xdr:col>
      <xdr:colOff>38100</xdr:colOff>
      <xdr:row>39</xdr:row>
      <xdr:rowOff>129105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71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120232</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6806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10719</xdr:rowOff>
    </xdr:from>
    <xdr:to>
      <xdr:col>67</xdr:col>
      <xdr:colOff>101600</xdr:colOff>
      <xdr:row>39</xdr:row>
      <xdr:rowOff>112319</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103446</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78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82589</xdr:rowOff>
    </xdr:from>
    <xdr:to>
      <xdr:col>85</xdr:col>
      <xdr:colOff>127000</xdr:colOff>
      <xdr:row>76</xdr:row>
      <xdr:rowOff>101764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3112789"/>
          <a:ext cx="838200" cy="1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101764</xdr:rowOff>
    </xdr:from>
    <xdr:to>
      <xdr:col>81</xdr:col>
      <xdr:colOff>50800</xdr:colOff>
      <xdr:row>76</xdr:row>
      <xdr:rowOff>113792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3131964"/>
          <a:ext cx="889000" cy="1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126822</xdr:rowOff>
    </xdr:from>
    <xdr:to>
      <xdr:col>81</xdr:col>
      <xdr:colOff>101600</xdr:colOff>
      <xdr:row>74</xdr:row>
      <xdr:rowOff>56972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642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73499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41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113792</xdr:rowOff>
    </xdr:from>
    <xdr:to>
      <xdr:col>76</xdr:col>
      <xdr:colOff>114300</xdr:colOff>
      <xdr:row>76</xdr:row>
      <xdr:rowOff>136804</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3143992"/>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143802</xdr:rowOff>
    </xdr:from>
    <xdr:to>
      <xdr:col>76</xdr:col>
      <xdr:colOff>165100</xdr:colOff>
      <xdr:row>74</xdr:row>
      <xdr:rowOff>73952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6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90479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4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126327</xdr:rowOff>
    </xdr:from>
    <xdr:to>
      <xdr:col>71</xdr:col>
      <xdr:colOff>177800</xdr:colOff>
      <xdr:row>76</xdr:row>
      <xdr:rowOff>136804</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814300" y="13156527"/>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135458</xdr:rowOff>
    </xdr:from>
    <xdr:to>
      <xdr:col>72</xdr:col>
      <xdr:colOff>38100</xdr:colOff>
      <xdr:row>74</xdr:row>
      <xdr:rowOff>65608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65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82135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42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132600</xdr:rowOff>
    </xdr:from>
    <xdr:to>
      <xdr:col>67</xdr:col>
      <xdr:colOff>101600</xdr:colOff>
      <xdr:row>74</xdr:row>
      <xdr:rowOff>62750</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64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79277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42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31789</xdr:rowOff>
    </xdr:from>
    <xdr:to>
      <xdr:col>85</xdr:col>
      <xdr:colOff>177800</xdr:colOff>
      <xdr:row>76</xdr:row>
      <xdr:rowOff>133389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30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10216</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30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50964</xdr:rowOff>
    </xdr:from>
    <xdr:to>
      <xdr:col>81</xdr:col>
      <xdr:colOff>101600</xdr:colOff>
      <xdr:row>76</xdr:row>
      <xdr:rowOff>152564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308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143691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31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62992</xdr:rowOff>
    </xdr:from>
    <xdr:to>
      <xdr:col>76</xdr:col>
      <xdr:colOff>165100</xdr:colOff>
      <xdr:row>76</xdr:row>
      <xdr:rowOff>164592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309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155719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318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86004</xdr:rowOff>
    </xdr:from>
    <xdr:to>
      <xdr:col>72</xdr:col>
      <xdr:colOff>38100</xdr:colOff>
      <xdr:row>77</xdr:row>
      <xdr:rowOff>16154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311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7281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320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75527</xdr:rowOff>
    </xdr:from>
    <xdr:to>
      <xdr:col>67</xdr:col>
      <xdr:colOff>101600</xdr:colOff>
      <xdr:row>77</xdr:row>
      <xdr:rowOff>5677</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310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168254</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319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40411</xdr:rowOff>
    </xdr:from>
    <xdr:to>
      <xdr:col>85</xdr:col>
      <xdr:colOff>127000</xdr:colOff>
      <xdr:row>98</xdr:row>
      <xdr:rowOff>42787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5481300" y="16842511"/>
          <a:ext cx="838200" cy="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161041</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44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42787</xdr:rowOff>
    </xdr:from>
    <xdr:to>
      <xdr:col>81</xdr:col>
      <xdr:colOff>50800</xdr:colOff>
      <xdr:row>98</xdr:row>
      <xdr:rowOff>148120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4592300" y="16844887"/>
          <a:ext cx="889000" cy="10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105029</xdr:rowOff>
    </xdr:from>
    <xdr:to>
      <xdr:col>81</xdr:col>
      <xdr:colOff>101600</xdr:colOff>
      <xdr:row>97</xdr:row>
      <xdr:rowOff>35179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56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51706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33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148120</xdr:rowOff>
    </xdr:from>
    <xdr:to>
      <xdr:col>76</xdr:col>
      <xdr:colOff>114300</xdr:colOff>
      <xdr:row>98</xdr:row>
      <xdr:rowOff>161125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6950220"/>
          <a:ext cx="889000" cy="1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12536</xdr:rowOff>
    </xdr:from>
    <xdr:to>
      <xdr:col>76</xdr:col>
      <xdr:colOff>165100</xdr:colOff>
      <xdr:row>97</xdr:row>
      <xdr:rowOff>114136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64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130663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4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147865</xdr:rowOff>
    </xdr:from>
    <xdr:to>
      <xdr:col>71</xdr:col>
      <xdr:colOff>177800</xdr:colOff>
      <xdr:row>98</xdr:row>
      <xdr:rowOff>161125</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2814300" y="16949965"/>
          <a:ext cx="8890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62954</xdr:rowOff>
    </xdr:from>
    <xdr:to>
      <xdr:col>72</xdr:col>
      <xdr:colOff>38100</xdr:colOff>
      <xdr:row>97</xdr:row>
      <xdr:rowOff>164554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6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9631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46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79808</xdr:rowOff>
    </xdr:from>
    <xdr:to>
      <xdr:col>67</xdr:col>
      <xdr:colOff>101600</xdr:colOff>
      <xdr:row>98</xdr:row>
      <xdr:rowOff>9958</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71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26485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48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161061</xdr:rowOff>
    </xdr:from>
    <xdr:to>
      <xdr:col>85</xdr:col>
      <xdr:colOff>177800</xdr:colOff>
      <xdr:row>98</xdr:row>
      <xdr:rowOff>91211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79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139488</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77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163437</xdr:rowOff>
    </xdr:from>
    <xdr:to>
      <xdr:col>81</xdr:col>
      <xdr:colOff>101600</xdr:colOff>
      <xdr:row>98</xdr:row>
      <xdr:rowOff>93587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79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84714</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688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97320</xdr:rowOff>
    </xdr:from>
    <xdr:to>
      <xdr:col>76</xdr:col>
      <xdr:colOff>165100</xdr:colOff>
      <xdr:row>99</xdr:row>
      <xdr:rowOff>27470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8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18597</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57428" y="1699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110325</xdr:rowOff>
    </xdr:from>
    <xdr:to>
      <xdr:col>72</xdr:col>
      <xdr:colOff>38100</xdr:colOff>
      <xdr:row>99</xdr:row>
      <xdr:rowOff>40475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9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31602</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68428" y="1700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97065</xdr:rowOff>
    </xdr:from>
    <xdr:to>
      <xdr:col>67</xdr:col>
      <xdr:colOff>101600</xdr:colOff>
      <xdr:row>99</xdr:row>
      <xdr:rowOff>27215</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89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18342</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79428" y="1699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55842</xdr:rowOff>
    </xdr:from>
    <xdr:to>
      <xdr:col>116</xdr:col>
      <xdr:colOff>63500</xdr:colOff>
      <xdr:row>36</xdr:row>
      <xdr:rowOff>121641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6228042"/>
          <a:ext cx="838200" cy="6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120972</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464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55842</xdr:rowOff>
    </xdr:from>
    <xdr:to>
      <xdr:col>111</xdr:col>
      <xdr:colOff>177800</xdr:colOff>
      <xdr:row>38</xdr:row>
      <xdr:rowOff>27305</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0434300" y="6228042"/>
          <a:ext cx="889000" cy="31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108704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62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27305</xdr:rowOff>
    </xdr:from>
    <xdr:to>
      <xdr:col>107</xdr:col>
      <xdr:colOff>50800</xdr:colOff>
      <xdr:row>39</xdr:row>
      <xdr:rowOff>7226</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9545300" y="6542405"/>
          <a:ext cx="889000" cy="15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161244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67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4064</xdr:rowOff>
    </xdr:from>
    <xdr:to>
      <xdr:col>102</xdr:col>
      <xdr:colOff>114300</xdr:colOff>
      <xdr:row>39</xdr:row>
      <xdr:rowOff>7226</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656300" y="6690614"/>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70841</xdr:rowOff>
    </xdr:from>
    <xdr:to>
      <xdr:col>116</xdr:col>
      <xdr:colOff>114300</xdr:colOff>
      <xdr:row>37</xdr:row>
      <xdr:rowOff>991</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24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93718</xdr:rowOff>
    </xdr:from>
    <xdr:ext cx="534377"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0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5042</xdr:rowOff>
    </xdr:from>
    <xdr:to>
      <xdr:col>112</xdr:col>
      <xdr:colOff>38100</xdr:colOff>
      <xdr:row>36</xdr:row>
      <xdr:rowOff>106642</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17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123169</xdr:rowOff>
    </xdr:from>
    <xdr:ext cx="534377"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056111" y="595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147955</xdr:rowOff>
    </xdr:from>
    <xdr:to>
      <xdr:col>107</xdr:col>
      <xdr:colOff>101600</xdr:colOff>
      <xdr:row>38</xdr:row>
      <xdr:rowOff>78105</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94632</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199428" y="626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127876</xdr:rowOff>
    </xdr:from>
    <xdr:to>
      <xdr:col>102</xdr:col>
      <xdr:colOff>165100</xdr:colOff>
      <xdr:row>39</xdr:row>
      <xdr:rowOff>58026</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6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49153</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6017" y="673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124714</xdr:rowOff>
    </xdr:from>
    <xdr:to>
      <xdr:col>98</xdr:col>
      <xdr:colOff>38100</xdr:colOff>
      <xdr:row>39</xdr:row>
      <xdr:rowOff>54864</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45991</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421428" y="673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153378</xdr:rowOff>
    </xdr:from>
    <xdr:to>
      <xdr:col>116</xdr:col>
      <xdr:colOff>63500</xdr:colOff>
      <xdr:row>58</xdr:row>
      <xdr:rowOff>153912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1323300" y="10097478"/>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153912</xdr:rowOff>
    </xdr:from>
    <xdr:to>
      <xdr:col>111</xdr:col>
      <xdr:colOff>177800</xdr:colOff>
      <xdr:row>58</xdr:row>
      <xdr:rowOff>154559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0434300" y="10098012"/>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96977</xdr:rowOff>
    </xdr:from>
    <xdr:to>
      <xdr:col>112</xdr:col>
      <xdr:colOff>38100</xdr:colOff>
      <xdr:row>58</xdr:row>
      <xdr:rowOff>27127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86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43654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64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154559</xdr:rowOff>
    </xdr:from>
    <xdr:to>
      <xdr:col>107</xdr:col>
      <xdr:colOff>50800</xdr:colOff>
      <xdr:row>58</xdr:row>
      <xdr:rowOff>154940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9545300" y="1009865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127953</xdr:rowOff>
    </xdr:from>
    <xdr:to>
      <xdr:col>107</xdr:col>
      <xdr:colOff>101600</xdr:colOff>
      <xdr:row>58</xdr:row>
      <xdr:rowOff>58103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90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74630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67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154940</xdr:rowOff>
    </xdr:from>
    <xdr:to>
      <xdr:col>102</xdr:col>
      <xdr:colOff>114300</xdr:colOff>
      <xdr:row>58</xdr:row>
      <xdr:rowOff>155321</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8656300" y="1009904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123685</xdr:rowOff>
    </xdr:from>
    <xdr:to>
      <xdr:col>102</xdr:col>
      <xdr:colOff>165100</xdr:colOff>
      <xdr:row>58</xdr:row>
      <xdr:rowOff>53835</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89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70362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67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131534</xdr:rowOff>
    </xdr:from>
    <xdr:to>
      <xdr:col>98</xdr:col>
      <xdr:colOff>38100</xdr:colOff>
      <xdr:row>58</xdr:row>
      <xdr:rowOff>61684</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90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78211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67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102578</xdr:rowOff>
    </xdr:from>
    <xdr:to>
      <xdr:col>116</xdr:col>
      <xdr:colOff>114300</xdr:colOff>
      <xdr:row>59</xdr:row>
      <xdr:rowOff>32728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1004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17505</xdr:rowOff>
    </xdr:from>
    <xdr:ext cx="469744"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96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103112</xdr:rowOff>
    </xdr:from>
    <xdr:to>
      <xdr:col>112</xdr:col>
      <xdr:colOff>38100</xdr:colOff>
      <xdr:row>59</xdr:row>
      <xdr:rowOff>33262</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1004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24389</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1013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103759</xdr:rowOff>
    </xdr:from>
    <xdr:to>
      <xdr:col>107</xdr:col>
      <xdr:colOff>101600</xdr:colOff>
      <xdr:row>59</xdr:row>
      <xdr:rowOff>33909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1004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25036</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1014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104140</xdr:rowOff>
    </xdr:from>
    <xdr:to>
      <xdr:col>102</xdr:col>
      <xdr:colOff>165100</xdr:colOff>
      <xdr:row>59</xdr:row>
      <xdr:rowOff>34290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100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25417</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104521</xdr:rowOff>
    </xdr:from>
    <xdr:to>
      <xdr:col>98</xdr:col>
      <xdr:colOff>38100</xdr:colOff>
      <xdr:row>59</xdr:row>
      <xdr:rowOff>34671</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1004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25798</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10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77006</xdr:rowOff>
    </xdr:from>
    <xdr:to>
      <xdr:col>116</xdr:col>
      <xdr:colOff>63500</xdr:colOff>
      <xdr:row>76</xdr:row>
      <xdr:rowOff>91827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3107206"/>
          <a:ext cx="8382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22635</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3052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68929</xdr:rowOff>
    </xdr:from>
    <xdr:to>
      <xdr:col>111</xdr:col>
      <xdr:colOff>177800</xdr:colOff>
      <xdr:row>76</xdr:row>
      <xdr:rowOff>91827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0434300" y="13099129"/>
          <a:ext cx="889000" cy="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45238</xdr:rowOff>
    </xdr:from>
    <xdr:to>
      <xdr:col>112</xdr:col>
      <xdr:colOff>38100</xdr:colOff>
      <xdr:row>75</xdr:row>
      <xdr:rowOff>146838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163365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67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68929</xdr:rowOff>
    </xdr:from>
    <xdr:to>
      <xdr:col>107</xdr:col>
      <xdr:colOff>50800</xdr:colOff>
      <xdr:row>76</xdr:row>
      <xdr:rowOff>87274</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3099129"/>
          <a:ext cx="889000" cy="1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71793</xdr:rowOff>
    </xdr:from>
    <xdr:to>
      <xdr:col>107</xdr:col>
      <xdr:colOff>101600</xdr:colOff>
      <xdr:row>75</xdr:row>
      <xdr:rowOff>1943</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18470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87274</xdr:rowOff>
    </xdr:from>
    <xdr:to>
      <xdr:col>102</xdr:col>
      <xdr:colOff>114300</xdr:colOff>
      <xdr:row>76</xdr:row>
      <xdr:rowOff>91008</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8656300" y="13117474"/>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46875</xdr:rowOff>
    </xdr:from>
    <xdr:to>
      <xdr:col>102</xdr:col>
      <xdr:colOff>165100</xdr:colOff>
      <xdr:row>74</xdr:row>
      <xdr:rowOff>148475</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165002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29102</xdr:rowOff>
    </xdr:from>
    <xdr:to>
      <xdr:col>98</xdr:col>
      <xdr:colOff>38100</xdr:colOff>
      <xdr:row>74</xdr:row>
      <xdr:rowOff>130702</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147229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26206</xdr:rowOff>
    </xdr:from>
    <xdr:to>
      <xdr:col>116</xdr:col>
      <xdr:colOff>114300</xdr:colOff>
      <xdr:row>76</xdr:row>
      <xdr:rowOff>127806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305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49083</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290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41027</xdr:rowOff>
    </xdr:from>
    <xdr:to>
      <xdr:col>112</xdr:col>
      <xdr:colOff>38100</xdr:colOff>
      <xdr:row>76</xdr:row>
      <xdr:rowOff>142627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307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133754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316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18129</xdr:rowOff>
    </xdr:from>
    <xdr:to>
      <xdr:col>107</xdr:col>
      <xdr:colOff>101600</xdr:colOff>
      <xdr:row>76</xdr:row>
      <xdr:rowOff>119729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30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110856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314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36474</xdr:rowOff>
    </xdr:from>
    <xdr:to>
      <xdr:col>102</xdr:col>
      <xdr:colOff>165100</xdr:colOff>
      <xdr:row>76</xdr:row>
      <xdr:rowOff>138074</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30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129201</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315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40208</xdr:rowOff>
    </xdr:from>
    <xdr:to>
      <xdr:col>98</xdr:col>
      <xdr:colOff>38100</xdr:colOff>
      <xdr:row>76</xdr:row>
      <xdr:rowOff>141808</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30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132935</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316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54611</xdr:rowOff>
    </xdr:from>
    <xdr:to>
      <xdr:col>112</xdr:col>
      <xdr:colOff>38100</xdr:colOff>
      <xdr:row>91</xdr:row>
      <xdr:rowOff>156211</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90</xdr:row>
      <xdr:rowOff>1288</xdr:rowOff>
    </xdr:from>
    <xdr:ext cx="313932"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66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168911</xdr:rowOff>
    </xdr:from>
    <xdr:to>
      <xdr:col>107</xdr:col>
      <xdr:colOff>101600</xdr:colOff>
      <xdr:row>90</xdr:row>
      <xdr:rowOff>99061</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115588</xdr:rowOff>
    </xdr:from>
    <xdr:ext cx="313932"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77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66039</xdr:rowOff>
    </xdr:from>
    <xdr:to>
      <xdr:col>98</xdr:col>
      <xdr:colOff>38100</xdr:colOff>
      <xdr:row>90</xdr:row>
      <xdr:rowOff>167639</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54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89</xdr:row>
      <xdr:rowOff>12716</xdr:rowOff>
    </xdr:from>
    <xdr:ext cx="313932"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99333" y="15271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482,033</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90,864</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2,817</a:t>
          </a:r>
          <a:r>
            <a:rPr kumimoji="1" lang="ja-JP" altLang="en-US" sz="1300">
              <a:latin typeface="ＭＳ Ｐゴシック" panose="020B0600070205080204" pitchFamily="50" charset="-128"/>
              <a:ea typeface="ＭＳ Ｐゴシック" panose="020B0600070205080204" pitchFamily="50" charset="-128"/>
            </a:rPr>
            <a:t>円増加した。主な要因としては、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再任用職員数の増や会計年度任用職員の職員経験加算によ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る報酬・手当等の増が挙げられる。類似団体内平均を上回っているため、組織機構のコンパクト化や事務事業の見直しなど、職員数の適正化に努める。また、扶助費は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107,842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27,020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主な要因としては、新型コロナウイルス感染症に係る子育て世帯や住民税非課税世帯等への臨時特別給付金事業の実施が挙げられる。臨時経費の増により令和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年度は類似団体内平均を上回ったが、今後も単独補助費の見直しや公益性、公平性などを精査していく。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大きな増減のあった項目としては、普通建設事業費が住民一人当たり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45,245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円減少した。これは、令和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年度実施の水産業強化施設整備支援事業補助金（荷捌き施設建設）の皆減などによるものである。また、補助費等が住民一人当たり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34,806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114,099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円減少しているが、これは、令和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年度実施の新型コロナウイルス感染症に係る特別定額給付金の皆減などによるものである。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42,665
42,111
205.40
22,029,689
20,565,936
1,260,033
12,231,992
15,541,891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146558</xdr:rowOff>
    </xdr:from>
    <xdr:to>
      <xdr:col>24</xdr:col>
      <xdr:colOff>63500</xdr:colOff>
      <xdr:row>37</xdr:row>
      <xdr:rowOff>16583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318758"/>
          <a:ext cx="838200" cy="4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16583</xdr:rowOff>
    </xdr:from>
    <xdr:to>
      <xdr:col>19</xdr:col>
      <xdr:colOff>177800</xdr:colOff>
      <xdr:row>38</xdr:row>
      <xdr:rowOff>7112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360233"/>
          <a:ext cx="889000" cy="16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111107</xdr:rowOff>
    </xdr:from>
    <xdr:to>
      <xdr:col>20</xdr:col>
      <xdr:colOff>38100</xdr:colOff>
      <xdr:row>36</xdr:row>
      <xdr:rowOff>41257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1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57784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8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7112</xdr:rowOff>
    </xdr:from>
    <xdr:to>
      <xdr:col>15</xdr:col>
      <xdr:colOff>50800</xdr:colOff>
      <xdr:row>38</xdr:row>
      <xdr:rowOff>16909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52221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43507</xdr:rowOff>
    </xdr:from>
    <xdr:to>
      <xdr:col>15</xdr:col>
      <xdr:colOff>101600</xdr:colOff>
      <xdr:row>35</xdr:row>
      <xdr:rowOff>145107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161634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1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16909</xdr:rowOff>
    </xdr:from>
    <xdr:to>
      <xdr:col>10</xdr:col>
      <xdr:colOff>114300</xdr:colOff>
      <xdr:row>38</xdr:row>
      <xdr:rowOff>19848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532009"/>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35016</xdr:rowOff>
    </xdr:from>
    <xdr:to>
      <xdr:col>10</xdr:col>
      <xdr:colOff>165100</xdr:colOff>
      <xdr:row>35</xdr:row>
      <xdr:rowOff>136616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153143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1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44160</xdr:rowOff>
    </xdr:from>
    <xdr:to>
      <xdr:col>6</xdr:col>
      <xdr:colOff>38100</xdr:colOff>
      <xdr:row>35</xdr:row>
      <xdr:rowOff>145760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4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162287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95758</xdr:rowOff>
    </xdr:from>
    <xdr:to>
      <xdr:col>24</xdr:col>
      <xdr:colOff>114300</xdr:colOff>
      <xdr:row>37</xdr:row>
      <xdr:rowOff>25908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6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74185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4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137233</xdr:rowOff>
    </xdr:from>
    <xdr:to>
      <xdr:col>20</xdr:col>
      <xdr:colOff>38100</xdr:colOff>
      <xdr:row>37</xdr:row>
      <xdr:rowOff>67383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0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58510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0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127762</xdr:rowOff>
    </xdr:from>
    <xdr:to>
      <xdr:col>15</xdr:col>
      <xdr:colOff>101600</xdr:colOff>
      <xdr:row>38</xdr:row>
      <xdr:rowOff>57912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49039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6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137559</xdr:rowOff>
    </xdr:from>
    <xdr:to>
      <xdr:col>10</xdr:col>
      <xdr:colOff>165100</xdr:colOff>
      <xdr:row>38</xdr:row>
      <xdr:rowOff>67709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8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58836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140498</xdr:rowOff>
    </xdr:from>
    <xdr:to>
      <xdr:col>6</xdr:col>
      <xdr:colOff>38100</xdr:colOff>
      <xdr:row>38</xdr:row>
      <xdr:rowOff>70648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8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61775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7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14526</xdr:rowOff>
    </xdr:from>
    <xdr:to>
      <xdr:col>24</xdr:col>
      <xdr:colOff>63500</xdr:colOff>
      <xdr:row>58</xdr:row>
      <xdr:rowOff>51803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272826"/>
          <a:ext cx="838200" cy="72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56943</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65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14526</xdr:rowOff>
    </xdr:from>
    <xdr:to>
      <xdr:col>19</xdr:col>
      <xdr:colOff>177800</xdr:colOff>
      <xdr:row>59</xdr:row>
      <xdr:rowOff>4750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272826"/>
          <a:ext cx="889000" cy="84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140601</xdr:rowOff>
    </xdr:from>
    <xdr:to>
      <xdr:col>20</xdr:col>
      <xdr:colOff>38100</xdr:colOff>
      <xdr:row>52</xdr:row>
      <xdr:rowOff>70751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88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87278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659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4178</xdr:rowOff>
    </xdr:from>
    <xdr:to>
      <xdr:col>15</xdr:col>
      <xdr:colOff>50800</xdr:colOff>
      <xdr:row>59</xdr:row>
      <xdr:rowOff>4750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119728"/>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114831</xdr:rowOff>
    </xdr:from>
    <xdr:to>
      <xdr:col>15</xdr:col>
      <xdr:colOff>101600</xdr:colOff>
      <xdr:row>57</xdr:row>
      <xdr:rowOff>44981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71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61508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9491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4178</xdr:rowOff>
    </xdr:from>
    <xdr:to>
      <xdr:col>10</xdr:col>
      <xdr:colOff>114300</xdr:colOff>
      <xdr:row>59</xdr:row>
      <xdr:rowOff>20904</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119728"/>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36809</xdr:rowOff>
    </xdr:from>
    <xdr:to>
      <xdr:col>10</xdr:col>
      <xdr:colOff>165100</xdr:colOff>
      <xdr:row>57</xdr:row>
      <xdr:rowOff>138409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80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154936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58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42159</xdr:rowOff>
    </xdr:from>
    <xdr:to>
      <xdr:col>6</xdr:col>
      <xdr:colOff>38100</xdr:colOff>
      <xdr:row>57</xdr:row>
      <xdr:rowOff>143759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81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160286</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59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1003</xdr:rowOff>
    </xdr:from>
    <xdr:to>
      <xdr:col>24</xdr:col>
      <xdr:colOff>114300</xdr:colOff>
      <xdr:row>58</xdr:row>
      <xdr:rowOff>102603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4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150880</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2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135176</xdr:rowOff>
    </xdr:from>
    <xdr:to>
      <xdr:col>20</xdr:col>
      <xdr:colOff>38100</xdr:colOff>
      <xdr:row>54</xdr:row>
      <xdr:rowOff>65326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22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56453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31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125400</xdr:rowOff>
    </xdr:from>
    <xdr:to>
      <xdr:col>15</xdr:col>
      <xdr:colOff>101600</xdr:colOff>
      <xdr:row>59</xdr:row>
      <xdr:rowOff>55550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46677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124828</xdr:rowOff>
    </xdr:from>
    <xdr:to>
      <xdr:col>10</xdr:col>
      <xdr:colOff>165100</xdr:colOff>
      <xdr:row>59</xdr:row>
      <xdr:rowOff>54978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6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46105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141554</xdr:rowOff>
    </xdr:from>
    <xdr:to>
      <xdr:col>6</xdr:col>
      <xdr:colOff>38100</xdr:colOff>
      <xdr:row>59</xdr:row>
      <xdr:rowOff>71704</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8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62831</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7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164953</xdr:rowOff>
    </xdr:from>
    <xdr:to>
      <xdr:col>24</xdr:col>
      <xdr:colOff>62865</xdr:colOff>
      <xdr:row>77</xdr:row>
      <xdr:rowOff>55629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66453"/>
          <a:ext cx="1270" cy="109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59456</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55629</xdr:rowOff>
    </xdr:from>
    <xdr:to>
      <xdr:col>24</xdr:col>
      <xdr:colOff>152400</xdr:colOff>
      <xdr:row>77</xdr:row>
      <xdr:rowOff>55629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111630</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4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164953</xdr:rowOff>
    </xdr:from>
    <xdr:to>
      <xdr:col>24</xdr:col>
      <xdr:colOff>152400</xdr:colOff>
      <xdr:row>70</xdr:row>
      <xdr:rowOff>164953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6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132087</xdr:rowOff>
    </xdr:from>
    <xdr:to>
      <xdr:col>24</xdr:col>
      <xdr:colOff>63500</xdr:colOff>
      <xdr:row>76</xdr:row>
      <xdr:rowOff>105845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990837"/>
          <a:ext cx="838200" cy="14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78943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66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56066</xdr:rowOff>
    </xdr:from>
    <xdr:to>
      <xdr:col>24</xdr:col>
      <xdr:colOff>114300</xdr:colOff>
      <xdr:row>75</xdr:row>
      <xdr:rowOff>157665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4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105845</xdr:rowOff>
    </xdr:from>
    <xdr:to>
      <xdr:col>19</xdr:col>
      <xdr:colOff>177800</xdr:colOff>
      <xdr:row>77</xdr:row>
      <xdr:rowOff>43216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136045"/>
          <a:ext cx="889000" cy="10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3328</xdr:rowOff>
    </xdr:from>
    <xdr:to>
      <xdr:col>20</xdr:col>
      <xdr:colOff>38100</xdr:colOff>
      <xdr:row>75</xdr:row>
      <xdr:rowOff>104928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86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121455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63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43216</xdr:rowOff>
    </xdr:from>
    <xdr:to>
      <xdr:col>15</xdr:col>
      <xdr:colOff>50800</xdr:colOff>
      <xdr:row>77</xdr:row>
      <xdr:rowOff>128201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244866"/>
          <a:ext cx="889000" cy="8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27780</xdr:rowOff>
    </xdr:from>
    <xdr:to>
      <xdr:col>15</xdr:col>
      <xdr:colOff>101600</xdr:colOff>
      <xdr:row>75</xdr:row>
      <xdr:rowOff>129380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145907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66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88813</xdr:rowOff>
    </xdr:from>
    <xdr:to>
      <xdr:col>10</xdr:col>
      <xdr:colOff>114300</xdr:colOff>
      <xdr:row>77</xdr:row>
      <xdr:rowOff>128201</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3290463"/>
          <a:ext cx="889000" cy="3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66360</xdr:rowOff>
    </xdr:from>
    <xdr:to>
      <xdr:col>10</xdr:col>
      <xdr:colOff>165100</xdr:colOff>
      <xdr:row>75</xdr:row>
      <xdr:rowOff>167960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13037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82682</xdr:rowOff>
    </xdr:from>
    <xdr:to>
      <xdr:col>6</xdr:col>
      <xdr:colOff>38100</xdr:colOff>
      <xdr:row>76</xdr:row>
      <xdr:rowOff>12832</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29359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81287</xdr:rowOff>
    </xdr:from>
    <xdr:to>
      <xdr:col>24</xdr:col>
      <xdr:colOff>114300</xdr:colOff>
      <xdr:row>76</xdr:row>
      <xdr:rowOff>11438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9400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59714</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91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55045</xdr:rowOff>
    </xdr:from>
    <xdr:to>
      <xdr:col>20</xdr:col>
      <xdr:colOff>38100</xdr:colOff>
      <xdr:row>76</xdr:row>
      <xdr:rowOff>156645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0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147772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17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163866</xdr:rowOff>
    </xdr:from>
    <xdr:to>
      <xdr:col>15</xdr:col>
      <xdr:colOff>101600</xdr:colOff>
      <xdr:row>77</xdr:row>
      <xdr:rowOff>94016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1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85143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286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77401</xdr:rowOff>
    </xdr:from>
    <xdr:to>
      <xdr:col>10</xdr:col>
      <xdr:colOff>165100</xdr:colOff>
      <xdr:row>78</xdr:row>
      <xdr:rowOff>7551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7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170128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37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38013</xdr:rowOff>
    </xdr:from>
    <xdr:to>
      <xdr:col>6</xdr:col>
      <xdr:colOff>38100</xdr:colOff>
      <xdr:row>77</xdr:row>
      <xdr:rowOff>139613</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2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130740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33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145617</xdr:rowOff>
    </xdr:from>
    <xdr:to>
      <xdr:col>24</xdr:col>
      <xdr:colOff>63500</xdr:colOff>
      <xdr:row>97</xdr:row>
      <xdr:rowOff>28563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604817"/>
          <a:ext cx="838200" cy="5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157573</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61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28563</xdr:rowOff>
    </xdr:from>
    <xdr:to>
      <xdr:col>19</xdr:col>
      <xdr:colOff>177800</xdr:colOff>
      <xdr:row>98</xdr:row>
      <xdr:rowOff>1563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659213"/>
          <a:ext cx="889000" cy="1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165012</xdr:rowOff>
    </xdr:from>
    <xdr:to>
      <xdr:col>20</xdr:col>
      <xdr:colOff>38100</xdr:colOff>
      <xdr:row>97</xdr:row>
      <xdr:rowOff>95162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2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86289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71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1563</xdr:rowOff>
    </xdr:from>
    <xdr:to>
      <xdr:col>15</xdr:col>
      <xdr:colOff>50800</xdr:colOff>
      <xdr:row>98</xdr:row>
      <xdr:rowOff>138010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803663"/>
          <a:ext cx="889000" cy="13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10922</xdr:rowOff>
    </xdr:from>
    <xdr:to>
      <xdr:col>15</xdr:col>
      <xdr:colOff>101600</xdr:colOff>
      <xdr:row>97</xdr:row>
      <xdr:rowOff>112522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4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129049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41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138010</xdr:rowOff>
    </xdr:from>
    <xdr:to>
      <xdr:col>10</xdr:col>
      <xdr:colOff>114300</xdr:colOff>
      <xdr:row>98</xdr:row>
      <xdr:rowOff>138316</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940110"/>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41287</xdr:rowOff>
    </xdr:from>
    <xdr:to>
      <xdr:col>10</xdr:col>
      <xdr:colOff>165100</xdr:colOff>
      <xdr:row>97</xdr:row>
      <xdr:rowOff>142887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7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159414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44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39675</xdr:rowOff>
    </xdr:from>
    <xdr:to>
      <xdr:col>6</xdr:col>
      <xdr:colOff>38100</xdr:colOff>
      <xdr:row>97</xdr:row>
      <xdr:rowOff>141275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67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157802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44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94817</xdr:rowOff>
    </xdr:from>
    <xdr:to>
      <xdr:col>24</xdr:col>
      <xdr:colOff>114300</xdr:colOff>
      <xdr:row>97</xdr:row>
      <xdr:rowOff>24967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55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117694</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40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149213</xdr:rowOff>
    </xdr:from>
    <xdr:to>
      <xdr:col>20</xdr:col>
      <xdr:colOff>38100</xdr:colOff>
      <xdr:row>97</xdr:row>
      <xdr:rowOff>79363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0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95890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38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122213</xdr:rowOff>
    </xdr:from>
    <xdr:to>
      <xdr:col>15</xdr:col>
      <xdr:colOff>101600</xdr:colOff>
      <xdr:row>98</xdr:row>
      <xdr:rowOff>52363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75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43490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84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87210</xdr:rowOff>
    </xdr:from>
    <xdr:to>
      <xdr:col>10</xdr:col>
      <xdr:colOff>165100</xdr:colOff>
      <xdr:row>99</xdr:row>
      <xdr:rowOff>17360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88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8487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98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87516</xdr:rowOff>
    </xdr:from>
    <xdr:to>
      <xdr:col>6</xdr:col>
      <xdr:colOff>38100</xdr:colOff>
      <xdr:row>99</xdr:row>
      <xdr:rowOff>17666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88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8793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98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139243</xdr:rowOff>
    </xdr:from>
    <xdr:to>
      <xdr:col>55</xdr:col>
      <xdr:colOff>0</xdr:colOff>
      <xdr:row>38</xdr:row>
      <xdr:rowOff>64491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482893"/>
          <a:ext cx="838200" cy="9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64491</xdr:rowOff>
    </xdr:from>
    <xdr:to>
      <xdr:col>50</xdr:col>
      <xdr:colOff>114300</xdr:colOff>
      <xdr:row>38</xdr:row>
      <xdr:rowOff>67005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579591"/>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67005</xdr:rowOff>
    </xdr:from>
    <xdr:to>
      <xdr:col>45</xdr:col>
      <xdr:colOff>177800</xdr:colOff>
      <xdr:row>38</xdr:row>
      <xdr:rowOff>75921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582105"/>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69520</xdr:rowOff>
    </xdr:from>
    <xdr:to>
      <xdr:col>41</xdr:col>
      <xdr:colOff>50800</xdr:colOff>
      <xdr:row>38</xdr:row>
      <xdr:rowOff>75921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58462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88443</xdr:rowOff>
    </xdr:from>
    <xdr:to>
      <xdr:col>55</xdr:col>
      <xdr:colOff>50800</xdr:colOff>
      <xdr:row>38</xdr:row>
      <xdr:rowOff>18593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66870</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10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13691</xdr:rowOff>
    </xdr:from>
    <xdr:to>
      <xdr:col>50</xdr:col>
      <xdr:colOff>165100</xdr:colOff>
      <xdr:row>38</xdr:row>
      <xdr:rowOff>115291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106418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2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16205</xdr:rowOff>
    </xdr:from>
    <xdr:to>
      <xdr:col>46</xdr:col>
      <xdr:colOff>38100</xdr:colOff>
      <xdr:row>38</xdr:row>
      <xdr:rowOff>117805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108932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24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25121</xdr:rowOff>
    </xdr:from>
    <xdr:to>
      <xdr:col>41</xdr:col>
      <xdr:colOff>101600</xdr:colOff>
      <xdr:row>38</xdr:row>
      <xdr:rowOff>126721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4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117848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32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18720</xdr:rowOff>
    </xdr:from>
    <xdr:to>
      <xdr:col>36</xdr:col>
      <xdr:colOff>165100</xdr:colOff>
      <xdr:row>38</xdr:row>
      <xdr:rowOff>120320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111447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26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142694</xdr:rowOff>
    </xdr:from>
    <xdr:to>
      <xdr:col>55</xdr:col>
      <xdr:colOff>0</xdr:colOff>
      <xdr:row>56</xdr:row>
      <xdr:rowOff>42202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400994"/>
          <a:ext cx="838200" cy="24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152879</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11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142694</xdr:rowOff>
    </xdr:from>
    <xdr:to>
      <xdr:col>50</xdr:col>
      <xdr:colOff>114300</xdr:colOff>
      <xdr:row>56</xdr:row>
      <xdr:rowOff>127767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400994"/>
          <a:ext cx="889000" cy="32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70841</xdr:rowOff>
    </xdr:from>
    <xdr:to>
      <xdr:col>50</xdr:col>
      <xdr:colOff>165100</xdr:colOff>
      <xdr:row>54</xdr:row>
      <xdr:rowOff>991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15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17518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893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127767</xdr:rowOff>
    </xdr:from>
    <xdr:to>
      <xdr:col>45</xdr:col>
      <xdr:colOff>177800</xdr:colOff>
      <xdr:row>56</xdr:row>
      <xdr:rowOff>151039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728967"/>
          <a:ext cx="8890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137340</xdr:rowOff>
    </xdr:from>
    <xdr:to>
      <xdr:col>46</xdr:col>
      <xdr:colOff>38100</xdr:colOff>
      <xdr:row>54</xdr:row>
      <xdr:rowOff>67490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22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84017</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89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151039</xdr:rowOff>
    </xdr:from>
    <xdr:to>
      <xdr:col>41</xdr:col>
      <xdr:colOff>50800</xdr:colOff>
      <xdr:row>57</xdr:row>
      <xdr:rowOff>76492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752239"/>
          <a:ext cx="889000" cy="9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120538</xdr:rowOff>
    </xdr:from>
    <xdr:to>
      <xdr:col>41</xdr:col>
      <xdr:colOff>101600</xdr:colOff>
      <xdr:row>54</xdr:row>
      <xdr:rowOff>50688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67215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8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138666</xdr:rowOff>
    </xdr:from>
    <xdr:to>
      <xdr:col>36</xdr:col>
      <xdr:colOff>165100</xdr:colOff>
      <xdr:row>54</xdr:row>
      <xdr:rowOff>68816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22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85343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00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162852</xdr:rowOff>
    </xdr:from>
    <xdr:to>
      <xdr:col>55</xdr:col>
      <xdr:colOff>50800</xdr:colOff>
      <xdr:row>56</xdr:row>
      <xdr:rowOff>93002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59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141279</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57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91894</xdr:rowOff>
    </xdr:from>
    <xdr:to>
      <xdr:col>50</xdr:col>
      <xdr:colOff>165100</xdr:colOff>
      <xdr:row>55</xdr:row>
      <xdr:rowOff>22044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35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13171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44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76967</xdr:rowOff>
    </xdr:from>
    <xdr:to>
      <xdr:col>46</xdr:col>
      <xdr:colOff>38100</xdr:colOff>
      <xdr:row>57</xdr:row>
      <xdr:rowOff>7117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67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169694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77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100239</xdr:rowOff>
    </xdr:from>
    <xdr:to>
      <xdr:col>41</xdr:col>
      <xdr:colOff>101600</xdr:colOff>
      <xdr:row>57</xdr:row>
      <xdr:rowOff>30389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0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21516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79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25692</xdr:rowOff>
    </xdr:from>
    <xdr:to>
      <xdr:col>36</xdr:col>
      <xdr:colOff>165100</xdr:colOff>
      <xdr:row>57</xdr:row>
      <xdr:rowOff>127292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9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118419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89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160525</xdr:rowOff>
    </xdr:from>
    <xdr:to>
      <xdr:col>55</xdr:col>
      <xdr:colOff>0</xdr:colOff>
      <xdr:row>77</xdr:row>
      <xdr:rowOff>167315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362175"/>
          <a:ext cx="838200" cy="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160525</xdr:rowOff>
    </xdr:from>
    <xdr:to>
      <xdr:col>50</xdr:col>
      <xdr:colOff>114300</xdr:colOff>
      <xdr:row>78</xdr:row>
      <xdr:rowOff>15548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62175"/>
          <a:ext cx="889000" cy="2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33031</xdr:rowOff>
    </xdr:from>
    <xdr:to>
      <xdr:col>50</xdr:col>
      <xdr:colOff>165100</xdr:colOff>
      <xdr:row>74</xdr:row>
      <xdr:rowOff>134631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72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151158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49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15548</xdr:rowOff>
    </xdr:from>
    <xdr:to>
      <xdr:col>45</xdr:col>
      <xdr:colOff>177800</xdr:colOff>
      <xdr:row>78</xdr:row>
      <xdr:rowOff>41311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88648"/>
          <a:ext cx="889000" cy="2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108240</xdr:rowOff>
    </xdr:from>
    <xdr:to>
      <xdr:col>46</xdr:col>
      <xdr:colOff>38100</xdr:colOff>
      <xdr:row>76</xdr:row>
      <xdr:rowOff>38390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29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54917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74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41311</xdr:rowOff>
    </xdr:from>
    <xdr:to>
      <xdr:col>41</xdr:col>
      <xdr:colOff>50800</xdr:colOff>
      <xdr:row>78</xdr:row>
      <xdr:rowOff>55232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14411"/>
          <a:ext cx="889000" cy="1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165869</xdr:rowOff>
    </xdr:from>
    <xdr:to>
      <xdr:col>41</xdr:col>
      <xdr:colOff>101600</xdr:colOff>
      <xdr:row>76</xdr:row>
      <xdr:rowOff>96019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2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112547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79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1003</xdr:rowOff>
    </xdr:from>
    <xdr:to>
      <xdr:col>36</xdr:col>
      <xdr:colOff>165100</xdr:colOff>
      <xdr:row>76</xdr:row>
      <xdr:rowOff>102603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119130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80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116515</xdr:rowOff>
    </xdr:from>
    <xdr:to>
      <xdr:col>55</xdr:col>
      <xdr:colOff>50800</xdr:colOff>
      <xdr:row>78</xdr:row>
      <xdr:rowOff>46665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31442</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3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109725</xdr:rowOff>
    </xdr:from>
    <xdr:to>
      <xdr:col>50</xdr:col>
      <xdr:colOff>165100</xdr:colOff>
      <xdr:row>78</xdr:row>
      <xdr:rowOff>39875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1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31002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40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136198</xdr:rowOff>
    </xdr:from>
    <xdr:to>
      <xdr:col>46</xdr:col>
      <xdr:colOff>38100</xdr:colOff>
      <xdr:row>78</xdr:row>
      <xdr:rowOff>66348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3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57475</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43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161961</xdr:rowOff>
    </xdr:from>
    <xdr:to>
      <xdr:col>41</xdr:col>
      <xdr:colOff>101600</xdr:colOff>
      <xdr:row>78</xdr:row>
      <xdr:rowOff>92111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83238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456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4432</xdr:rowOff>
    </xdr:from>
    <xdr:to>
      <xdr:col>36</xdr:col>
      <xdr:colOff>165100</xdr:colOff>
      <xdr:row>78</xdr:row>
      <xdr:rowOff>106032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97159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7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26625</xdr:rowOff>
    </xdr:from>
    <xdr:to>
      <xdr:col>55</xdr:col>
      <xdr:colOff>0</xdr:colOff>
      <xdr:row>98</xdr:row>
      <xdr:rowOff>108316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828725"/>
          <a:ext cx="838200" cy="8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26625</xdr:rowOff>
    </xdr:from>
    <xdr:to>
      <xdr:col>50</xdr:col>
      <xdr:colOff>114300</xdr:colOff>
      <xdr:row>98</xdr:row>
      <xdr:rowOff>133496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828725"/>
          <a:ext cx="889000" cy="10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86451</xdr:rowOff>
    </xdr:from>
    <xdr:to>
      <xdr:col>50</xdr:col>
      <xdr:colOff>165100</xdr:colOff>
      <xdr:row>96</xdr:row>
      <xdr:rowOff>16601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33128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1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99499</xdr:rowOff>
    </xdr:from>
    <xdr:to>
      <xdr:col>45</xdr:col>
      <xdr:colOff>177800</xdr:colOff>
      <xdr:row>98</xdr:row>
      <xdr:rowOff>133496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901599"/>
          <a:ext cx="889000" cy="3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938</xdr:rowOff>
    </xdr:from>
    <xdr:to>
      <xdr:col>46</xdr:col>
      <xdr:colOff>38100</xdr:colOff>
      <xdr:row>96</xdr:row>
      <xdr:rowOff>102538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4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119065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23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99499</xdr:rowOff>
    </xdr:from>
    <xdr:to>
      <xdr:col>41</xdr:col>
      <xdr:colOff>50800</xdr:colOff>
      <xdr:row>98</xdr:row>
      <xdr:rowOff>122751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901599"/>
          <a:ext cx="889000" cy="2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155946</xdr:rowOff>
    </xdr:from>
    <xdr:to>
      <xdr:col>41</xdr:col>
      <xdr:colOff>101600</xdr:colOff>
      <xdr:row>96</xdr:row>
      <xdr:rowOff>86096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4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102623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1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148482</xdr:rowOff>
    </xdr:from>
    <xdr:to>
      <xdr:col>36</xdr:col>
      <xdr:colOff>165100</xdr:colOff>
      <xdr:row>96</xdr:row>
      <xdr:rowOff>78632</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3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95159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21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57516</xdr:rowOff>
    </xdr:from>
    <xdr:to>
      <xdr:col>55</xdr:col>
      <xdr:colOff>50800</xdr:colOff>
      <xdr:row>98</xdr:row>
      <xdr:rowOff>159116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85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143893</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77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147275</xdr:rowOff>
    </xdr:from>
    <xdr:to>
      <xdr:col>50</xdr:col>
      <xdr:colOff>165100</xdr:colOff>
      <xdr:row>98</xdr:row>
      <xdr:rowOff>77425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7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68552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87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82696</xdr:rowOff>
    </xdr:from>
    <xdr:to>
      <xdr:col>46</xdr:col>
      <xdr:colOff>38100</xdr:colOff>
      <xdr:row>99</xdr:row>
      <xdr:rowOff>12846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88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3973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97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48699</xdr:rowOff>
    </xdr:from>
    <xdr:to>
      <xdr:col>41</xdr:col>
      <xdr:colOff>101600</xdr:colOff>
      <xdr:row>98</xdr:row>
      <xdr:rowOff>150299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85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141426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94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71951</xdr:rowOff>
    </xdr:from>
    <xdr:to>
      <xdr:col>36</xdr:col>
      <xdr:colOff>165100</xdr:colOff>
      <xdr:row>99</xdr:row>
      <xdr:rowOff>2101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87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164678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96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142260</xdr:rowOff>
    </xdr:from>
    <xdr:to>
      <xdr:col>85</xdr:col>
      <xdr:colOff>127000</xdr:colOff>
      <xdr:row>35</xdr:row>
      <xdr:rowOff>17856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5971560"/>
          <a:ext cx="838200" cy="4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56994</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05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130876</xdr:rowOff>
    </xdr:from>
    <xdr:to>
      <xdr:col>81</xdr:col>
      <xdr:colOff>50800</xdr:colOff>
      <xdr:row>35</xdr:row>
      <xdr:rowOff>17856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5960176"/>
          <a:ext cx="889000" cy="5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148839</xdr:rowOff>
    </xdr:from>
    <xdr:to>
      <xdr:col>81</xdr:col>
      <xdr:colOff>101600</xdr:colOff>
      <xdr:row>34</xdr:row>
      <xdr:rowOff>78989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580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95516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58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130876</xdr:rowOff>
    </xdr:from>
    <xdr:to>
      <xdr:col>76</xdr:col>
      <xdr:colOff>114300</xdr:colOff>
      <xdr:row>35</xdr:row>
      <xdr:rowOff>37333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5960176"/>
          <a:ext cx="889000" cy="7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92832</xdr:rowOff>
    </xdr:from>
    <xdr:to>
      <xdr:col>76</xdr:col>
      <xdr:colOff>165100</xdr:colOff>
      <xdr:row>35</xdr:row>
      <xdr:rowOff>22982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592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14109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1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37333</xdr:rowOff>
    </xdr:from>
    <xdr:to>
      <xdr:col>71</xdr:col>
      <xdr:colOff>177800</xdr:colOff>
      <xdr:row>36</xdr:row>
      <xdr:rowOff>90002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038083"/>
          <a:ext cx="889000" cy="22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102159</xdr:rowOff>
    </xdr:from>
    <xdr:to>
      <xdr:col>72</xdr:col>
      <xdr:colOff>38100</xdr:colOff>
      <xdr:row>35</xdr:row>
      <xdr:rowOff>32309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593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48836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570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140107</xdr:rowOff>
    </xdr:from>
    <xdr:to>
      <xdr:col>67</xdr:col>
      <xdr:colOff>101600</xdr:colOff>
      <xdr:row>35</xdr:row>
      <xdr:rowOff>70257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596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86784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574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91460</xdr:rowOff>
    </xdr:from>
    <xdr:to>
      <xdr:col>85</xdr:col>
      <xdr:colOff>177800</xdr:colOff>
      <xdr:row>35</xdr:row>
      <xdr:rowOff>21610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92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114337</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77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138506</xdr:rowOff>
    </xdr:from>
    <xdr:to>
      <xdr:col>81</xdr:col>
      <xdr:colOff>101600</xdr:colOff>
      <xdr:row>35</xdr:row>
      <xdr:rowOff>68656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96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59783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0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80076</xdr:rowOff>
    </xdr:from>
    <xdr:to>
      <xdr:col>76</xdr:col>
      <xdr:colOff>165100</xdr:colOff>
      <xdr:row>35</xdr:row>
      <xdr:rowOff>10226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90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26753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68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157983</xdr:rowOff>
    </xdr:from>
    <xdr:to>
      <xdr:col>72</xdr:col>
      <xdr:colOff>38100</xdr:colOff>
      <xdr:row>35</xdr:row>
      <xdr:rowOff>88133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98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79260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0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39202</xdr:rowOff>
    </xdr:from>
    <xdr:to>
      <xdr:col>67</xdr:col>
      <xdr:colOff>101600</xdr:colOff>
      <xdr:row>36</xdr:row>
      <xdr:rowOff>140802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21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131929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30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67016</xdr:rowOff>
    </xdr:from>
    <xdr:to>
      <xdr:col>85</xdr:col>
      <xdr:colOff>127000</xdr:colOff>
      <xdr:row>58</xdr:row>
      <xdr:rowOff>118963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10011116"/>
          <a:ext cx="838200" cy="5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7069</xdr:rowOff>
    </xdr:from>
    <xdr:to>
      <xdr:col>81</xdr:col>
      <xdr:colOff>50800</xdr:colOff>
      <xdr:row>58</xdr:row>
      <xdr:rowOff>67016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779719"/>
          <a:ext cx="889000" cy="23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118107</xdr:rowOff>
    </xdr:from>
    <xdr:to>
      <xdr:col>81</xdr:col>
      <xdr:colOff>101600</xdr:colOff>
      <xdr:row>57</xdr:row>
      <xdr:rowOff>48257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1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64784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49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7069</xdr:rowOff>
    </xdr:from>
    <xdr:to>
      <xdr:col>76</xdr:col>
      <xdr:colOff>114300</xdr:colOff>
      <xdr:row>59</xdr:row>
      <xdr:rowOff>62771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779719"/>
          <a:ext cx="889000" cy="39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163565</xdr:rowOff>
    </xdr:from>
    <xdr:to>
      <xdr:col>76</xdr:col>
      <xdr:colOff>165100</xdr:colOff>
      <xdr:row>57</xdr:row>
      <xdr:rowOff>93715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84842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85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62771</xdr:rowOff>
    </xdr:from>
    <xdr:to>
      <xdr:col>71</xdr:col>
      <xdr:colOff>177800</xdr:colOff>
      <xdr:row>59</xdr:row>
      <xdr:rowOff>100381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10178321"/>
          <a:ext cx="889000" cy="3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66051</xdr:rowOff>
    </xdr:from>
    <xdr:to>
      <xdr:col>72</xdr:col>
      <xdr:colOff>38100</xdr:colOff>
      <xdr:row>57</xdr:row>
      <xdr:rowOff>167651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3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12728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61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59552</xdr:rowOff>
    </xdr:from>
    <xdr:to>
      <xdr:col>67</xdr:col>
      <xdr:colOff>101600</xdr:colOff>
      <xdr:row>57</xdr:row>
      <xdr:rowOff>161152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3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6229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60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68163</xdr:rowOff>
    </xdr:from>
    <xdr:to>
      <xdr:col>85</xdr:col>
      <xdr:colOff>177800</xdr:colOff>
      <xdr:row>58</xdr:row>
      <xdr:rowOff>169763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1001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46590</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99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16216</xdr:rowOff>
    </xdr:from>
    <xdr:to>
      <xdr:col>81</xdr:col>
      <xdr:colOff>101600</xdr:colOff>
      <xdr:row>58</xdr:row>
      <xdr:rowOff>117816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96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108943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05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127719</xdr:rowOff>
    </xdr:from>
    <xdr:to>
      <xdr:col>76</xdr:col>
      <xdr:colOff>165100</xdr:colOff>
      <xdr:row>57</xdr:row>
      <xdr:rowOff>57869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72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74396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50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11971</xdr:rowOff>
    </xdr:from>
    <xdr:to>
      <xdr:col>72</xdr:col>
      <xdr:colOff>38100</xdr:colOff>
      <xdr:row>59</xdr:row>
      <xdr:rowOff>113571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1012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104698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22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49581</xdr:rowOff>
    </xdr:from>
    <xdr:to>
      <xdr:col>67</xdr:col>
      <xdr:colOff>101600</xdr:colOff>
      <xdr:row>59</xdr:row>
      <xdr:rowOff>151181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1016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142308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25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7569</xdr:rowOff>
    </xdr:from>
    <xdr:to>
      <xdr:col>85</xdr:col>
      <xdr:colOff>127000</xdr:colOff>
      <xdr:row>79</xdr:row>
      <xdr:rowOff>18804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380669"/>
          <a:ext cx="838200" cy="18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7569</xdr:rowOff>
    </xdr:from>
    <xdr:to>
      <xdr:col>81</xdr:col>
      <xdr:colOff>50800</xdr:colOff>
      <xdr:row>79</xdr:row>
      <xdr:rowOff>14525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380669"/>
          <a:ext cx="889000" cy="17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90207</xdr:rowOff>
    </xdr:from>
    <xdr:to>
      <xdr:col>81</xdr:col>
      <xdr:colOff>101600</xdr:colOff>
      <xdr:row>78</xdr:row>
      <xdr:rowOff>20357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29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36884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06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14525</xdr:rowOff>
    </xdr:from>
    <xdr:to>
      <xdr:col>76</xdr:col>
      <xdr:colOff>114300</xdr:colOff>
      <xdr:row>79</xdr:row>
      <xdr:rowOff>78305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559075"/>
          <a:ext cx="889000" cy="6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60587</xdr:rowOff>
    </xdr:from>
    <xdr:to>
      <xdr:col>76</xdr:col>
      <xdr:colOff>165100</xdr:colOff>
      <xdr:row>77</xdr:row>
      <xdr:rowOff>162187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26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7264</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303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61519</xdr:rowOff>
    </xdr:from>
    <xdr:to>
      <xdr:col>71</xdr:col>
      <xdr:colOff>177800</xdr:colOff>
      <xdr:row>79</xdr:row>
      <xdr:rowOff>78305</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606069"/>
          <a:ext cx="889000" cy="1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93472</xdr:rowOff>
    </xdr:from>
    <xdr:to>
      <xdr:col>72</xdr:col>
      <xdr:colOff>38100</xdr:colOff>
      <xdr:row>78</xdr:row>
      <xdr:rowOff>23622</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29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40149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07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45303</xdr:rowOff>
    </xdr:from>
    <xdr:to>
      <xdr:col>67</xdr:col>
      <xdr:colOff>101600</xdr:colOff>
      <xdr:row>78</xdr:row>
      <xdr:rowOff>146903</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41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163430</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1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139454</xdr:rowOff>
    </xdr:from>
    <xdr:to>
      <xdr:col>85</xdr:col>
      <xdr:colOff>177800</xdr:colOff>
      <xdr:row>79</xdr:row>
      <xdr:rowOff>69604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1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64911</xdr:rowOff>
    </xdr:from>
    <xdr:ext cx="469744"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43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128219</xdr:rowOff>
    </xdr:from>
    <xdr:to>
      <xdr:col>81</xdr:col>
      <xdr:colOff>101600</xdr:colOff>
      <xdr:row>78</xdr:row>
      <xdr:rowOff>58369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32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49496</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46428" y="1342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135175</xdr:rowOff>
    </xdr:from>
    <xdr:to>
      <xdr:col>76</xdr:col>
      <xdr:colOff>165100</xdr:colOff>
      <xdr:row>79</xdr:row>
      <xdr:rowOff>65325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0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56452</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428" y="1360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27505</xdr:rowOff>
    </xdr:from>
    <xdr:to>
      <xdr:col>72</xdr:col>
      <xdr:colOff>38100</xdr:colOff>
      <xdr:row>79</xdr:row>
      <xdr:rowOff>129105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7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120232</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4017" y="13664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10719</xdr:rowOff>
    </xdr:from>
    <xdr:to>
      <xdr:col>67</xdr:col>
      <xdr:colOff>101600</xdr:colOff>
      <xdr:row>79</xdr:row>
      <xdr:rowOff>112319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5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103446</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579428" y="1364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82499</xdr:rowOff>
    </xdr:from>
    <xdr:to>
      <xdr:col>85</xdr:col>
      <xdr:colOff>127000</xdr:colOff>
      <xdr:row>96</xdr:row>
      <xdr:rowOff>101764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541699"/>
          <a:ext cx="838200" cy="1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101764</xdr:rowOff>
    </xdr:from>
    <xdr:to>
      <xdr:col>81</xdr:col>
      <xdr:colOff>50800</xdr:colOff>
      <xdr:row>96</xdr:row>
      <xdr:rowOff>113792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560964"/>
          <a:ext cx="889000" cy="1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126772</xdr:rowOff>
    </xdr:from>
    <xdr:to>
      <xdr:col>81</xdr:col>
      <xdr:colOff>101600</xdr:colOff>
      <xdr:row>94</xdr:row>
      <xdr:rowOff>56922</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0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73449</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584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113792</xdr:rowOff>
    </xdr:from>
    <xdr:to>
      <xdr:col>76</xdr:col>
      <xdr:colOff>114300</xdr:colOff>
      <xdr:row>96</xdr:row>
      <xdr:rowOff>136804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572992"/>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143777</xdr:rowOff>
    </xdr:from>
    <xdr:to>
      <xdr:col>76</xdr:col>
      <xdr:colOff>165100</xdr:colOff>
      <xdr:row>94</xdr:row>
      <xdr:rowOff>73927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088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90454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586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126327</xdr:rowOff>
    </xdr:from>
    <xdr:to>
      <xdr:col>71</xdr:col>
      <xdr:colOff>177800</xdr:colOff>
      <xdr:row>96</xdr:row>
      <xdr:rowOff>136804</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585527"/>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135382</xdr:rowOff>
    </xdr:from>
    <xdr:to>
      <xdr:col>72</xdr:col>
      <xdr:colOff>38100</xdr:colOff>
      <xdr:row>94</xdr:row>
      <xdr:rowOff>65532</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0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82059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58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132423</xdr:rowOff>
    </xdr:from>
    <xdr:to>
      <xdr:col>67</xdr:col>
      <xdr:colOff>101600</xdr:colOff>
      <xdr:row>94</xdr:row>
      <xdr:rowOff>62573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0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79100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585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31699</xdr:rowOff>
    </xdr:from>
    <xdr:to>
      <xdr:col>85</xdr:col>
      <xdr:colOff>177800</xdr:colOff>
      <xdr:row>96</xdr:row>
      <xdr:rowOff>133299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49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10126</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46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50964</xdr:rowOff>
    </xdr:from>
    <xdr:to>
      <xdr:col>81</xdr:col>
      <xdr:colOff>101600</xdr:colOff>
      <xdr:row>96</xdr:row>
      <xdr:rowOff>152564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51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143691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6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62992</xdr:rowOff>
    </xdr:from>
    <xdr:to>
      <xdr:col>76</xdr:col>
      <xdr:colOff>165100</xdr:colOff>
      <xdr:row>96</xdr:row>
      <xdr:rowOff>164592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52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155719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61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86004</xdr:rowOff>
    </xdr:from>
    <xdr:to>
      <xdr:col>72</xdr:col>
      <xdr:colOff>38100</xdr:colOff>
      <xdr:row>97</xdr:row>
      <xdr:rowOff>16154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54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7281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63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75527</xdr:rowOff>
    </xdr:from>
    <xdr:to>
      <xdr:col>67</xdr:col>
      <xdr:colOff>101600</xdr:colOff>
      <xdr:row>97</xdr:row>
      <xdr:rowOff>5677</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53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168254</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62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119380</xdr:rowOff>
    </xdr:from>
    <xdr:to>
      <xdr:col>107</xdr:col>
      <xdr:colOff>101600</xdr:colOff>
      <xdr:row>39</xdr:row>
      <xdr:rowOff>49530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66057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409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103759</xdr:rowOff>
    </xdr:from>
    <xdr:to>
      <xdr:col>102</xdr:col>
      <xdr:colOff>165100</xdr:colOff>
      <xdr:row>39</xdr:row>
      <xdr:rowOff>33909</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50436</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13081</xdr:rowOff>
    </xdr:from>
    <xdr:to>
      <xdr:col>98</xdr:col>
      <xdr:colOff>38100</xdr:colOff>
      <xdr:row>38</xdr:row>
      <xdr:rowOff>114681</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52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131208</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303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54610</xdr:rowOff>
    </xdr:from>
    <xdr:to>
      <xdr:col>112</xdr:col>
      <xdr:colOff>38100</xdr:colOff>
      <xdr:row>51</xdr:row>
      <xdr:rowOff>156210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50</xdr:row>
      <xdr:rowOff>1287</xdr:rowOff>
    </xdr:from>
    <xdr:ext cx="313932"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66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168910</xdr:rowOff>
    </xdr:from>
    <xdr:to>
      <xdr:col>107</xdr:col>
      <xdr:colOff>101600</xdr:colOff>
      <xdr:row>50</xdr:row>
      <xdr:rowOff>99060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115587</xdr:rowOff>
    </xdr:from>
    <xdr:ext cx="313932"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77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66040</xdr:rowOff>
    </xdr:from>
    <xdr:to>
      <xdr:col>98</xdr:col>
      <xdr:colOff>38100</xdr:colOff>
      <xdr:row>50</xdr:row>
      <xdr:rowOff>167640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49</xdr:row>
      <xdr:rowOff>12717</xdr:rowOff>
    </xdr:from>
    <xdr:ext cx="313932"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99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482,033</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178,499</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19,056</a:t>
          </a:r>
          <a:r>
            <a:rPr kumimoji="1" lang="ja-JP" altLang="en-US" sz="1300">
              <a:latin typeface="ＭＳ Ｐゴシック" panose="020B0600070205080204" pitchFamily="50" charset="-128"/>
              <a:ea typeface="ＭＳ Ｐゴシック" panose="020B0600070205080204" pitchFamily="50" charset="-128"/>
            </a:rPr>
            <a:t>円増加している。主な要因としては、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新型コロナウイルス感染症に係る子育て世帯や住民税非課税世帯等への臨時特別給付金事業の実施が挙げられる。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大きな増減のあった項目としては、農林水産費が住民一人当たり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19,265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10,604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円減少した。これは、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年度実施の水産業強化施設整備支援事業補助金（荷捌き施設建設）の皆減などによるものである。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また、総務費が住民一人当たり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71,535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94,892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円減少したが、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年度実施の新型コロナウイルス感染症に係る特別定額給付金の皆減などによるものである。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また、災害復旧費の減少は、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年度に繰越して実施した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令和元年度台風災害に係る復旧工事の皆減によるものである。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財政調整基金残高については、義務的経費以外の執行抑制、税の徴収率向上、基金の見直し等に取り組み、決算剰余金の積立を行っている。令和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年度は新型コロナウイルス感染症関連経費へ充当したため微増にとどまったが、令和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年度は積立が取崩を上回り増加した。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年度実質収支が令和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年度を上回り単年度収支がプラスに転じたことから、プラスとなった。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実質収支は、一般会計及び特別会計を含めた全ての会計において、余剰金を計上している。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その他会計（黒字）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・温泉供給事業特別会計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年度末をもって市事業廃止</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年度末をもって市事業廃止</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木更津市、君津市、袖ケ浦市、富津市の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市</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水道事業</a:t>
          </a:r>
          <a:r>
            <a:rPr kumimoji="1" lang="ja-JP" altLang="en-US" sz="1400">
              <a:latin typeface="ＭＳ ゴシック" pitchFamily="49" charset="-128"/>
              <a:ea typeface="ＭＳ ゴシック" pitchFamily="49" charset="-128"/>
            </a:rPr>
            <a:t>及び</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君津広域水道企業団の水道用水供給事業を、平成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日より、かずさ水道広域連合企業団へ統合</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262_&#23500;&#27941;&#24066;_2021(2&#22238;&#30446;).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262_&#23500;&#27941;&#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80.599999999999994</v>
          </cell>
          <cell r="BX51">
            <v>68.599999999999994</v>
          </cell>
          <cell r="CF51">
            <v>69</v>
          </cell>
          <cell r="CN51">
            <v>54.3</v>
          </cell>
          <cell r="CV51">
            <v>46.2</v>
          </cell>
        </row>
        <row r="53">
          <cell r="BP53">
            <v>72.900000000000006</v>
          </cell>
          <cell r="BX53">
            <v>73</v>
          </cell>
          <cell r="CF53">
            <v>73.599999999999994</v>
          </cell>
          <cell r="CN53">
            <v>75.3</v>
          </cell>
          <cell r="CV53">
            <v>76.599999999999994</v>
          </cell>
        </row>
        <row r="55">
          <cell r="AN55" t="str">
            <v>類似団体内平均値</v>
          </cell>
          <cell r="BP55">
            <v>53.4</v>
          </cell>
          <cell r="BX55">
            <v>48</v>
          </cell>
          <cell r="CF55">
            <v>49.1</v>
          </cell>
          <cell r="CN55">
            <v>41.5</v>
          </cell>
          <cell r="CV55">
            <v>25.1</v>
          </cell>
        </row>
        <row r="57">
          <cell r="BP57">
            <v>59.6</v>
          </cell>
          <cell r="BX57">
            <v>60.8</v>
          </cell>
          <cell r="CF57">
            <v>61</v>
          </cell>
          <cell r="CN57">
            <v>61.7</v>
          </cell>
          <cell r="CV57">
            <v>63.1</v>
          </cell>
        </row>
        <row r="72">
          <cell r="BP72" t="str">
            <v>H29</v>
          </cell>
          <cell r="BX72" t="str">
            <v>H30</v>
          </cell>
          <cell r="CF72" t="str">
            <v>R01</v>
          </cell>
          <cell r="CN72" t="str">
            <v>R02</v>
          </cell>
          <cell r="CV72" t="str">
            <v>R03</v>
          </cell>
        </row>
        <row r="73">
          <cell r="AN73" t="str">
            <v>当該団体値</v>
          </cell>
          <cell r="BP73">
            <v>80.599999999999994</v>
          </cell>
          <cell r="BX73">
            <v>68.599999999999994</v>
          </cell>
          <cell r="CF73">
            <v>69</v>
          </cell>
          <cell r="CN73">
            <v>54.3</v>
          </cell>
          <cell r="CV73">
            <v>46.2</v>
          </cell>
        </row>
        <row r="75">
          <cell r="BP75">
            <v>9.9</v>
          </cell>
          <cell r="BX75">
            <v>9.1999999999999993</v>
          </cell>
          <cell r="CF75">
            <v>8.6</v>
          </cell>
          <cell r="CN75">
            <v>8.4</v>
          </cell>
          <cell r="CV75">
            <v>8.1999999999999993</v>
          </cell>
        </row>
        <row r="77">
          <cell r="AN77" t="str">
            <v>類似団体内平均値</v>
          </cell>
          <cell r="BP77">
            <v>53.4</v>
          </cell>
          <cell r="BX77">
            <v>48</v>
          </cell>
          <cell r="CF77">
            <v>49.1</v>
          </cell>
          <cell r="CN77">
            <v>41.5</v>
          </cell>
          <cell r="CV77">
            <v>25.1</v>
          </cell>
        </row>
        <row r="79">
          <cell r="BP79">
            <v>9.8000000000000007</v>
          </cell>
          <cell r="BX79">
            <v>9.6</v>
          </cell>
          <cell r="CF79">
            <v>9.5</v>
          </cell>
          <cell r="CN79">
            <v>9.1999999999999993</v>
          </cell>
          <cell r="CV79">
            <v>8.3000000000000007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575" t="s">
        <v>80</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 thickBot="1" x14ac:dyDescent="0.25">
      <c r="B2" s="173" t="s">
        <v>81</v>
      </c>
      <c r="C2" s="173"/>
      <c r="D2" s="174"/>
    </row>
    <row r="3" spans="1:119" ht="18.75" customHeight="1" thickBot="1" x14ac:dyDescent="0.25">
      <c r="A3" s="172"/>
      <c r="B3" s="576" t="s">
        <v>82</v>
      </c>
      <c r="C3" s="577"/>
      <c r="D3" s="577"/>
      <c r="E3" s="578"/>
      <c r="F3" s="578"/>
      <c r="G3" s="578"/>
      <c r="H3" s="578"/>
      <c r="I3" s="578"/>
      <c r="J3" s="578"/>
      <c r="K3" s="578"/>
      <c r="L3" s="578" t="s">
        <v>83</v>
      </c>
      <c r="M3" s="578"/>
      <c r="N3" s="578"/>
      <c r="O3" s="578"/>
      <c r="P3" s="578"/>
      <c r="Q3" s="578"/>
      <c r="R3" s="581"/>
      <c r="S3" s="581"/>
      <c r="T3" s="581"/>
      <c r="U3" s="581"/>
      <c r="V3" s="582"/>
      <c r="W3" s="472" t="s">
        <v>84</v>
      </c>
      <c r="X3" s="473"/>
      <c r="Y3" s="473"/>
      <c r="Z3" s="473"/>
      <c r="AA3" s="473"/>
      <c r="AB3" s="577"/>
      <c r="AC3" s="581" t="s">
        <v>85</v>
      </c>
      <c r="AD3" s="473"/>
      <c r="AE3" s="473"/>
      <c r="AF3" s="473"/>
      <c r="AG3" s="473"/>
      <c r="AH3" s="473"/>
      <c r="AI3" s="473"/>
      <c r="AJ3" s="473"/>
      <c r="AK3" s="473"/>
      <c r="AL3" s="543"/>
      <c r="AM3" s="472" t="s">
        <v>86</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87</v>
      </c>
      <c r="BO3" s="473"/>
      <c r="BP3" s="473"/>
      <c r="BQ3" s="473"/>
      <c r="BR3" s="473"/>
      <c r="BS3" s="473"/>
      <c r="BT3" s="473"/>
      <c r="BU3" s="543"/>
      <c r="BV3" s="472" t="s">
        <v>88</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89</v>
      </c>
      <c r="CU3" s="473"/>
      <c r="CV3" s="473"/>
      <c r="CW3" s="473"/>
      <c r="CX3" s="473"/>
      <c r="CY3" s="473"/>
      <c r="CZ3" s="473"/>
      <c r="DA3" s="543"/>
      <c r="DB3" s="472" t="s">
        <v>90</v>
      </c>
      <c r="DC3" s="473"/>
      <c r="DD3" s="473"/>
      <c r="DE3" s="473"/>
      <c r="DF3" s="473"/>
      <c r="DG3" s="473"/>
      <c r="DH3" s="473"/>
      <c r="DI3" s="543"/>
    </row>
    <row r="4" spans="1:119" ht="18.75" customHeight="1" x14ac:dyDescent="0.2">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91</v>
      </c>
      <c r="AZ4" s="430"/>
      <c r="BA4" s="430"/>
      <c r="BB4" s="430"/>
      <c r="BC4" s="430"/>
      <c r="BD4" s="430"/>
      <c r="BE4" s="430"/>
      <c r="BF4" s="430"/>
      <c r="BG4" s="430"/>
      <c r="BH4" s="430"/>
      <c r="BI4" s="430"/>
      <c r="BJ4" s="430"/>
      <c r="BK4" s="430"/>
      <c r="BL4" s="430"/>
      <c r="BM4" s="431"/>
      <c r="BN4" s="432">
        <v>22029689</v>
      </c>
      <c r="BO4" s="433"/>
      <c r="BP4" s="433"/>
      <c r="BQ4" s="433"/>
      <c r="BR4" s="433"/>
      <c r="BS4" s="433"/>
      <c r="BT4" s="433"/>
      <c r="BU4" s="434"/>
      <c r="BV4" s="432">
        <v>26195144</v>
      </c>
      <c r="BW4" s="433"/>
      <c r="BX4" s="433"/>
      <c r="BY4" s="433"/>
      <c r="BZ4" s="433"/>
      <c r="CA4" s="433"/>
      <c r="CB4" s="433"/>
      <c r="CC4" s="434"/>
      <c r="CD4" s="569" t="s">
        <v>92</v>
      </c>
      <c r="CE4" s="570"/>
      <c r="CF4" s="570"/>
      <c r="CG4" s="570"/>
      <c r="CH4" s="570"/>
      <c r="CI4" s="570"/>
      <c r="CJ4" s="570"/>
      <c r="CK4" s="570"/>
      <c r="CL4" s="570"/>
      <c r="CM4" s="570"/>
      <c r="CN4" s="570"/>
      <c r="CO4" s="570"/>
      <c r="CP4" s="570"/>
      <c r="CQ4" s="570"/>
      <c r="CR4" s="570"/>
      <c r="CS4" s="571"/>
      <c r="CT4" s="572">
        <v>10.3</v>
      </c>
      <c r="CU4" s="573"/>
      <c r="CV4" s="573"/>
      <c r="CW4" s="573"/>
      <c r="CX4" s="573"/>
      <c r="CY4" s="573"/>
      <c r="CZ4" s="573"/>
      <c r="DA4" s="574"/>
      <c r="DB4" s="572">
        <v>6.4</v>
      </c>
      <c r="DC4" s="573"/>
      <c r="DD4" s="573"/>
      <c r="DE4" s="573"/>
      <c r="DF4" s="573"/>
      <c r="DG4" s="573"/>
      <c r="DH4" s="573"/>
      <c r="DI4" s="574"/>
    </row>
    <row r="5" spans="1:119" ht="18.75" customHeight="1" x14ac:dyDescent="0.2">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93</v>
      </c>
      <c r="AN5" s="360"/>
      <c r="AO5" s="360"/>
      <c r="AP5" s="360"/>
      <c r="AQ5" s="360"/>
      <c r="AR5" s="360"/>
      <c r="AS5" s="360"/>
      <c r="AT5" s="361"/>
      <c r="AU5" s="461" t="s">
        <v>94</v>
      </c>
      <c r="AV5" s="462"/>
      <c r="AW5" s="462"/>
      <c r="AX5" s="462"/>
      <c r="AY5" s="417" t="s">
        <v>95</v>
      </c>
      <c r="AZ5" s="418"/>
      <c r="BA5" s="418"/>
      <c r="BB5" s="418"/>
      <c r="BC5" s="418"/>
      <c r="BD5" s="418"/>
      <c r="BE5" s="418"/>
      <c r="BF5" s="418"/>
      <c r="BG5" s="418"/>
      <c r="BH5" s="418"/>
      <c r="BI5" s="418"/>
      <c r="BJ5" s="418"/>
      <c r="BK5" s="418"/>
      <c r="BL5" s="418"/>
      <c r="BM5" s="419"/>
      <c r="BN5" s="403">
        <v>20565936</v>
      </c>
      <c r="BO5" s="404"/>
      <c r="BP5" s="404"/>
      <c r="BQ5" s="404"/>
      <c r="BR5" s="404"/>
      <c r="BS5" s="404"/>
      <c r="BT5" s="404"/>
      <c r="BU5" s="405"/>
      <c r="BV5" s="403">
        <v>25052098</v>
      </c>
      <c r="BW5" s="404"/>
      <c r="BX5" s="404"/>
      <c r="BY5" s="404"/>
      <c r="BZ5" s="404"/>
      <c r="CA5" s="404"/>
      <c r="CB5" s="404"/>
      <c r="CC5" s="405"/>
      <c r="CD5" s="443" t="s">
        <v>96</v>
      </c>
      <c r="CE5" s="363"/>
      <c r="CF5" s="363"/>
      <c r="CG5" s="363"/>
      <c r="CH5" s="363"/>
      <c r="CI5" s="363"/>
      <c r="CJ5" s="363"/>
      <c r="CK5" s="363"/>
      <c r="CL5" s="363"/>
      <c r="CM5" s="363"/>
      <c r="CN5" s="363"/>
      <c r="CO5" s="363"/>
      <c r="CP5" s="363"/>
      <c r="CQ5" s="363"/>
      <c r="CR5" s="363"/>
      <c r="CS5" s="444"/>
      <c r="CT5" s="400">
        <v>85.8</v>
      </c>
      <c r="CU5" s="401"/>
      <c r="CV5" s="401"/>
      <c r="CW5" s="401"/>
      <c r="CX5" s="401"/>
      <c r="CY5" s="401"/>
      <c r="CZ5" s="401"/>
      <c r="DA5" s="402"/>
      <c r="DB5" s="400">
        <v>86.9</v>
      </c>
      <c r="DC5" s="401"/>
      <c r="DD5" s="401"/>
      <c r="DE5" s="401"/>
      <c r="DF5" s="401"/>
      <c r="DG5" s="401"/>
      <c r="DH5" s="401"/>
      <c r="DI5" s="402"/>
    </row>
    <row r="6" spans="1:119" ht="18.75" customHeight="1" x14ac:dyDescent="0.2">
      <c r="A6" s="172"/>
      <c r="B6" s="549" t="s">
        <v>97</v>
      </c>
      <c r="C6" s="390"/>
      <c r="D6" s="390"/>
      <c r="E6" s="550"/>
      <c r="F6" s="550"/>
      <c r="G6" s="550"/>
      <c r="H6" s="550"/>
      <c r="I6" s="550"/>
      <c r="J6" s="550"/>
      <c r="K6" s="550"/>
      <c r="L6" s="550" t="s">
        <v>98</v>
      </c>
      <c r="M6" s="550"/>
      <c r="N6" s="550"/>
      <c r="O6" s="550"/>
      <c r="P6" s="550"/>
      <c r="Q6" s="550"/>
      <c r="R6" s="388"/>
      <c r="S6" s="388"/>
      <c r="T6" s="388"/>
      <c r="U6" s="388"/>
      <c r="V6" s="556"/>
      <c r="W6" s="493" t="s">
        <v>99</v>
      </c>
      <c r="X6" s="389"/>
      <c r="Y6" s="389"/>
      <c r="Z6" s="389"/>
      <c r="AA6" s="389"/>
      <c r="AB6" s="390"/>
      <c r="AC6" s="561" t="s">
        <v>100</v>
      </c>
      <c r="AD6" s="562"/>
      <c r="AE6" s="562"/>
      <c r="AF6" s="562"/>
      <c r="AG6" s="562"/>
      <c r="AH6" s="562"/>
      <c r="AI6" s="562"/>
      <c r="AJ6" s="562"/>
      <c r="AK6" s="562"/>
      <c r="AL6" s="563"/>
      <c r="AM6" s="460" t="s">
        <v>101</v>
      </c>
      <c r="AN6" s="360"/>
      <c r="AO6" s="360"/>
      <c r="AP6" s="360"/>
      <c r="AQ6" s="360"/>
      <c r="AR6" s="360"/>
      <c r="AS6" s="360"/>
      <c r="AT6" s="361"/>
      <c r="AU6" s="461" t="s">
        <v>102</v>
      </c>
      <c r="AV6" s="462"/>
      <c r="AW6" s="462"/>
      <c r="AX6" s="462"/>
      <c r="AY6" s="417" t="s">
        <v>103</v>
      </c>
      <c r="AZ6" s="418"/>
      <c r="BA6" s="418"/>
      <c r="BB6" s="418"/>
      <c r="BC6" s="418"/>
      <c r="BD6" s="418"/>
      <c r="BE6" s="418"/>
      <c r="BF6" s="418"/>
      <c r="BG6" s="418"/>
      <c r="BH6" s="418"/>
      <c r="BI6" s="418"/>
      <c r="BJ6" s="418"/>
      <c r="BK6" s="418"/>
      <c r="BL6" s="418"/>
      <c r="BM6" s="419"/>
      <c r="BN6" s="403">
        <v>1463753</v>
      </c>
      <c r="BO6" s="404"/>
      <c r="BP6" s="404"/>
      <c r="BQ6" s="404"/>
      <c r="BR6" s="404"/>
      <c r="BS6" s="404"/>
      <c r="BT6" s="404"/>
      <c r="BU6" s="405"/>
      <c r="BV6" s="403">
        <v>1143046</v>
      </c>
      <c r="BW6" s="404"/>
      <c r="BX6" s="404"/>
      <c r="BY6" s="404"/>
      <c r="BZ6" s="404"/>
      <c r="CA6" s="404"/>
      <c r="CB6" s="404"/>
      <c r="CC6" s="405"/>
      <c r="CD6" s="443" t="s">
        <v>104</v>
      </c>
      <c r="CE6" s="363"/>
      <c r="CF6" s="363"/>
      <c r="CG6" s="363"/>
      <c r="CH6" s="363"/>
      <c r="CI6" s="363"/>
      <c r="CJ6" s="363"/>
      <c r="CK6" s="363"/>
      <c r="CL6" s="363"/>
      <c r="CM6" s="363"/>
      <c r="CN6" s="363"/>
      <c r="CO6" s="363"/>
      <c r="CP6" s="363"/>
      <c r="CQ6" s="363"/>
      <c r="CR6" s="363"/>
      <c r="CS6" s="444"/>
      <c r="CT6" s="546">
        <v>90.2</v>
      </c>
      <c r="CU6" s="547"/>
      <c r="CV6" s="547"/>
      <c r="CW6" s="547"/>
      <c r="CX6" s="547"/>
      <c r="CY6" s="547"/>
      <c r="CZ6" s="547"/>
      <c r="DA6" s="548"/>
      <c r="DB6" s="546">
        <v>90.5</v>
      </c>
      <c r="DC6" s="547"/>
      <c r="DD6" s="547"/>
      <c r="DE6" s="547"/>
      <c r="DF6" s="547"/>
      <c r="DG6" s="547"/>
      <c r="DH6" s="547"/>
      <c r="DI6" s="548"/>
    </row>
    <row r="7" spans="1:119" ht="18.75" customHeight="1" x14ac:dyDescent="0.2">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105</v>
      </c>
      <c r="AN7" s="360"/>
      <c r="AO7" s="360"/>
      <c r="AP7" s="360"/>
      <c r="AQ7" s="360"/>
      <c r="AR7" s="360"/>
      <c r="AS7" s="360"/>
      <c r="AT7" s="361"/>
      <c r="AU7" s="461" t="s">
        <v>106</v>
      </c>
      <c r="AV7" s="462"/>
      <c r="AW7" s="462"/>
      <c r="AX7" s="462"/>
      <c r="AY7" s="417" t="s">
        <v>107</v>
      </c>
      <c r="AZ7" s="418"/>
      <c r="BA7" s="418"/>
      <c r="BB7" s="418"/>
      <c r="BC7" s="418"/>
      <c r="BD7" s="418"/>
      <c r="BE7" s="418"/>
      <c r="BF7" s="418"/>
      <c r="BG7" s="418"/>
      <c r="BH7" s="418"/>
      <c r="BI7" s="418"/>
      <c r="BJ7" s="418"/>
      <c r="BK7" s="418"/>
      <c r="BL7" s="418"/>
      <c r="BM7" s="419"/>
      <c r="BN7" s="403">
        <v>203720</v>
      </c>
      <c r="BO7" s="404"/>
      <c r="BP7" s="404"/>
      <c r="BQ7" s="404"/>
      <c r="BR7" s="404"/>
      <c r="BS7" s="404"/>
      <c r="BT7" s="404"/>
      <c r="BU7" s="405"/>
      <c r="BV7" s="403">
        <v>388173</v>
      </c>
      <c r="BW7" s="404"/>
      <c r="BX7" s="404"/>
      <c r="BY7" s="404"/>
      <c r="BZ7" s="404"/>
      <c r="CA7" s="404"/>
      <c r="CB7" s="404"/>
      <c r="CC7" s="405"/>
      <c r="CD7" s="443" t="s">
        <v>108</v>
      </c>
      <c r="CE7" s="363"/>
      <c r="CF7" s="363"/>
      <c r="CG7" s="363"/>
      <c r="CH7" s="363"/>
      <c r="CI7" s="363"/>
      <c r="CJ7" s="363"/>
      <c r="CK7" s="363"/>
      <c r="CL7" s="363"/>
      <c r="CM7" s="363"/>
      <c r="CN7" s="363"/>
      <c r="CO7" s="363"/>
      <c r="CP7" s="363"/>
      <c r="CQ7" s="363"/>
      <c r="CR7" s="363"/>
      <c r="CS7" s="444"/>
      <c r="CT7" s="403">
        <v>12231992</v>
      </c>
      <c r="CU7" s="404"/>
      <c r="CV7" s="404"/>
      <c r="CW7" s="404"/>
      <c r="CX7" s="404"/>
      <c r="CY7" s="404"/>
      <c r="CZ7" s="404"/>
      <c r="DA7" s="405"/>
      <c r="DB7" s="403">
        <v>11789252</v>
      </c>
      <c r="DC7" s="404"/>
      <c r="DD7" s="404"/>
      <c r="DE7" s="404"/>
      <c r="DF7" s="404"/>
      <c r="DG7" s="404"/>
      <c r="DH7" s="404"/>
      <c r="DI7" s="405"/>
    </row>
    <row r="8" spans="1:119" ht="18.75" customHeight="1" thickBot="1" x14ac:dyDescent="0.25">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109</v>
      </c>
      <c r="AN8" s="360"/>
      <c r="AO8" s="360"/>
      <c r="AP8" s="360"/>
      <c r="AQ8" s="360"/>
      <c r="AR8" s="360"/>
      <c r="AS8" s="360"/>
      <c r="AT8" s="361"/>
      <c r="AU8" s="461" t="s">
        <v>102</v>
      </c>
      <c r="AV8" s="462"/>
      <c r="AW8" s="462"/>
      <c r="AX8" s="462"/>
      <c r="AY8" s="417" t="s">
        <v>110</v>
      </c>
      <c r="AZ8" s="418"/>
      <c r="BA8" s="418"/>
      <c r="BB8" s="418"/>
      <c r="BC8" s="418"/>
      <c r="BD8" s="418"/>
      <c r="BE8" s="418"/>
      <c r="BF8" s="418"/>
      <c r="BG8" s="418"/>
      <c r="BH8" s="418"/>
      <c r="BI8" s="418"/>
      <c r="BJ8" s="418"/>
      <c r="BK8" s="418"/>
      <c r="BL8" s="418"/>
      <c r="BM8" s="419"/>
      <c r="BN8" s="403">
        <v>1260033</v>
      </c>
      <c r="BO8" s="404"/>
      <c r="BP8" s="404"/>
      <c r="BQ8" s="404"/>
      <c r="BR8" s="404"/>
      <c r="BS8" s="404"/>
      <c r="BT8" s="404"/>
      <c r="BU8" s="405"/>
      <c r="BV8" s="403">
        <v>754873</v>
      </c>
      <c r="BW8" s="404"/>
      <c r="BX8" s="404"/>
      <c r="BY8" s="404"/>
      <c r="BZ8" s="404"/>
      <c r="CA8" s="404"/>
      <c r="CB8" s="404"/>
      <c r="CC8" s="405"/>
      <c r="CD8" s="443" t="s">
        <v>111</v>
      </c>
      <c r="CE8" s="363"/>
      <c r="CF8" s="363"/>
      <c r="CG8" s="363"/>
      <c r="CH8" s="363"/>
      <c r="CI8" s="363"/>
      <c r="CJ8" s="363"/>
      <c r="CK8" s="363"/>
      <c r="CL8" s="363"/>
      <c r="CM8" s="363"/>
      <c r="CN8" s="363"/>
      <c r="CO8" s="363"/>
      <c r="CP8" s="363"/>
      <c r="CQ8" s="363"/>
      <c r="CR8" s="363"/>
      <c r="CS8" s="444"/>
      <c r="CT8" s="506">
        <v>0.91</v>
      </c>
      <c r="CU8" s="507"/>
      <c r="CV8" s="507"/>
      <c r="CW8" s="507"/>
      <c r="CX8" s="507"/>
      <c r="CY8" s="507"/>
      <c r="CZ8" s="507"/>
      <c r="DA8" s="508"/>
      <c r="DB8" s="506">
        <v>0.93</v>
      </c>
      <c r="DC8" s="507"/>
      <c r="DD8" s="507"/>
      <c r="DE8" s="507"/>
      <c r="DF8" s="507"/>
      <c r="DG8" s="507"/>
      <c r="DH8" s="507"/>
      <c r="DI8" s="508"/>
    </row>
    <row r="9" spans="1:119" ht="18.75" customHeight="1" thickBot="1" x14ac:dyDescent="0.25">
      <c r="A9" s="172"/>
      <c r="B9" s="535" t="s">
        <v>112</v>
      </c>
      <c r="C9" s="536"/>
      <c r="D9" s="536"/>
      <c r="E9" s="536"/>
      <c r="F9" s="536"/>
      <c r="G9" s="536"/>
      <c r="H9" s="536"/>
      <c r="I9" s="536"/>
      <c r="J9" s="536"/>
      <c r="K9" s="454"/>
      <c r="L9" s="537" t="s">
        <v>113</v>
      </c>
      <c r="M9" s="538"/>
      <c r="N9" s="538"/>
      <c r="O9" s="538"/>
      <c r="P9" s="538"/>
      <c r="Q9" s="539"/>
      <c r="R9" s="540">
        <v>42465</v>
      </c>
      <c r="S9" s="541"/>
      <c r="T9" s="541"/>
      <c r="U9" s="541"/>
      <c r="V9" s="542"/>
      <c r="W9" s="472" t="s">
        <v>114</v>
      </c>
      <c r="X9" s="473"/>
      <c r="Y9" s="473"/>
      <c r="Z9" s="473"/>
      <c r="AA9" s="473"/>
      <c r="AB9" s="473"/>
      <c r="AC9" s="473"/>
      <c r="AD9" s="473"/>
      <c r="AE9" s="473"/>
      <c r="AF9" s="473"/>
      <c r="AG9" s="473"/>
      <c r="AH9" s="473"/>
      <c r="AI9" s="473"/>
      <c r="AJ9" s="473"/>
      <c r="AK9" s="473"/>
      <c r="AL9" s="543"/>
      <c r="AM9" s="460" t="s">
        <v>115</v>
      </c>
      <c r="AN9" s="360"/>
      <c r="AO9" s="360"/>
      <c r="AP9" s="360"/>
      <c r="AQ9" s="360"/>
      <c r="AR9" s="360"/>
      <c r="AS9" s="360"/>
      <c r="AT9" s="361"/>
      <c r="AU9" s="461" t="s">
        <v>102</v>
      </c>
      <c r="AV9" s="462"/>
      <c r="AW9" s="462"/>
      <c r="AX9" s="462"/>
      <c r="AY9" s="417" t="s">
        <v>116</v>
      </c>
      <c r="AZ9" s="418"/>
      <c r="BA9" s="418"/>
      <c r="BB9" s="418"/>
      <c r="BC9" s="418"/>
      <c r="BD9" s="418"/>
      <c r="BE9" s="418"/>
      <c r="BF9" s="418"/>
      <c r="BG9" s="418"/>
      <c r="BH9" s="418"/>
      <c r="BI9" s="418"/>
      <c r="BJ9" s="418"/>
      <c r="BK9" s="418"/>
      <c r="BL9" s="418"/>
      <c r="BM9" s="419"/>
      <c r="BN9" s="403">
        <v>505160</v>
      </c>
      <c r="BO9" s="404"/>
      <c r="BP9" s="404"/>
      <c r="BQ9" s="404"/>
      <c r="BR9" s="404"/>
      <c r="BS9" s="404"/>
      <c r="BT9" s="404"/>
      <c r="BU9" s="405"/>
      <c r="BV9" s="403">
        <v>-167525</v>
      </c>
      <c r="BW9" s="404"/>
      <c r="BX9" s="404"/>
      <c r="BY9" s="404"/>
      <c r="BZ9" s="404"/>
      <c r="CA9" s="404"/>
      <c r="CB9" s="404"/>
      <c r="CC9" s="405"/>
      <c r="CD9" s="443" t="s">
        <v>117</v>
      </c>
      <c r="CE9" s="363"/>
      <c r="CF9" s="363"/>
      <c r="CG9" s="363"/>
      <c r="CH9" s="363"/>
      <c r="CI9" s="363"/>
      <c r="CJ9" s="363"/>
      <c r="CK9" s="363"/>
      <c r="CL9" s="363"/>
      <c r="CM9" s="363"/>
      <c r="CN9" s="363"/>
      <c r="CO9" s="363"/>
      <c r="CP9" s="363"/>
      <c r="CQ9" s="363"/>
      <c r="CR9" s="363"/>
      <c r="CS9" s="444"/>
      <c r="CT9" s="400">
        <v>11.4</v>
      </c>
      <c r="CU9" s="401"/>
      <c r="CV9" s="401"/>
      <c r="CW9" s="401"/>
      <c r="CX9" s="401"/>
      <c r="CY9" s="401"/>
      <c r="CZ9" s="401"/>
      <c r="DA9" s="402"/>
      <c r="DB9" s="400">
        <v>11</v>
      </c>
      <c r="DC9" s="401"/>
      <c r="DD9" s="401"/>
      <c r="DE9" s="401"/>
      <c r="DF9" s="401"/>
      <c r="DG9" s="401"/>
      <c r="DH9" s="401"/>
      <c r="DI9" s="402"/>
    </row>
    <row r="10" spans="1:119" ht="18.75" customHeight="1" thickBot="1" x14ac:dyDescent="0.25">
      <c r="A10" s="172"/>
      <c r="B10" s="535"/>
      <c r="C10" s="536"/>
      <c r="D10" s="536"/>
      <c r="E10" s="536"/>
      <c r="F10" s="536"/>
      <c r="G10" s="536"/>
      <c r="H10" s="536"/>
      <c r="I10" s="536"/>
      <c r="J10" s="536"/>
      <c r="K10" s="454"/>
      <c r="L10" s="359" t="s">
        <v>118</v>
      </c>
      <c r="M10" s="360"/>
      <c r="N10" s="360"/>
      <c r="O10" s="360"/>
      <c r="P10" s="360"/>
      <c r="Q10" s="361"/>
      <c r="R10" s="356">
        <v>45601</v>
      </c>
      <c r="S10" s="357"/>
      <c r="T10" s="357"/>
      <c r="U10" s="357"/>
      <c r="V10" s="416"/>
      <c r="W10" s="544"/>
      <c r="X10" s="354"/>
      <c r="Y10" s="354"/>
      <c r="Z10" s="354"/>
      <c r="AA10" s="354"/>
      <c r="AB10" s="354"/>
      <c r="AC10" s="354"/>
      <c r="AD10" s="354"/>
      <c r="AE10" s="354"/>
      <c r="AF10" s="354"/>
      <c r="AG10" s="354"/>
      <c r="AH10" s="354"/>
      <c r="AI10" s="354"/>
      <c r="AJ10" s="354"/>
      <c r="AK10" s="354"/>
      <c r="AL10" s="545"/>
      <c r="AM10" s="460" t="s">
        <v>119</v>
      </c>
      <c r="AN10" s="360"/>
      <c r="AO10" s="360"/>
      <c r="AP10" s="360"/>
      <c r="AQ10" s="360"/>
      <c r="AR10" s="360"/>
      <c r="AS10" s="360"/>
      <c r="AT10" s="361"/>
      <c r="AU10" s="461" t="s">
        <v>102</v>
      </c>
      <c r="AV10" s="462"/>
      <c r="AW10" s="462"/>
      <c r="AX10" s="462"/>
      <c r="AY10" s="417" t="s">
        <v>120</v>
      </c>
      <c r="AZ10" s="418"/>
      <c r="BA10" s="418"/>
      <c r="BB10" s="418"/>
      <c r="BC10" s="418"/>
      <c r="BD10" s="418"/>
      <c r="BE10" s="418"/>
      <c r="BF10" s="418"/>
      <c r="BG10" s="418"/>
      <c r="BH10" s="418"/>
      <c r="BI10" s="418"/>
      <c r="BJ10" s="418"/>
      <c r="BK10" s="418"/>
      <c r="BL10" s="418"/>
      <c r="BM10" s="419"/>
      <c r="BN10" s="403">
        <v>58</v>
      </c>
      <c r="BO10" s="404"/>
      <c r="BP10" s="404"/>
      <c r="BQ10" s="404"/>
      <c r="BR10" s="404"/>
      <c r="BS10" s="404"/>
      <c r="BT10" s="404"/>
      <c r="BU10" s="405"/>
      <c r="BV10" s="403">
        <v>73</v>
      </c>
      <c r="BW10" s="404"/>
      <c r="BX10" s="404"/>
      <c r="BY10" s="404"/>
      <c r="BZ10" s="404"/>
      <c r="CA10" s="404"/>
      <c r="CB10" s="404"/>
      <c r="CC10" s="405"/>
      <c r="CD10" s="175" t="s">
        <v>121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535"/>
      <c r="C11" s="536"/>
      <c r="D11" s="536"/>
      <c r="E11" s="536"/>
      <c r="F11" s="536"/>
      <c r="G11" s="536"/>
      <c r="H11" s="536"/>
      <c r="I11" s="536"/>
      <c r="J11" s="536"/>
      <c r="K11" s="454"/>
      <c r="L11" s="364" t="s">
        <v>122</v>
      </c>
      <c r="M11" s="365"/>
      <c r="N11" s="365"/>
      <c r="O11" s="365"/>
      <c r="P11" s="365"/>
      <c r="Q11" s="366"/>
      <c r="R11" s="532" t="s">
        <v>123</v>
      </c>
      <c r="S11" s="533"/>
      <c r="T11" s="533"/>
      <c r="U11" s="533"/>
      <c r="V11" s="534"/>
      <c r="W11" s="544"/>
      <c r="X11" s="354"/>
      <c r="Y11" s="354"/>
      <c r="Z11" s="354"/>
      <c r="AA11" s="354"/>
      <c r="AB11" s="354"/>
      <c r="AC11" s="354"/>
      <c r="AD11" s="354"/>
      <c r="AE11" s="354"/>
      <c r="AF11" s="354"/>
      <c r="AG11" s="354"/>
      <c r="AH11" s="354"/>
      <c r="AI11" s="354"/>
      <c r="AJ11" s="354"/>
      <c r="AK11" s="354"/>
      <c r="AL11" s="545"/>
      <c r="AM11" s="460" t="s">
        <v>124</v>
      </c>
      <c r="AN11" s="360"/>
      <c r="AO11" s="360"/>
      <c r="AP11" s="360"/>
      <c r="AQ11" s="360"/>
      <c r="AR11" s="360"/>
      <c r="AS11" s="360"/>
      <c r="AT11" s="361"/>
      <c r="AU11" s="461" t="s">
        <v>102</v>
      </c>
      <c r="AV11" s="462"/>
      <c r="AW11" s="462"/>
      <c r="AX11" s="462"/>
      <c r="AY11" s="417" t="s">
        <v>125</v>
      </c>
      <c r="AZ11" s="418"/>
      <c r="BA11" s="418"/>
      <c r="BB11" s="418"/>
      <c r="BC11" s="418"/>
      <c r="BD11" s="418"/>
      <c r="BE11" s="418"/>
      <c r="BF11" s="418"/>
      <c r="BG11" s="418"/>
      <c r="BH11" s="418"/>
      <c r="BI11" s="418"/>
      <c r="BJ11" s="418"/>
      <c r="BK11" s="418"/>
      <c r="BL11" s="418"/>
      <c r="BM11" s="419"/>
      <c r="BN11" s="403">
        <v>0</v>
      </c>
      <c r="BO11" s="404"/>
      <c r="BP11" s="404"/>
      <c r="BQ11" s="404"/>
      <c r="BR11" s="404"/>
      <c r="BS11" s="404"/>
      <c r="BT11" s="404"/>
      <c r="BU11" s="405"/>
      <c r="BV11" s="403">
        <v>0</v>
      </c>
      <c r="BW11" s="404"/>
      <c r="BX11" s="404"/>
      <c r="BY11" s="404"/>
      <c r="BZ11" s="404"/>
      <c r="CA11" s="404"/>
      <c r="CB11" s="404"/>
      <c r="CC11" s="405"/>
      <c r="CD11" s="443" t="s">
        <v>126</v>
      </c>
      <c r="CE11" s="363"/>
      <c r="CF11" s="363"/>
      <c r="CG11" s="363"/>
      <c r="CH11" s="363"/>
      <c r="CI11" s="363"/>
      <c r="CJ11" s="363"/>
      <c r="CK11" s="363"/>
      <c r="CL11" s="363"/>
      <c r="CM11" s="363"/>
      <c r="CN11" s="363"/>
      <c r="CO11" s="363"/>
      <c r="CP11" s="363"/>
      <c r="CQ11" s="363"/>
      <c r="CR11" s="363"/>
      <c r="CS11" s="444"/>
      <c r="CT11" s="506" t="s">
        <v>127</v>
      </c>
      <c r="CU11" s="507"/>
      <c r="CV11" s="507"/>
      <c r="CW11" s="507"/>
      <c r="CX11" s="507"/>
      <c r="CY11" s="507"/>
      <c r="CZ11" s="507"/>
      <c r="DA11" s="508"/>
      <c r="DB11" s="506" t="s">
        <v>128</v>
      </c>
      <c r="DC11" s="507"/>
      <c r="DD11" s="507"/>
      <c r="DE11" s="507"/>
      <c r="DF11" s="507"/>
      <c r="DG11" s="507"/>
      <c r="DH11" s="507"/>
      <c r="DI11" s="508"/>
    </row>
    <row r="12" spans="1:119" ht="18.75" customHeight="1" x14ac:dyDescent="0.2">
      <c r="A12" s="172"/>
      <c r="B12" s="509" t="s">
        <v>129</v>
      </c>
      <c r="C12" s="510"/>
      <c r="D12" s="510"/>
      <c r="E12" s="510"/>
      <c r="F12" s="510"/>
      <c r="G12" s="510"/>
      <c r="H12" s="510"/>
      <c r="I12" s="510"/>
      <c r="J12" s="510"/>
      <c r="K12" s="511"/>
      <c r="L12" s="518" t="s">
        <v>130</v>
      </c>
      <c r="M12" s="519"/>
      <c r="N12" s="519"/>
      <c r="O12" s="519"/>
      <c r="P12" s="519"/>
      <c r="Q12" s="520"/>
      <c r="R12" s="521">
        <v>42665</v>
      </c>
      <c r="S12" s="522"/>
      <c r="T12" s="522"/>
      <c r="U12" s="522"/>
      <c r="V12" s="523"/>
      <c r="W12" s="524" t="s">
        <v>1</v>
      </c>
      <c r="X12" s="462"/>
      <c r="Y12" s="462"/>
      <c r="Z12" s="462"/>
      <c r="AA12" s="462"/>
      <c r="AB12" s="525"/>
      <c r="AC12" s="526" t="s">
        <v>131</v>
      </c>
      <c r="AD12" s="527"/>
      <c r="AE12" s="527"/>
      <c r="AF12" s="527"/>
      <c r="AG12" s="528"/>
      <c r="AH12" s="526" t="s">
        <v>132</v>
      </c>
      <c r="AI12" s="527"/>
      <c r="AJ12" s="527"/>
      <c r="AK12" s="527"/>
      <c r="AL12" s="529"/>
      <c r="AM12" s="460" t="s">
        <v>133</v>
      </c>
      <c r="AN12" s="360"/>
      <c r="AO12" s="360"/>
      <c r="AP12" s="360"/>
      <c r="AQ12" s="360"/>
      <c r="AR12" s="360"/>
      <c r="AS12" s="360"/>
      <c r="AT12" s="361"/>
      <c r="AU12" s="461" t="s">
        <v>134</v>
      </c>
      <c r="AV12" s="462"/>
      <c r="AW12" s="462"/>
      <c r="AX12" s="462"/>
      <c r="AY12" s="417" t="s">
        <v>135</v>
      </c>
      <c r="AZ12" s="418"/>
      <c r="BA12" s="418"/>
      <c r="BB12" s="418"/>
      <c r="BC12" s="418"/>
      <c r="BD12" s="418"/>
      <c r="BE12" s="418"/>
      <c r="BF12" s="418"/>
      <c r="BG12" s="418"/>
      <c r="BH12" s="418"/>
      <c r="BI12" s="418"/>
      <c r="BJ12" s="418"/>
      <c r="BK12" s="418"/>
      <c r="BL12" s="418"/>
      <c r="BM12" s="419"/>
      <c r="BN12" s="403">
        <v>134119</v>
      </c>
      <c r="BO12" s="404"/>
      <c r="BP12" s="404"/>
      <c r="BQ12" s="404"/>
      <c r="BR12" s="404"/>
      <c r="BS12" s="404"/>
      <c r="BT12" s="404"/>
      <c r="BU12" s="405"/>
      <c r="BV12" s="403">
        <v>296222</v>
      </c>
      <c r="BW12" s="404"/>
      <c r="BX12" s="404"/>
      <c r="BY12" s="404"/>
      <c r="BZ12" s="404"/>
      <c r="CA12" s="404"/>
      <c r="CB12" s="404"/>
      <c r="CC12" s="405"/>
      <c r="CD12" s="443" t="s">
        <v>136</v>
      </c>
      <c r="CE12" s="363"/>
      <c r="CF12" s="363"/>
      <c r="CG12" s="363"/>
      <c r="CH12" s="363"/>
      <c r="CI12" s="363"/>
      <c r="CJ12" s="363"/>
      <c r="CK12" s="363"/>
      <c r="CL12" s="363"/>
      <c r="CM12" s="363"/>
      <c r="CN12" s="363"/>
      <c r="CO12" s="363"/>
      <c r="CP12" s="363"/>
      <c r="CQ12" s="363"/>
      <c r="CR12" s="363"/>
      <c r="CS12" s="444"/>
      <c r="CT12" s="506" t="s">
        <v>137</v>
      </c>
      <c r="CU12" s="507"/>
      <c r="CV12" s="507"/>
      <c r="CW12" s="507"/>
      <c r="CX12" s="507"/>
      <c r="CY12" s="507"/>
      <c r="CZ12" s="507"/>
      <c r="DA12" s="508"/>
      <c r="DB12" s="506" t="s">
        <v>128</v>
      </c>
      <c r="DC12" s="507"/>
      <c r="DD12" s="507"/>
      <c r="DE12" s="507"/>
      <c r="DF12" s="507"/>
      <c r="DG12" s="507"/>
      <c r="DH12" s="507"/>
      <c r="DI12" s="508"/>
    </row>
    <row r="13" spans="1:119" ht="18.75" customHeight="1" x14ac:dyDescent="0.2">
      <c r="A13" s="172"/>
      <c r="B13" s="512"/>
      <c r="C13" s="513"/>
      <c r="D13" s="513"/>
      <c r="E13" s="513"/>
      <c r="F13" s="513"/>
      <c r="G13" s="513"/>
      <c r="H13" s="513"/>
      <c r="I13" s="513"/>
      <c r="J13" s="513"/>
      <c r="K13" s="514"/>
      <c r="L13" s="181"/>
      <c r="M13" s="487" t="s">
        <v>138</v>
      </c>
      <c r="N13" s="488"/>
      <c r="O13" s="488"/>
      <c r="P13" s="488"/>
      <c r="Q13" s="489"/>
      <c r="R13" s="490">
        <v>42111</v>
      </c>
      <c r="S13" s="491"/>
      <c r="T13" s="491"/>
      <c r="U13" s="491"/>
      <c r="V13" s="492"/>
      <c r="W13" s="493" t="s">
        <v>139</v>
      </c>
      <c r="X13" s="389"/>
      <c r="Y13" s="389"/>
      <c r="Z13" s="389"/>
      <c r="AA13" s="389"/>
      <c r="AB13" s="390"/>
      <c r="AC13" s="356">
        <v>1125</v>
      </c>
      <c r="AD13" s="357"/>
      <c r="AE13" s="357"/>
      <c r="AF13" s="357"/>
      <c r="AG13" s="358"/>
      <c r="AH13" s="356">
        <v>1712</v>
      </c>
      <c r="AI13" s="357"/>
      <c r="AJ13" s="357"/>
      <c r="AK13" s="357"/>
      <c r="AL13" s="416"/>
      <c r="AM13" s="460" t="s">
        <v>140</v>
      </c>
      <c r="AN13" s="360"/>
      <c r="AO13" s="360"/>
      <c r="AP13" s="360"/>
      <c r="AQ13" s="360"/>
      <c r="AR13" s="360"/>
      <c r="AS13" s="360"/>
      <c r="AT13" s="361"/>
      <c r="AU13" s="461" t="s">
        <v>141</v>
      </c>
      <c r="AV13" s="462"/>
      <c r="AW13" s="462"/>
      <c r="AX13" s="462"/>
      <c r="AY13" s="417" t="s">
        <v>142</v>
      </c>
      <c r="AZ13" s="418"/>
      <c r="BA13" s="418"/>
      <c r="BB13" s="418"/>
      <c r="BC13" s="418"/>
      <c r="BD13" s="418"/>
      <c r="BE13" s="418"/>
      <c r="BF13" s="418"/>
      <c r="BG13" s="418"/>
      <c r="BH13" s="418"/>
      <c r="BI13" s="418"/>
      <c r="BJ13" s="418"/>
      <c r="BK13" s="418"/>
      <c r="BL13" s="418"/>
      <c r="BM13" s="419"/>
      <c r="BN13" s="403">
        <v>371099</v>
      </c>
      <c r="BO13" s="404"/>
      <c r="BP13" s="404"/>
      <c r="BQ13" s="404"/>
      <c r="BR13" s="404"/>
      <c r="BS13" s="404"/>
      <c r="BT13" s="404"/>
      <c r="BU13" s="405"/>
      <c r="BV13" s="403">
        <v>-463674</v>
      </c>
      <c r="BW13" s="404"/>
      <c r="BX13" s="404"/>
      <c r="BY13" s="404"/>
      <c r="BZ13" s="404"/>
      <c r="CA13" s="404"/>
      <c r="CB13" s="404"/>
      <c r="CC13" s="405"/>
      <c r="CD13" s="443" t="s">
        <v>143</v>
      </c>
      <c r="CE13" s="363"/>
      <c r="CF13" s="363"/>
      <c r="CG13" s="363"/>
      <c r="CH13" s="363"/>
      <c r="CI13" s="363"/>
      <c r="CJ13" s="363"/>
      <c r="CK13" s="363"/>
      <c r="CL13" s="363"/>
      <c r="CM13" s="363"/>
      <c r="CN13" s="363"/>
      <c r="CO13" s="363"/>
      <c r="CP13" s="363"/>
      <c r="CQ13" s="363"/>
      <c r="CR13" s="363"/>
      <c r="CS13" s="444"/>
      <c r="CT13" s="400">
        <v>8.1999999999999993</v>
      </c>
      <c r="CU13" s="401"/>
      <c r="CV13" s="401"/>
      <c r="CW13" s="401"/>
      <c r="CX13" s="401"/>
      <c r="CY13" s="401"/>
      <c r="CZ13" s="401"/>
      <c r="DA13" s="402"/>
      <c r="DB13" s="400">
        <v>8.4</v>
      </c>
      <c r="DC13" s="401"/>
      <c r="DD13" s="401"/>
      <c r="DE13" s="401"/>
      <c r="DF13" s="401"/>
      <c r="DG13" s="401"/>
      <c r="DH13" s="401"/>
      <c r="DI13" s="402"/>
    </row>
    <row r="14" spans="1:119" ht="18.75" customHeight="1" thickBot="1" x14ac:dyDescent="0.25">
      <c r="A14" s="172"/>
      <c r="B14" s="512"/>
      <c r="C14" s="513"/>
      <c r="D14" s="513"/>
      <c r="E14" s="513"/>
      <c r="F14" s="513"/>
      <c r="G14" s="513"/>
      <c r="H14" s="513"/>
      <c r="I14" s="513"/>
      <c r="J14" s="513"/>
      <c r="K14" s="514"/>
      <c r="L14" s="477" t="s">
        <v>144</v>
      </c>
      <c r="M14" s="530"/>
      <c r="N14" s="530"/>
      <c r="O14" s="530"/>
      <c r="P14" s="530"/>
      <c r="Q14" s="531"/>
      <c r="R14" s="490">
        <v>43436</v>
      </c>
      <c r="S14" s="491"/>
      <c r="T14" s="491"/>
      <c r="U14" s="491"/>
      <c r="V14" s="492"/>
      <c r="W14" s="494"/>
      <c r="X14" s="392"/>
      <c r="Y14" s="392"/>
      <c r="Z14" s="392"/>
      <c r="AA14" s="392"/>
      <c r="AB14" s="393"/>
      <c r="AC14" s="483">
        <v>5.8</v>
      </c>
      <c r="AD14" s="484"/>
      <c r="AE14" s="484"/>
      <c r="AF14" s="484"/>
      <c r="AG14" s="485"/>
      <c r="AH14" s="483">
        <v>7.8</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145</v>
      </c>
      <c r="CE14" s="441"/>
      <c r="CF14" s="441"/>
      <c r="CG14" s="441"/>
      <c r="CH14" s="441"/>
      <c r="CI14" s="441"/>
      <c r="CJ14" s="441"/>
      <c r="CK14" s="441"/>
      <c r="CL14" s="441"/>
      <c r="CM14" s="441"/>
      <c r="CN14" s="441"/>
      <c r="CO14" s="441"/>
      <c r="CP14" s="441"/>
      <c r="CQ14" s="441"/>
      <c r="CR14" s="441"/>
      <c r="CS14" s="442"/>
      <c r="CT14" s="500">
        <v>46.2</v>
      </c>
      <c r="CU14" s="501"/>
      <c r="CV14" s="501"/>
      <c r="CW14" s="501"/>
      <c r="CX14" s="501"/>
      <c r="CY14" s="501"/>
      <c r="CZ14" s="501"/>
      <c r="DA14" s="502"/>
      <c r="DB14" s="500">
        <v>54.3</v>
      </c>
      <c r="DC14" s="501"/>
      <c r="DD14" s="501"/>
      <c r="DE14" s="501"/>
      <c r="DF14" s="501"/>
      <c r="DG14" s="501"/>
      <c r="DH14" s="501"/>
      <c r="DI14" s="502"/>
    </row>
    <row r="15" spans="1:119" ht="18.75" customHeight="1" x14ac:dyDescent="0.2">
      <c r="A15" s="172"/>
      <c r="B15" s="512"/>
      <c r="C15" s="513"/>
      <c r="D15" s="513"/>
      <c r="E15" s="513"/>
      <c r="F15" s="513"/>
      <c r="G15" s="513"/>
      <c r="H15" s="513"/>
      <c r="I15" s="513"/>
      <c r="J15" s="513"/>
      <c r="K15" s="514"/>
      <c r="L15" s="181"/>
      <c r="M15" s="487" t="s">
        <v>146</v>
      </c>
      <c r="N15" s="488"/>
      <c r="O15" s="488"/>
      <c r="P15" s="488"/>
      <c r="Q15" s="489"/>
      <c r="R15" s="490">
        <v>42852</v>
      </c>
      <c r="S15" s="491"/>
      <c r="T15" s="491"/>
      <c r="U15" s="491"/>
      <c r="V15" s="492"/>
      <c r="W15" s="493" t="s">
        <v>147</v>
      </c>
      <c r="X15" s="389"/>
      <c r="Y15" s="389"/>
      <c r="Z15" s="389"/>
      <c r="AA15" s="389"/>
      <c r="AB15" s="390"/>
      <c r="AC15" s="356">
        <v>5446</v>
      </c>
      <c r="AD15" s="357"/>
      <c r="AE15" s="357"/>
      <c r="AF15" s="357"/>
      <c r="AG15" s="358"/>
      <c r="AH15" s="356">
        <v>6205</v>
      </c>
      <c r="AI15" s="357"/>
      <c r="AJ15" s="357"/>
      <c r="AK15" s="357"/>
      <c r="AL15" s="416"/>
      <c r="AM15" s="460"/>
      <c r="AN15" s="360"/>
      <c r="AO15" s="360"/>
      <c r="AP15" s="360"/>
      <c r="AQ15" s="360"/>
      <c r="AR15" s="360"/>
      <c r="AS15" s="360"/>
      <c r="AT15" s="361"/>
      <c r="AU15" s="461"/>
      <c r="AV15" s="462"/>
      <c r="AW15" s="462"/>
      <c r="AX15" s="462"/>
      <c r="AY15" s="429" t="s">
        <v>148</v>
      </c>
      <c r="AZ15" s="430"/>
      <c r="BA15" s="430"/>
      <c r="BB15" s="430"/>
      <c r="BC15" s="430"/>
      <c r="BD15" s="430"/>
      <c r="BE15" s="430"/>
      <c r="BF15" s="430"/>
      <c r="BG15" s="430"/>
      <c r="BH15" s="430"/>
      <c r="BI15" s="430"/>
      <c r="BJ15" s="430"/>
      <c r="BK15" s="430"/>
      <c r="BL15" s="430"/>
      <c r="BM15" s="431"/>
      <c r="BN15" s="432">
        <v>8036619</v>
      </c>
      <c r="BO15" s="433"/>
      <c r="BP15" s="433"/>
      <c r="BQ15" s="433"/>
      <c r="BR15" s="433"/>
      <c r="BS15" s="433"/>
      <c r="BT15" s="433"/>
      <c r="BU15" s="434"/>
      <c r="BV15" s="432">
        <v>8341229</v>
      </c>
      <c r="BW15" s="433"/>
      <c r="BX15" s="433"/>
      <c r="BY15" s="433"/>
      <c r="BZ15" s="433"/>
      <c r="CA15" s="433"/>
      <c r="CB15" s="433"/>
      <c r="CC15" s="434"/>
      <c r="CD15" s="503" t="s">
        <v>149</v>
      </c>
      <c r="CE15" s="504"/>
      <c r="CF15" s="504"/>
      <c r="CG15" s="504"/>
      <c r="CH15" s="504"/>
      <c r="CI15" s="504"/>
      <c r="CJ15" s="504"/>
      <c r="CK15" s="504"/>
      <c r="CL15" s="504"/>
      <c r="CM15" s="504"/>
      <c r="CN15" s="504"/>
      <c r="CO15" s="504"/>
      <c r="CP15" s="504"/>
      <c r="CQ15" s="504"/>
      <c r="CR15" s="504"/>
      <c r="CS15" s="505"/>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512"/>
      <c r="C16" s="513"/>
      <c r="D16" s="513"/>
      <c r="E16" s="513"/>
      <c r="F16" s="513"/>
      <c r="G16" s="513"/>
      <c r="H16" s="513"/>
      <c r="I16" s="513"/>
      <c r="J16" s="513"/>
      <c r="K16" s="514"/>
      <c r="L16" s="477" t="s">
        <v>150</v>
      </c>
      <c r="M16" s="478"/>
      <c r="N16" s="478"/>
      <c r="O16" s="478"/>
      <c r="P16" s="478"/>
      <c r="Q16" s="479"/>
      <c r="R16" s="480" t="s">
        <v>151</v>
      </c>
      <c r="S16" s="481"/>
      <c r="T16" s="481"/>
      <c r="U16" s="481"/>
      <c r="V16" s="482"/>
      <c r="W16" s="494"/>
      <c r="X16" s="392"/>
      <c r="Y16" s="392"/>
      <c r="Z16" s="392"/>
      <c r="AA16" s="392"/>
      <c r="AB16" s="393"/>
      <c r="AC16" s="483">
        <v>28</v>
      </c>
      <c r="AD16" s="484"/>
      <c r="AE16" s="484"/>
      <c r="AF16" s="484"/>
      <c r="AG16" s="485"/>
      <c r="AH16" s="483">
        <v>28.3</v>
      </c>
      <c r="AI16" s="484"/>
      <c r="AJ16" s="484"/>
      <c r="AK16" s="484"/>
      <c r="AL16" s="486"/>
      <c r="AM16" s="460"/>
      <c r="AN16" s="360"/>
      <c r="AO16" s="360"/>
      <c r="AP16" s="360"/>
      <c r="AQ16" s="360"/>
      <c r="AR16" s="360"/>
      <c r="AS16" s="360"/>
      <c r="AT16" s="361"/>
      <c r="AU16" s="461"/>
      <c r="AV16" s="462"/>
      <c r="AW16" s="462"/>
      <c r="AX16" s="462"/>
      <c r="AY16" s="417" t="s">
        <v>152</v>
      </c>
      <c r="AZ16" s="418"/>
      <c r="BA16" s="418"/>
      <c r="BB16" s="418"/>
      <c r="BC16" s="418"/>
      <c r="BD16" s="418"/>
      <c r="BE16" s="418"/>
      <c r="BF16" s="418"/>
      <c r="BG16" s="418"/>
      <c r="BH16" s="418"/>
      <c r="BI16" s="418"/>
      <c r="BJ16" s="418"/>
      <c r="BK16" s="418"/>
      <c r="BL16" s="418"/>
      <c r="BM16" s="419"/>
      <c r="BN16" s="403">
        <v>9127291</v>
      </c>
      <c r="BO16" s="404"/>
      <c r="BP16" s="404"/>
      <c r="BQ16" s="404"/>
      <c r="BR16" s="404"/>
      <c r="BS16" s="404"/>
      <c r="BT16" s="404"/>
      <c r="BU16" s="405"/>
      <c r="BV16" s="403">
        <v>8964077</v>
      </c>
      <c r="BW16" s="404"/>
      <c r="BX16" s="404"/>
      <c r="BY16" s="404"/>
      <c r="BZ16" s="404"/>
      <c r="CA16" s="404"/>
      <c r="CB16" s="404"/>
      <c r="CC16" s="405"/>
      <c r="CD16" s="185"/>
      <c r="CE16" s="435"/>
      <c r="CF16" s="435"/>
      <c r="CG16" s="435"/>
      <c r="CH16" s="435"/>
      <c r="CI16" s="435"/>
      <c r="CJ16" s="435"/>
      <c r="CK16" s="435"/>
      <c r="CL16" s="435"/>
      <c r="CM16" s="435"/>
      <c r="CN16" s="435"/>
      <c r="CO16" s="435"/>
      <c r="CP16" s="435"/>
      <c r="CQ16" s="435"/>
      <c r="CR16" s="435"/>
      <c r="CS16" s="436"/>
      <c r="CT16" s="400"/>
      <c r="CU16" s="401"/>
      <c r="CV16" s="401"/>
      <c r="CW16" s="401"/>
      <c r="CX16" s="401"/>
      <c r="CY16" s="401"/>
      <c r="CZ16" s="401"/>
      <c r="DA16" s="402"/>
      <c r="DB16" s="400"/>
      <c r="DC16" s="401"/>
      <c r="DD16" s="401"/>
      <c r="DE16" s="401"/>
      <c r="DF16" s="401"/>
      <c r="DG16" s="401"/>
      <c r="DH16" s="401"/>
      <c r="DI16" s="402"/>
    </row>
    <row r="17" spans="1:113" ht="18.75" customHeight="1" thickBot="1" x14ac:dyDescent="0.25">
      <c r="A17" s="172"/>
      <c r="B17" s="515"/>
      <c r="C17" s="516"/>
      <c r="D17" s="516"/>
      <c r="E17" s="516"/>
      <c r="F17" s="516"/>
      <c r="G17" s="516"/>
      <c r="H17" s="516"/>
      <c r="I17" s="516"/>
      <c r="J17" s="516"/>
      <c r="K17" s="517"/>
      <c r="L17" s="186"/>
      <c r="M17" s="496" t="s">
        <v>153</v>
      </c>
      <c r="N17" s="497"/>
      <c r="O17" s="497"/>
      <c r="P17" s="497"/>
      <c r="Q17" s="498"/>
      <c r="R17" s="480" t="s">
        <v>154</v>
      </c>
      <c r="S17" s="481"/>
      <c r="T17" s="481"/>
      <c r="U17" s="481"/>
      <c r="V17" s="482"/>
      <c r="W17" s="493" t="s">
        <v>155</v>
      </c>
      <c r="X17" s="389"/>
      <c r="Y17" s="389"/>
      <c r="Z17" s="389"/>
      <c r="AA17" s="389"/>
      <c r="AB17" s="390"/>
      <c r="AC17" s="356">
        <v>12907</v>
      </c>
      <c r="AD17" s="357"/>
      <c r="AE17" s="357"/>
      <c r="AF17" s="357"/>
      <c r="AG17" s="358"/>
      <c r="AH17" s="356">
        <v>14011</v>
      </c>
      <c r="AI17" s="357"/>
      <c r="AJ17" s="357"/>
      <c r="AK17" s="357"/>
      <c r="AL17" s="416"/>
      <c r="AM17" s="460"/>
      <c r="AN17" s="360"/>
      <c r="AO17" s="360"/>
      <c r="AP17" s="360"/>
      <c r="AQ17" s="360"/>
      <c r="AR17" s="360"/>
      <c r="AS17" s="360"/>
      <c r="AT17" s="361"/>
      <c r="AU17" s="461"/>
      <c r="AV17" s="462"/>
      <c r="AW17" s="462"/>
      <c r="AX17" s="462"/>
      <c r="AY17" s="417" t="s">
        <v>156</v>
      </c>
      <c r="AZ17" s="418"/>
      <c r="BA17" s="418"/>
      <c r="BB17" s="418"/>
      <c r="BC17" s="418"/>
      <c r="BD17" s="418"/>
      <c r="BE17" s="418"/>
      <c r="BF17" s="418"/>
      <c r="BG17" s="418"/>
      <c r="BH17" s="418"/>
      <c r="BI17" s="418"/>
      <c r="BJ17" s="418"/>
      <c r="BK17" s="418"/>
      <c r="BL17" s="418"/>
      <c r="BM17" s="419"/>
      <c r="BN17" s="403">
        <v>10309981</v>
      </c>
      <c r="BO17" s="404"/>
      <c r="BP17" s="404"/>
      <c r="BQ17" s="404"/>
      <c r="BR17" s="404"/>
      <c r="BS17" s="404"/>
      <c r="BT17" s="404"/>
      <c r="BU17" s="405"/>
      <c r="BV17" s="403">
        <v>10694844</v>
      </c>
      <c r="BW17" s="404"/>
      <c r="BX17" s="404"/>
      <c r="BY17" s="404"/>
      <c r="BZ17" s="404"/>
      <c r="CA17" s="404"/>
      <c r="CB17" s="404"/>
      <c r="CC17" s="405"/>
      <c r="CD17" s="185"/>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5">
      <c r="A18" s="172"/>
      <c r="B18" s="453" t="s">
        <v>157</v>
      </c>
      <c r="C18" s="454"/>
      <c r="D18" s="454"/>
      <c r="E18" s="455"/>
      <c r="F18" s="455"/>
      <c r="G18" s="455"/>
      <c r="H18" s="455"/>
      <c r="I18" s="455"/>
      <c r="J18" s="455"/>
      <c r="K18" s="455"/>
      <c r="L18" s="456">
        <v>205.4</v>
      </c>
      <c r="M18" s="456"/>
      <c r="N18" s="456"/>
      <c r="O18" s="456"/>
      <c r="P18" s="456"/>
      <c r="Q18" s="456"/>
      <c r="R18" s="457"/>
      <c r="S18" s="457"/>
      <c r="T18" s="457"/>
      <c r="U18" s="457"/>
      <c r="V18" s="458"/>
      <c r="W18" s="474"/>
      <c r="X18" s="475"/>
      <c r="Y18" s="475"/>
      <c r="Z18" s="475"/>
      <c r="AA18" s="475"/>
      <c r="AB18" s="499"/>
      <c r="AC18" s="373">
        <v>66.3</v>
      </c>
      <c r="AD18" s="374"/>
      <c r="AE18" s="374"/>
      <c r="AF18" s="374"/>
      <c r="AG18" s="459"/>
      <c r="AH18" s="373">
        <v>63.9</v>
      </c>
      <c r="AI18" s="374"/>
      <c r="AJ18" s="374"/>
      <c r="AK18" s="374"/>
      <c r="AL18" s="375"/>
      <c r="AM18" s="460"/>
      <c r="AN18" s="360"/>
      <c r="AO18" s="360"/>
      <c r="AP18" s="360"/>
      <c r="AQ18" s="360"/>
      <c r="AR18" s="360"/>
      <c r="AS18" s="360"/>
      <c r="AT18" s="361"/>
      <c r="AU18" s="461"/>
      <c r="AV18" s="462"/>
      <c r="AW18" s="462"/>
      <c r="AX18" s="462"/>
      <c r="AY18" s="417" t="s">
        <v>158</v>
      </c>
      <c r="AZ18" s="418"/>
      <c r="BA18" s="418"/>
      <c r="BB18" s="418"/>
      <c r="BC18" s="418"/>
      <c r="BD18" s="418"/>
      <c r="BE18" s="418"/>
      <c r="BF18" s="418"/>
      <c r="BG18" s="418"/>
      <c r="BH18" s="418"/>
      <c r="BI18" s="418"/>
      <c r="BJ18" s="418"/>
      <c r="BK18" s="418"/>
      <c r="BL18" s="418"/>
      <c r="BM18" s="419"/>
      <c r="BN18" s="403">
        <v>10552895</v>
      </c>
      <c r="BO18" s="404"/>
      <c r="BP18" s="404"/>
      <c r="BQ18" s="404"/>
      <c r="BR18" s="404"/>
      <c r="BS18" s="404"/>
      <c r="BT18" s="404"/>
      <c r="BU18" s="405"/>
      <c r="BV18" s="403">
        <v>10500102</v>
      </c>
      <c r="BW18" s="404"/>
      <c r="BX18" s="404"/>
      <c r="BY18" s="404"/>
      <c r="BZ18" s="404"/>
      <c r="CA18" s="404"/>
      <c r="CB18" s="404"/>
      <c r="CC18" s="405"/>
      <c r="CD18" s="185"/>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5">
      <c r="A19" s="172"/>
      <c r="B19" s="453" t="s">
        <v>159</v>
      </c>
      <c r="C19" s="454"/>
      <c r="D19" s="454"/>
      <c r="E19" s="455"/>
      <c r="F19" s="455"/>
      <c r="G19" s="455"/>
      <c r="H19" s="455"/>
      <c r="I19" s="455"/>
      <c r="J19" s="455"/>
      <c r="K19" s="455"/>
      <c r="L19" s="463">
        <v>207</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160</v>
      </c>
      <c r="AZ19" s="418"/>
      <c r="BA19" s="418"/>
      <c r="BB19" s="418"/>
      <c r="BC19" s="418"/>
      <c r="BD19" s="418"/>
      <c r="BE19" s="418"/>
      <c r="BF19" s="418"/>
      <c r="BG19" s="418"/>
      <c r="BH19" s="418"/>
      <c r="BI19" s="418"/>
      <c r="BJ19" s="418"/>
      <c r="BK19" s="418"/>
      <c r="BL19" s="418"/>
      <c r="BM19" s="419"/>
      <c r="BN19" s="403">
        <v>14026047</v>
      </c>
      <c r="BO19" s="404"/>
      <c r="BP19" s="404"/>
      <c r="BQ19" s="404"/>
      <c r="BR19" s="404"/>
      <c r="BS19" s="404"/>
      <c r="BT19" s="404"/>
      <c r="BU19" s="405"/>
      <c r="BV19" s="403">
        <v>14261611</v>
      </c>
      <c r="BW19" s="404"/>
      <c r="BX19" s="404"/>
      <c r="BY19" s="404"/>
      <c r="BZ19" s="404"/>
      <c r="CA19" s="404"/>
      <c r="CB19" s="404"/>
      <c r="CC19" s="405"/>
      <c r="CD19" s="185"/>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5">
      <c r="A20" s="172"/>
      <c r="B20" s="453" t="s">
        <v>161</v>
      </c>
      <c r="C20" s="454"/>
      <c r="D20" s="454"/>
      <c r="E20" s="455"/>
      <c r="F20" s="455"/>
      <c r="G20" s="455"/>
      <c r="H20" s="455"/>
      <c r="I20" s="455"/>
      <c r="J20" s="455"/>
      <c r="K20" s="455"/>
      <c r="L20" s="463">
        <v>17830</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5"/>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5">
      <c r="A21" s="172"/>
      <c r="B21" s="450" t="s">
        <v>162</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5"/>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2">
      <c r="A22" s="172"/>
      <c r="B22" s="379" t="s">
        <v>163</v>
      </c>
      <c r="C22" s="380"/>
      <c r="D22" s="381"/>
      <c r="E22" s="388" t="s">
        <v>1</v>
      </c>
      <c r="F22" s="389"/>
      <c r="G22" s="389"/>
      <c r="H22" s="389"/>
      <c r="I22" s="389"/>
      <c r="J22" s="389"/>
      <c r="K22" s="390"/>
      <c r="L22" s="388" t="s">
        <v>164</v>
      </c>
      <c r="M22" s="389"/>
      <c r="N22" s="389"/>
      <c r="O22" s="389"/>
      <c r="P22" s="390"/>
      <c r="Q22" s="394" t="s">
        <v>165</v>
      </c>
      <c r="R22" s="395"/>
      <c r="S22" s="395"/>
      <c r="T22" s="395"/>
      <c r="U22" s="395"/>
      <c r="V22" s="396"/>
      <c r="W22" s="445" t="s">
        <v>166</v>
      </c>
      <c r="X22" s="380"/>
      <c r="Y22" s="381"/>
      <c r="Z22" s="388" t="s">
        <v>1</v>
      </c>
      <c r="AA22" s="389"/>
      <c r="AB22" s="389"/>
      <c r="AC22" s="389"/>
      <c r="AD22" s="389"/>
      <c r="AE22" s="389"/>
      <c r="AF22" s="389"/>
      <c r="AG22" s="390"/>
      <c r="AH22" s="406" t="s">
        <v>167</v>
      </c>
      <c r="AI22" s="389"/>
      <c r="AJ22" s="389"/>
      <c r="AK22" s="389"/>
      <c r="AL22" s="390"/>
      <c r="AM22" s="406" t="s">
        <v>168</v>
      </c>
      <c r="AN22" s="407"/>
      <c r="AO22" s="407"/>
      <c r="AP22" s="407"/>
      <c r="AQ22" s="407"/>
      <c r="AR22" s="408"/>
      <c r="AS22" s="394" t="s">
        <v>165</v>
      </c>
      <c r="AT22" s="395"/>
      <c r="AU22" s="395"/>
      <c r="AV22" s="395"/>
      <c r="AW22" s="395"/>
      <c r="AX22" s="412"/>
      <c r="AY22" s="429" t="s">
        <v>169</v>
      </c>
      <c r="AZ22" s="430"/>
      <c r="BA22" s="430"/>
      <c r="BB22" s="430"/>
      <c r="BC22" s="430"/>
      <c r="BD22" s="430"/>
      <c r="BE22" s="430"/>
      <c r="BF22" s="430"/>
      <c r="BG22" s="430"/>
      <c r="BH22" s="430"/>
      <c r="BI22" s="430"/>
      <c r="BJ22" s="430"/>
      <c r="BK22" s="430"/>
      <c r="BL22" s="430"/>
      <c r="BM22" s="431"/>
      <c r="BN22" s="432">
        <v>15541891</v>
      </c>
      <c r="BO22" s="433"/>
      <c r="BP22" s="433"/>
      <c r="BQ22" s="433"/>
      <c r="BR22" s="433"/>
      <c r="BS22" s="433"/>
      <c r="BT22" s="433"/>
      <c r="BU22" s="434"/>
      <c r="BV22" s="432">
        <v>15493706</v>
      </c>
      <c r="BW22" s="433"/>
      <c r="BX22" s="433"/>
      <c r="BY22" s="433"/>
      <c r="BZ22" s="433"/>
      <c r="CA22" s="433"/>
      <c r="CB22" s="433"/>
      <c r="CC22" s="434"/>
      <c r="CD22" s="185"/>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2">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170</v>
      </c>
      <c r="AZ23" s="418"/>
      <c r="BA23" s="418"/>
      <c r="BB23" s="418"/>
      <c r="BC23" s="418"/>
      <c r="BD23" s="418"/>
      <c r="BE23" s="418"/>
      <c r="BF23" s="418"/>
      <c r="BG23" s="418"/>
      <c r="BH23" s="418"/>
      <c r="BI23" s="418"/>
      <c r="BJ23" s="418"/>
      <c r="BK23" s="418"/>
      <c r="BL23" s="418"/>
      <c r="BM23" s="419"/>
      <c r="BN23" s="403">
        <v>12444967</v>
      </c>
      <c r="BO23" s="404"/>
      <c r="BP23" s="404"/>
      <c r="BQ23" s="404"/>
      <c r="BR23" s="404"/>
      <c r="BS23" s="404"/>
      <c r="BT23" s="404"/>
      <c r="BU23" s="405"/>
      <c r="BV23" s="403">
        <v>12208137</v>
      </c>
      <c r="BW23" s="404"/>
      <c r="BX23" s="404"/>
      <c r="BY23" s="404"/>
      <c r="BZ23" s="404"/>
      <c r="CA23" s="404"/>
      <c r="CB23" s="404"/>
      <c r="CC23" s="405"/>
      <c r="CD23" s="185"/>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5">
      <c r="A24" s="172"/>
      <c r="B24" s="382"/>
      <c r="C24" s="383"/>
      <c r="D24" s="384"/>
      <c r="E24" s="359" t="s">
        <v>171</v>
      </c>
      <c r="F24" s="360"/>
      <c r="G24" s="360"/>
      <c r="H24" s="360"/>
      <c r="I24" s="360"/>
      <c r="J24" s="360"/>
      <c r="K24" s="361"/>
      <c r="L24" s="356">
        <v>1</v>
      </c>
      <c r="M24" s="357"/>
      <c r="N24" s="357"/>
      <c r="O24" s="357"/>
      <c r="P24" s="358"/>
      <c r="Q24" s="356">
        <v>9000</v>
      </c>
      <c r="R24" s="357"/>
      <c r="S24" s="357"/>
      <c r="T24" s="357"/>
      <c r="U24" s="357"/>
      <c r="V24" s="358"/>
      <c r="W24" s="446"/>
      <c r="X24" s="383"/>
      <c r="Y24" s="384"/>
      <c r="Z24" s="359" t="s">
        <v>172</v>
      </c>
      <c r="AA24" s="360"/>
      <c r="AB24" s="360"/>
      <c r="AC24" s="360"/>
      <c r="AD24" s="360"/>
      <c r="AE24" s="360"/>
      <c r="AF24" s="360"/>
      <c r="AG24" s="361"/>
      <c r="AH24" s="356">
        <v>412</v>
      </c>
      <c r="AI24" s="357"/>
      <c r="AJ24" s="357"/>
      <c r="AK24" s="357"/>
      <c r="AL24" s="358"/>
      <c r="AM24" s="356">
        <v>1235176</v>
      </c>
      <c r="AN24" s="357"/>
      <c r="AO24" s="357"/>
      <c r="AP24" s="357"/>
      <c r="AQ24" s="357"/>
      <c r="AR24" s="358"/>
      <c r="AS24" s="356">
        <v>2998</v>
      </c>
      <c r="AT24" s="357"/>
      <c r="AU24" s="357"/>
      <c r="AV24" s="357"/>
      <c r="AW24" s="357"/>
      <c r="AX24" s="416"/>
      <c r="AY24" s="376" t="s">
        <v>173</v>
      </c>
      <c r="AZ24" s="377"/>
      <c r="BA24" s="377"/>
      <c r="BB24" s="377"/>
      <c r="BC24" s="377"/>
      <c r="BD24" s="377"/>
      <c r="BE24" s="377"/>
      <c r="BF24" s="377"/>
      <c r="BG24" s="377"/>
      <c r="BH24" s="377"/>
      <c r="BI24" s="377"/>
      <c r="BJ24" s="377"/>
      <c r="BK24" s="377"/>
      <c r="BL24" s="377"/>
      <c r="BM24" s="378"/>
      <c r="BN24" s="403">
        <v>7912068</v>
      </c>
      <c r="BO24" s="404"/>
      <c r="BP24" s="404"/>
      <c r="BQ24" s="404"/>
      <c r="BR24" s="404"/>
      <c r="BS24" s="404"/>
      <c r="BT24" s="404"/>
      <c r="BU24" s="405"/>
      <c r="BV24" s="403">
        <v>7810538</v>
      </c>
      <c r="BW24" s="404"/>
      <c r="BX24" s="404"/>
      <c r="BY24" s="404"/>
      <c r="BZ24" s="404"/>
      <c r="CA24" s="404"/>
      <c r="CB24" s="404"/>
      <c r="CC24" s="405"/>
      <c r="CD24" s="185"/>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2">
      <c r="A25" s="172"/>
      <c r="B25" s="382"/>
      <c r="C25" s="383"/>
      <c r="D25" s="384"/>
      <c r="E25" s="359" t="s">
        <v>174</v>
      </c>
      <c r="F25" s="360"/>
      <c r="G25" s="360"/>
      <c r="H25" s="360"/>
      <c r="I25" s="360"/>
      <c r="J25" s="360"/>
      <c r="K25" s="361"/>
      <c r="L25" s="356">
        <v>1</v>
      </c>
      <c r="M25" s="357"/>
      <c r="N25" s="357"/>
      <c r="O25" s="357"/>
      <c r="P25" s="358"/>
      <c r="Q25" s="356">
        <v>7800</v>
      </c>
      <c r="R25" s="357"/>
      <c r="S25" s="357"/>
      <c r="T25" s="357"/>
      <c r="U25" s="357"/>
      <c r="V25" s="358"/>
      <c r="W25" s="446"/>
      <c r="X25" s="383"/>
      <c r="Y25" s="384"/>
      <c r="Z25" s="359" t="s">
        <v>175</v>
      </c>
      <c r="AA25" s="360"/>
      <c r="AB25" s="360"/>
      <c r="AC25" s="360"/>
      <c r="AD25" s="360"/>
      <c r="AE25" s="360"/>
      <c r="AF25" s="360"/>
      <c r="AG25" s="361"/>
      <c r="AH25" s="356">
        <v>88</v>
      </c>
      <c r="AI25" s="357"/>
      <c r="AJ25" s="357"/>
      <c r="AK25" s="357"/>
      <c r="AL25" s="358"/>
      <c r="AM25" s="356">
        <v>274032</v>
      </c>
      <c r="AN25" s="357"/>
      <c r="AO25" s="357"/>
      <c r="AP25" s="357"/>
      <c r="AQ25" s="357"/>
      <c r="AR25" s="358"/>
      <c r="AS25" s="356">
        <v>3114</v>
      </c>
      <c r="AT25" s="357"/>
      <c r="AU25" s="357"/>
      <c r="AV25" s="357"/>
      <c r="AW25" s="357"/>
      <c r="AX25" s="416"/>
      <c r="AY25" s="429" t="s">
        <v>176</v>
      </c>
      <c r="AZ25" s="430"/>
      <c r="BA25" s="430"/>
      <c r="BB25" s="430"/>
      <c r="BC25" s="430"/>
      <c r="BD25" s="430"/>
      <c r="BE25" s="430"/>
      <c r="BF25" s="430"/>
      <c r="BG25" s="430"/>
      <c r="BH25" s="430"/>
      <c r="BI25" s="430"/>
      <c r="BJ25" s="430"/>
      <c r="BK25" s="430"/>
      <c r="BL25" s="430"/>
      <c r="BM25" s="431"/>
      <c r="BN25" s="432">
        <v>4146249</v>
      </c>
      <c r="BO25" s="433"/>
      <c r="BP25" s="433"/>
      <c r="BQ25" s="433"/>
      <c r="BR25" s="433"/>
      <c r="BS25" s="433"/>
      <c r="BT25" s="433"/>
      <c r="BU25" s="434"/>
      <c r="BV25" s="432">
        <v>4796918</v>
      </c>
      <c r="BW25" s="433"/>
      <c r="BX25" s="433"/>
      <c r="BY25" s="433"/>
      <c r="BZ25" s="433"/>
      <c r="CA25" s="433"/>
      <c r="CB25" s="433"/>
      <c r="CC25" s="434"/>
      <c r="CD25" s="185"/>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2">
      <c r="A26" s="172"/>
      <c r="B26" s="382"/>
      <c r="C26" s="383"/>
      <c r="D26" s="384"/>
      <c r="E26" s="359" t="s">
        <v>177</v>
      </c>
      <c r="F26" s="360"/>
      <c r="G26" s="360"/>
      <c r="H26" s="360"/>
      <c r="I26" s="360"/>
      <c r="J26" s="360"/>
      <c r="K26" s="361"/>
      <c r="L26" s="356">
        <v>1</v>
      </c>
      <c r="M26" s="357"/>
      <c r="N26" s="357"/>
      <c r="O26" s="357"/>
      <c r="P26" s="358"/>
      <c r="Q26" s="356">
        <v>6900</v>
      </c>
      <c r="R26" s="357"/>
      <c r="S26" s="357"/>
      <c r="T26" s="357"/>
      <c r="U26" s="357"/>
      <c r="V26" s="358"/>
      <c r="W26" s="446"/>
      <c r="X26" s="383"/>
      <c r="Y26" s="384"/>
      <c r="Z26" s="359" t="s">
        <v>178</v>
      </c>
      <c r="AA26" s="414"/>
      <c r="AB26" s="414"/>
      <c r="AC26" s="414"/>
      <c r="AD26" s="414"/>
      <c r="AE26" s="414"/>
      <c r="AF26" s="414"/>
      <c r="AG26" s="415"/>
      <c r="AH26" s="356">
        <v>5</v>
      </c>
      <c r="AI26" s="357"/>
      <c r="AJ26" s="357"/>
      <c r="AK26" s="357"/>
      <c r="AL26" s="358"/>
      <c r="AM26" s="356">
        <v>17450</v>
      </c>
      <c r="AN26" s="357"/>
      <c r="AO26" s="357"/>
      <c r="AP26" s="357"/>
      <c r="AQ26" s="357"/>
      <c r="AR26" s="358"/>
      <c r="AS26" s="356">
        <v>3490</v>
      </c>
      <c r="AT26" s="357"/>
      <c r="AU26" s="357"/>
      <c r="AV26" s="357"/>
      <c r="AW26" s="357"/>
      <c r="AX26" s="416"/>
      <c r="AY26" s="443" t="s">
        <v>179</v>
      </c>
      <c r="AZ26" s="363"/>
      <c r="BA26" s="363"/>
      <c r="BB26" s="363"/>
      <c r="BC26" s="363"/>
      <c r="BD26" s="363"/>
      <c r="BE26" s="363"/>
      <c r="BF26" s="363"/>
      <c r="BG26" s="363"/>
      <c r="BH26" s="363"/>
      <c r="BI26" s="363"/>
      <c r="BJ26" s="363"/>
      <c r="BK26" s="363"/>
      <c r="BL26" s="363"/>
      <c r="BM26" s="444"/>
      <c r="BN26" s="403" t="s">
        <v>180</v>
      </c>
      <c r="BO26" s="404"/>
      <c r="BP26" s="404"/>
      <c r="BQ26" s="404"/>
      <c r="BR26" s="404"/>
      <c r="BS26" s="404"/>
      <c r="BT26" s="404"/>
      <c r="BU26" s="405"/>
      <c r="BV26" s="403" t="s">
        <v>180</v>
      </c>
      <c r="BW26" s="404"/>
      <c r="BX26" s="404"/>
      <c r="BY26" s="404"/>
      <c r="BZ26" s="404"/>
      <c r="CA26" s="404"/>
      <c r="CB26" s="404"/>
      <c r="CC26" s="405"/>
      <c r="CD26" s="185"/>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5">
      <c r="A27" s="172"/>
      <c r="B27" s="382"/>
      <c r="C27" s="383"/>
      <c r="D27" s="384"/>
      <c r="E27" s="359" t="s">
        <v>181</v>
      </c>
      <c r="F27" s="360"/>
      <c r="G27" s="360"/>
      <c r="H27" s="360"/>
      <c r="I27" s="360"/>
      <c r="J27" s="360"/>
      <c r="K27" s="361"/>
      <c r="L27" s="356">
        <v>1</v>
      </c>
      <c r="M27" s="357"/>
      <c r="N27" s="357"/>
      <c r="O27" s="357"/>
      <c r="P27" s="358"/>
      <c r="Q27" s="356">
        <v>4770</v>
      </c>
      <c r="R27" s="357"/>
      <c r="S27" s="357"/>
      <c r="T27" s="357"/>
      <c r="U27" s="357"/>
      <c r="V27" s="358"/>
      <c r="W27" s="446"/>
      <c r="X27" s="383"/>
      <c r="Y27" s="384"/>
      <c r="Z27" s="359" t="s">
        <v>182</v>
      </c>
      <c r="AA27" s="360"/>
      <c r="AB27" s="360"/>
      <c r="AC27" s="360"/>
      <c r="AD27" s="360"/>
      <c r="AE27" s="360"/>
      <c r="AF27" s="360"/>
      <c r="AG27" s="361"/>
      <c r="AH27" s="356">
        <v>7</v>
      </c>
      <c r="AI27" s="357"/>
      <c r="AJ27" s="357"/>
      <c r="AK27" s="357"/>
      <c r="AL27" s="358"/>
      <c r="AM27" s="356">
        <v>28763</v>
      </c>
      <c r="AN27" s="357"/>
      <c r="AO27" s="357"/>
      <c r="AP27" s="357"/>
      <c r="AQ27" s="357"/>
      <c r="AR27" s="358"/>
      <c r="AS27" s="356">
        <v>4109</v>
      </c>
      <c r="AT27" s="357"/>
      <c r="AU27" s="357"/>
      <c r="AV27" s="357"/>
      <c r="AW27" s="357"/>
      <c r="AX27" s="416"/>
      <c r="AY27" s="440" t="s">
        <v>183</v>
      </c>
      <c r="AZ27" s="441"/>
      <c r="BA27" s="441"/>
      <c r="BB27" s="441"/>
      <c r="BC27" s="441"/>
      <c r="BD27" s="441"/>
      <c r="BE27" s="441"/>
      <c r="BF27" s="441"/>
      <c r="BG27" s="441"/>
      <c r="BH27" s="441"/>
      <c r="BI27" s="441"/>
      <c r="BJ27" s="441"/>
      <c r="BK27" s="441"/>
      <c r="BL27" s="441"/>
      <c r="BM27" s="442"/>
      <c r="BN27" s="437" t="s">
        <v>184</v>
      </c>
      <c r="BO27" s="438"/>
      <c r="BP27" s="438"/>
      <c r="BQ27" s="438"/>
      <c r="BR27" s="438"/>
      <c r="BS27" s="438"/>
      <c r="BT27" s="438"/>
      <c r="BU27" s="439"/>
      <c r="BV27" s="437">
        <v>10000</v>
      </c>
      <c r="BW27" s="438"/>
      <c r="BX27" s="438"/>
      <c r="BY27" s="438"/>
      <c r="BZ27" s="438"/>
      <c r="CA27" s="438"/>
      <c r="CB27" s="438"/>
      <c r="CC27" s="439"/>
      <c r="CD27" s="187"/>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2">
      <c r="A28" s="172"/>
      <c r="B28" s="382"/>
      <c r="C28" s="383"/>
      <c r="D28" s="384"/>
      <c r="E28" s="359" t="s">
        <v>185</v>
      </c>
      <c r="F28" s="360"/>
      <c r="G28" s="360"/>
      <c r="H28" s="360"/>
      <c r="I28" s="360"/>
      <c r="J28" s="360"/>
      <c r="K28" s="361"/>
      <c r="L28" s="356">
        <v>1</v>
      </c>
      <c r="M28" s="357"/>
      <c r="N28" s="357"/>
      <c r="O28" s="357"/>
      <c r="P28" s="358"/>
      <c r="Q28" s="356">
        <v>4230</v>
      </c>
      <c r="R28" s="357"/>
      <c r="S28" s="357"/>
      <c r="T28" s="357"/>
      <c r="U28" s="357"/>
      <c r="V28" s="358"/>
      <c r="W28" s="446"/>
      <c r="X28" s="383"/>
      <c r="Y28" s="384"/>
      <c r="Z28" s="359" t="s">
        <v>186</v>
      </c>
      <c r="AA28" s="360"/>
      <c r="AB28" s="360"/>
      <c r="AC28" s="360"/>
      <c r="AD28" s="360"/>
      <c r="AE28" s="360"/>
      <c r="AF28" s="360"/>
      <c r="AG28" s="361"/>
      <c r="AH28" s="356" t="s">
        <v>180</v>
      </c>
      <c r="AI28" s="357"/>
      <c r="AJ28" s="357"/>
      <c r="AK28" s="357"/>
      <c r="AL28" s="358"/>
      <c r="AM28" s="356" t="s">
        <v>187</v>
      </c>
      <c r="AN28" s="357"/>
      <c r="AO28" s="357"/>
      <c r="AP28" s="357"/>
      <c r="AQ28" s="357"/>
      <c r="AR28" s="358"/>
      <c r="AS28" s="356" t="s">
        <v>128</v>
      </c>
      <c r="AT28" s="357"/>
      <c r="AU28" s="357"/>
      <c r="AV28" s="357"/>
      <c r="AW28" s="357"/>
      <c r="AX28" s="416"/>
      <c r="AY28" s="420" t="s">
        <v>188</v>
      </c>
      <c r="AZ28" s="421"/>
      <c r="BA28" s="421"/>
      <c r="BB28" s="422"/>
      <c r="BC28" s="429" t="s">
        <v>48</v>
      </c>
      <c r="BD28" s="430"/>
      <c r="BE28" s="430"/>
      <c r="BF28" s="430"/>
      <c r="BG28" s="430"/>
      <c r="BH28" s="430"/>
      <c r="BI28" s="430"/>
      <c r="BJ28" s="430"/>
      <c r="BK28" s="430"/>
      <c r="BL28" s="430"/>
      <c r="BM28" s="431"/>
      <c r="BN28" s="432">
        <v>2504686</v>
      </c>
      <c r="BO28" s="433"/>
      <c r="BP28" s="433"/>
      <c r="BQ28" s="433"/>
      <c r="BR28" s="433"/>
      <c r="BS28" s="433"/>
      <c r="BT28" s="433"/>
      <c r="BU28" s="434"/>
      <c r="BV28" s="432">
        <v>2260747</v>
      </c>
      <c r="BW28" s="433"/>
      <c r="BX28" s="433"/>
      <c r="BY28" s="433"/>
      <c r="BZ28" s="433"/>
      <c r="CA28" s="433"/>
      <c r="CB28" s="433"/>
      <c r="CC28" s="434"/>
      <c r="CD28" s="185"/>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2">
      <c r="A29" s="172"/>
      <c r="B29" s="382"/>
      <c r="C29" s="383"/>
      <c r="D29" s="384"/>
      <c r="E29" s="359" t="s">
        <v>189</v>
      </c>
      <c r="F29" s="360"/>
      <c r="G29" s="360"/>
      <c r="H29" s="360"/>
      <c r="I29" s="360"/>
      <c r="J29" s="360"/>
      <c r="K29" s="361"/>
      <c r="L29" s="356">
        <v>14</v>
      </c>
      <c r="M29" s="357"/>
      <c r="N29" s="357"/>
      <c r="O29" s="357"/>
      <c r="P29" s="358"/>
      <c r="Q29" s="356">
        <v>4050</v>
      </c>
      <c r="R29" s="357"/>
      <c r="S29" s="357"/>
      <c r="T29" s="357"/>
      <c r="U29" s="357"/>
      <c r="V29" s="358"/>
      <c r="W29" s="447"/>
      <c r="X29" s="448"/>
      <c r="Y29" s="449"/>
      <c r="Z29" s="359" t="s">
        <v>190</v>
      </c>
      <c r="AA29" s="360"/>
      <c r="AB29" s="360"/>
      <c r="AC29" s="360"/>
      <c r="AD29" s="360"/>
      <c r="AE29" s="360"/>
      <c r="AF29" s="360"/>
      <c r="AG29" s="361"/>
      <c r="AH29" s="356">
        <v>419</v>
      </c>
      <c r="AI29" s="357"/>
      <c r="AJ29" s="357"/>
      <c r="AK29" s="357"/>
      <c r="AL29" s="358"/>
      <c r="AM29" s="356">
        <v>1263939</v>
      </c>
      <c r="AN29" s="357"/>
      <c r="AO29" s="357"/>
      <c r="AP29" s="357"/>
      <c r="AQ29" s="357"/>
      <c r="AR29" s="358"/>
      <c r="AS29" s="356">
        <v>3017</v>
      </c>
      <c r="AT29" s="357"/>
      <c r="AU29" s="357"/>
      <c r="AV29" s="357"/>
      <c r="AW29" s="357"/>
      <c r="AX29" s="416"/>
      <c r="AY29" s="423"/>
      <c r="AZ29" s="424"/>
      <c r="BA29" s="424"/>
      <c r="BB29" s="425"/>
      <c r="BC29" s="417" t="s">
        <v>191</v>
      </c>
      <c r="BD29" s="418"/>
      <c r="BE29" s="418"/>
      <c r="BF29" s="418"/>
      <c r="BG29" s="418"/>
      <c r="BH29" s="418"/>
      <c r="BI29" s="418"/>
      <c r="BJ29" s="418"/>
      <c r="BK29" s="418"/>
      <c r="BL29" s="418"/>
      <c r="BM29" s="419"/>
      <c r="BN29" s="403" t="s">
        <v>180</v>
      </c>
      <c r="BO29" s="404"/>
      <c r="BP29" s="404"/>
      <c r="BQ29" s="404"/>
      <c r="BR29" s="404"/>
      <c r="BS29" s="404"/>
      <c r="BT29" s="404"/>
      <c r="BU29" s="405"/>
      <c r="BV29" s="403" t="s">
        <v>180</v>
      </c>
      <c r="BW29" s="404"/>
      <c r="BX29" s="404"/>
      <c r="BY29" s="404"/>
      <c r="BZ29" s="404"/>
      <c r="CA29" s="404"/>
      <c r="CB29" s="404"/>
      <c r="CC29" s="405"/>
      <c r="CD29" s="187"/>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5">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192</v>
      </c>
      <c r="X30" s="371"/>
      <c r="Y30" s="371"/>
      <c r="Z30" s="371"/>
      <c r="AA30" s="371"/>
      <c r="AB30" s="371"/>
      <c r="AC30" s="371"/>
      <c r="AD30" s="371"/>
      <c r="AE30" s="371"/>
      <c r="AF30" s="371"/>
      <c r="AG30" s="372"/>
      <c r="AH30" s="373">
        <v>102.9</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50</v>
      </c>
      <c r="BD30" s="377"/>
      <c r="BE30" s="377"/>
      <c r="BF30" s="377"/>
      <c r="BG30" s="377"/>
      <c r="BH30" s="377"/>
      <c r="BI30" s="377"/>
      <c r="BJ30" s="377"/>
      <c r="BK30" s="377"/>
      <c r="BL30" s="377"/>
      <c r="BM30" s="378"/>
      <c r="BN30" s="437">
        <v>1197465</v>
      </c>
      <c r="BO30" s="438"/>
      <c r="BP30" s="438"/>
      <c r="BQ30" s="438"/>
      <c r="BR30" s="438"/>
      <c r="BS30" s="438"/>
      <c r="BT30" s="438"/>
      <c r="BU30" s="439"/>
      <c r="BV30" s="437">
        <v>1027191</v>
      </c>
      <c r="BW30" s="438"/>
      <c r="BX30" s="438"/>
      <c r="BY30" s="438"/>
      <c r="BZ30" s="438"/>
      <c r="CA30" s="438"/>
      <c r="CB30" s="438"/>
      <c r="CC30" s="43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362" t="s">
        <v>193</v>
      </c>
      <c r="D32" s="362"/>
      <c r="E32" s="362"/>
      <c r="F32" s="362"/>
      <c r="G32" s="362"/>
      <c r="H32" s="362"/>
      <c r="I32" s="362"/>
      <c r="J32" s="362"/>
      <c r="K32" s="362"/>
      <c r="L32" s="362"/>
      <c r="M32" s="362"/>
      <c r="N32" s="362"/>
      <c r="O32" s="362"/>
      <c r="P32" s="362"/>
      <c r="Q32" s="362"/>
      <c r="R32" s="362"/>
      <c r="S32" s="362"/>
      <c r="U32" s="363" t="s">
        <v>194</v>
      </c>
      <c r="V32" s="363"/>
      <c r="W32" s="363"/>
      <c r="X32" s="363"/>
      <c r="Y32" s="363"/>
      <c r="Z32" s="363"/>
      <c r="AA32" s="363"/>
      <c r="AB32" s="363"/>
      <c r="AC32" s="363"/>
      <c r="AD32" s="363"/>
      <c r="AE32" s="363"/>
      <c r="AF32" s="363"/>
      <c r="AG32" s="363"/>
      <c r="AH32" s="363"/>
      <c r="AI32" s="363"/>
      <c r="AJ32" s="363"/>
      <c r="AK32" s="363"/>
      <c r="AM32" s="363" t="s">
        <v>195</v>
      </c>
      <c r="AN32" s="363"/>
      <c r="AO32" s="363"/>
      <c r="AP32" s="363"/>
      <c r="AQ32" s="363"/>
      <c r="AR32" s="363"/>
      <c r="AS32" s="363"/>
      <c r="AT32" s="363"/>
      <c r="AU32" s="363"/>
      <c r="AV32" s="363"/>
      <c r="AW32" s="363"/>
      <c r="AX32" s="363"/>
      <c r="AY32" s="363"/>
      <c r="AZ32" s="363"/>
      <c r="BA32" s="363"/>
      <c r="BB32" s="363"/>
      <c r="BC32" s="363"/>
      <c r="BE32" s="363" t="s">
        <v>196</v>
      </c>
      <c r="BF32" s="363"/>
      <c r="BG32" s="363"/>
      <c r="BH32" s="363"/>
      <c r="BI32" s="363"/>
      <c r="BJ32" s="363"/>
      <c r="BK32" s="363"/>
      <c r="BL32" s="363"/>
      <c r="BM32" s="363"/>
      <c r="BN32" s="363"/>
      <c r="BO32" s="363"/>
      <c r="BP32" s="363"/>
      <c r="BQ32" s="363"/>
      <c r="BR32" s="363"/>
      <c r="BS32" s="363"/>
      <c r="BT32" s="363"/>
      <c r="BU32" s="363"/>
      <c r="BW32" s="363" t="s">
        <v>197</v>
      </c>
      <c r="BX32" s="363"/>
      <c r="BY32" s="363"/>
      <c r="BZ32" s="363"/>
      <c r="CA32" s="363"/>
      <c r="CB32" s="363"/>
      <c r="CC32" s="363"/>
      <c r="CD32" s="363"/>
      <c r="CE32" s="363"/>
      <c r="CF32" s="363"/>
      <c r="CG32" s="363"/>
      <c r="CH32" s="363"/>
      <c r="CI32" s="363"/>
      <c r="CJ32" s="363"/>
      <c r="CK32" s="363"/>
      <c r="CL32" s="363"/>
      <c r="CM32" s="363"/>
      <c r="CO32" s="363" t="s">
        <v>198</v>
      </c>
      <c r="CP32" s="363"/>
      <c r="CQ32" s="363"/>
      <c r="CR32" s="363"/>
      <c r="CS32" s="363"/>
      <c r="CT32" s="363"/>
      <c r="CU32" s="363"/>
      <c r="CV32" s="363"/>
      <c r="CW32" s="363"/>
      <c r="CX32" s="363"/>
      <c r="CY32" s="363"/>
      <c r="CZ32" s="363"/>
      <c r="DA32" s="363"/>
      <c r="DB32" s="363"/>
      <c r="DC32" s="363"/>
      <c r="DD32" s="363"/>
      <c r="DE32" s="363"/>
      <c r="DI32" s="195"/>
    </row>
    <row r="33" spans="1:113" ht="13.5" customHeight="1" x14ac:dyDescent="0.2">
      <c r="A33" s="172"/>
      <c r="B33" s="196"/>
      <c r="C33" s="355" t="s">
        <v>199</v>
      </c>
      <c r="D33" s="355"/>
      <c r="E33" s="354" t="s">
        <v>200</v>
      </c>
      <c r="F33" s="354"/>
      <c r="G33" s="354"/>
      <c r="H33" s="354"/>
      <c r="I33" s="354"/>
      <c r="J33" s="354"/>
      <c r="K33" s="354"/>
      <c r="L33" s="354"/>
      <c r="M33" s="354"/>
      <c r="N33" s="354"/>
      <c r="O33" s="354"/>
      <c r="P33" s="354"/>
      <c r="Q33" s="354"/>
      <c r="R33" s="354"/>
      <c r="S33" s="354"/>
      <c r="T33" s="197"/>
      <c r="U33" s="355" t="s">
        <v>201</v>
      </c>
      <c r="V33" s="355"/>
      <c r="W33" s="354" t="s">
        <v>202</v>
      </c>
      <c r="X33" s="354"/>
      <c r="Y33" s="354"/>
      <c r="Z33" s="354"/>
      <c r="AA33" s="354"/>
      <c r="AB33" s="354"/>
      <c r="AC33" s="354"/>
      <c r="AD33" s="354"/>
      <c r="AE33" s="354"/>
      <c r="AF33" s="354"/>
      <c r="AG33" s="354"/>
      <c r="AH33" s="354"/>
      <c r="AI33" s="354"/>
      <c r="AJ33" s="354"/>
      <c r="AK33" s="354"/>
      <c r="AL33" s="197"/>
      <c r="AM33" s="355" t="s">
        <v>199</v>
      </c>
      <c r="AN33" s="355"/>
      <c r="AO33" s="354" t="s">
        <v>200</v>
      </c>
      <c r="AP33" s="354"/>
      <c r="AQ33" s="354"/>
      <c r="AR33" s="354"/>
      <c r="AS33" s="354"/>
      <c r="AT33" s="354"/>
      <c r="AU33" s="354"/>
      <c r="AV33" s="354"/>
      <c r="AW33" s="354"/>
      <c r="AX33" s="354"/>
      <c r="AY33" s="354"/>
      <c r="AZ33" s="354"/>
      <c r="BA33" s="354"/>
      <c r="BB33" s="354"/>
      <c r="BC33" s="354"/>
      <c r="BD33" s="198"/>
      <c r="BE33" s="354" t="s">
        <v>203</v>
      </c>
      <c r="BF33" s="354"/>
      <c r="BG33" s="354" t="s">
        <v>204</v>
      </c>
      <c r="BH33" s="354"/>
      <c r="BI33" s="354"/>
      <c r="BJ33" s="354"/>
      <c r="BK33" s="354"/>
      <c r="BL33" s="354"/>
      <c r="BM33" s="354"/>
      <c r="BN33" s="354"/>
      <c r="BO33" s="354"/>
      <c r="BP33" s="354"/>
      <c r="BQ33" s="354"/>
      <c r="BR33" s="354"/>
      <c r="BS33" s="354"/>
      <c r="BT33" s="354"/>
      <c r="BU33" s="354"/>
      <c r="BV33" s="198"/>
      <c r="BW33" s="355" t="s">
        <v>203</v>
      </c>
      <c r="BX33" s="355"/>
      <c r="BY33" s="354" t="s">
        <v>205</v>
      </c>
      <c r="BZ33" s="354"/>
      <c r="CA33" s="354"/>
      <c r="CB33" s="354"/>
      <c r="CC33" s="354"/>
      <c r="CD33" s="354"/>
      <c r="CE33" s="354"/>
      <c r="CF33" s="354"/>
      <c r="CG33" s="354"/>
      <c r="CH33" s="354"/>
      <c r="CI33" s="354"/>
      <c r="CJ33" s="354"/>
      <c r="CK33" s="354"/>
      <c r="CL33" s="354"/>
      <c r="CM33" s="354"/>
      <c r="CN33" s="197"/>
      <c r="CO33" s="355" t="s">
        <v>199</v>
      </c>
      <c r="CP33" s="355"/>
      <c r="CQ33" s="354" t="s">
        <v>206</v>
      </c>
      <c r="CR33" s="354"/>
      <c r="CS33" s="354"/>
      <c r="CT33" s="354"/>
      <c r="CU33" s="354"/>
      <c r="CV33" s="354"/>
      <c r="CW33" s="354"/>
      <c r="CX33" s="354"/>
      <c r="CY33" s="354"/>
      <c r="CZ33" s="354"/>
      <c r="DA33" s="354"/>
      <c r="DB33" s="354"/>
      <c r="DC33" s="354"/>
      <c r="DD33" s="354"/>
      <c r="DE33" s="354"/>
      <c r="DF33" s="197"/>
      <c r="DG33" s="353" t="s">
        <v>207</v>
      </c>
      <c r="DH33" s="353"/>
      <c r="DI33" s="199"/>
    </row>
    <row r="34" spans="1:113" ht="32.25" customHeight="1" x14ac:dyDescent="0.2">
      <c r="A34" s="172"/>
      <c r="B34" s="196"/>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2</v>
      </c>
      <c r="V34" s="351"/>
      <c r="W34" s="352" t="str">
        <f>IF('各会計、関係団体の財政状況及び健全化判断比率'!B28="","",'各会計、関係団体の財政状況及び健全化判断比率'!B28)</f>
        <v>国民健康保険事業特別会計</v>
      </c>
      <c r="X34" s="352"/>
      <c r="Y34" s="352"/>
      <c r="Z34" s="352"/>
      <c r="AA34" s="352"/>
      <c r="AB34" s="352"/>
      <c r="AC34" s="352"/>
      <c r="AD34" s="352"/>
      <c r="AE34" s="352"/>
      <c r="AF34" s="352"/>
      <c r="AG34" s="352"/>
      <c r="AH34" s="352"/>
      <c r="AI34" s="352"/>
      <c r="AJ34" s="352"/>
      <c r="AK34" s="352"/>
      <c r="AL34" s="172"/>
      <c r="AM34" s="351" t="str">
        <f>IF(AO34="","",MAX(C34:D43,U34:V43)+1)</f>
        <v/>
      </c>
      <c r="AN34" s="351"/>
      <c r="AO34" s="352"/>
      <c r="AP34" s="352"/>
      <c r="AQ34" s="352"/>
      <c r="AR34" s="352"/>
      <c r="AS34" s="352"/>
      <c r="AT34" s="352"/>
      <c r="AU34" s="352"/>
      <c r="AV34" s="352"/>
      <c r="AW34" s="352"/>
      <c r="AX34" s="352"/>
      <c r="AY34" s="352"/>
      <c r="AZ34" s="352"/>
      <c r="BA34" s="352"/>
      <c r="BB34" s="352"/>
      <c r="BC34" s="352"/>
      <c r="BD34" s="172"/>
      <c r="BE34" s="351" t="str">
        <f>IF(BG34="","",MAX(C34:D43,U34:V43,AM34:AN43)+1)</f>
        <v/>
      </c>
      <c r="BF34" s="351"/>
      <c r="BG34" s="352"/>
      <c r="BH34" s="352"/>
      <c r="BI34" s="352"/>
      <c r="BJ34" s="352"/>
      <c r="BK34" s="352"/>
      <c r="BL34" s="352"/>
      <c r="BM34" s="352"/>
      <c r="BN34" s="352"/>
      <c r="BO34" s="352"/>
      <c r="BP34" s="352"/>
      <c r="BQ34" s="352"/>
      <c r="BR34" s="352"/>
      <c r="BS34" s="352"/>
      <c r="BT34" s="352"/>
      <c r="BU34" s="352"/>
      <c r="BV34" s="172"/>
      <c r="BW34" s="351">
        <f>IF(BY34="","",MAX(C34:D43,U34:V43,AM34:AN43,BE34:BF43)+1)</f>
        <v>5</v>
      </c>
      <c r="BX34" s="351"/>
      <c r="BY34" s="352" t="str">
        <f>IF('各会計、関係団体の財政状況及び健全化判断比率'!B68="","",'各会計、関係団体の財政状況及び健全化判断比率'!B68)</f>
        <v>千葉県市町村総合事務組合（一般会計）</v>
      </c>
      <c r="BZ34" s="352"/>
      <c r="CA34" s="352"/>
      <c r="CB34" s="352"/>
      <c r="CC34" s="352"/>
      <c r="CD34" s="352"/>
      <c r="CE34" s="352"/>
      <c r="CF34" s="352"/>
      <c r="CG34" s="352"/>
      <c r="CH34" s="352"/>
      <c r="CI34" s="352"/>
      <c r="CJ34" s="352"/>
      <c r="CK34" s="352"/>
      <c r="CL34" s="352"/>
      <c r="CM34" s="352"/>
      <c r="CN34" s="172"/>
      <c r="CO34" s="351">
        <f>IF(CQ34="","",MAX(C34:D43,U34:V43,AM34:AN43,BE34:BF43,BW34:BX43)+1)</f>
        <v>15</v>
      </c>
      <c r="CP34" s="351"/>
      <c r="CQ34" s="352" t="str">
        <f>IF('各会計、関係団体の財政状況及び健全化判断比率'!BS7="","",'各会計、関係団体の財政状況及び健全化判断比率'!BS7)</f>
        <v>富津市土地開発公社</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99"/>
    </row>
    <row r="35" spans="1:113" ht="32.25" customHeight="1" x14ac:dyDescent="0.2">
      <c r="A35" s="172"/>
      <c r="B35" s="196"/>
      <c r="C35" s="351" t="str">
        <f>IF(E35="","",C34+1)</f>
        <v/>
      </c>
      <c r="D35" s="351"/>
      <c r="E35" s="352" t="str">
        <f>IF('各会計、関係団体の財政状況及び健全化判断比率'!B8="","",'各会計、関係団体の財政状況及び健全化判断比率'!B8)</f>
        <v/>
      </c>
      <c r="F35" s="352"/>
      <c r="G35" s="352"/>
      <c r="H35" s="352"/>
      <c r="I35" s="352"/>
      <c r="J35" s="352"/>
      <c r="K35" s="352"/>
      <c r="L35" s="352"/>
      <c r="M35" s="352"/>
      <c r="N35" s="352"/>
      <c r="O35" s="352"/>
      <c r="P35" s="352"/>
      <c r="Q35" s="352"/>
      <c r="R35" s="352"/>
      <c r="S35" s="352"/>
      <c r="T35" s="172"/>
      <c r="U35" s="351">
        <f>IF(W35="","",U34+1)</f>
        <v>3</v>
      </c>
      <c r="V35" s="351"/>
      <c r="W35" s="352" t="str">
        <f>IF('各会計、関係団体の財政状況及び健全化判断比率'!B29="","",'各会計、関係団体の財政状況及び健全化判断比率'!B29)</f>
        <v>介護保険事業特別会計</v>
      </c>
      <c r="X35" s="352"/>
      <c r="Y35" s="352"/>
      <c r="Z35" s="352"/>
      <c r="AA35" s="352"/>
      <c r="AB35" s="352"/>
      <c r="AC35" s="352"/>
      <c r="AD35" s="352"/>
      <c r="AE35" s="352"/>
      <c r="AF35" s="352"/>
      <c r="AG35" s="352"/>
      <c r="AH35" s="352"/>
      <c r="AI35" s="352"/>
      <c r="AJ35" s="352"/>
      <c r="AK35" s="352"/>
      <c r="AL35" s="172"/>
      <c r="AM35" s="351" t="str">
        <f t="shared" ref="AM35:AM43" si="0">IF(AO35="","",AM34+1)</f>
        <v/>
      </c>
      <c r="AN35" s="351"/>
      <c r="AO35" s="352"/>
      <c r="AP35" s="352"/>
      <c r="AQ35" s="352"/>
      <c r="AR35" s="352"/>
      <c r="AS35" s="352"/>
      <c r="AT35" s="352"/>
      <c r="AU35" s="352"/>
      <c r="AV35" s="352"/>
      <c r="AW35" s="352"/>
      <c r="AX35" s="352"/>
      <c r="AY35" s="352"/>
      <c r="AZ35" s="352"/>
      <c r="BA35" s="352"/>
      <c r="BB35" s="352"/>
      <c r="BC35" s="352"/>
      <c r="BD35" s="172"/>
      <c r="BE35" s="351" t="str">
        <f t="shared" ref="BE35:BE43" si="1">IF(BG35="","",BE34+1)</f>
        <v/>
      </c>
      <c r="BF35" s="351"/>
      <c r="BG35" s="352"/>
      <c r="BH35" s="352"/>
      <c r="BI35" s="352"/>
      <c r="BJ35" s="352"/>
      <c r="BK35" s="352"/>
      <c r="BL35" s="352"/>
      <c r="BM35" s="352"/>
      <c r="BN35" s="352"/>
      <c r="BO35" s="352"/>
      <c r="BP35" s="352"/>
      <c r="BQ35" s="352"/>
      <c r="BR35" s="352"/>
      <c r="BS35" s="352"/>
      <c r="BT35" s="352"/>
      <c r="BU35" s="352"/>
      <c r="BV35" s="172"/>
      <c r="BW35" s="351">
        <f t="shared" ref="BW35:BW43" si="2">IF(BY35="","",BW34+1)</f>
        <v>6</v>
      </c>
      <c r="BX35" s="351"/>
      <c r="BY35" s="352" t="str">
        <f>IF('各会計、関係団体の財政状況及び健全化判断比率'!B69="","",'各会計、関係団体の財政状況及び健全化判断比率'!B69)</f>
        <v>千葉県市町村総合事務組合（千葉県自治会館管理運営特別会計）</v>
      </c>
      <c r="BZ35" s="352"/>
      <c r="CA35" s="352"/>
      <c r="CB35" s="352"/>
      <c r="CC35" s="352"/>
      <c r="CD35" s="352"/>
      <c r="CE35" s="352"/>
      <c r="CF35" s="352"/>
      <c r="CG35" s="352"/>
      <c r="CH35" s="352"/>
      <c r="CI35" s="352"/>
      <c r="CJ35" s="352"/>
      <c r="CK35" s="352"/>
      <c r="CL35" s="352"/>
      <c r="CM35" s="352"/>
      <c r="CN35" s="172"/>
      <c r="CO35" s="351">
        <f t="shared" ref="CO35:CO43" si="3">IF(CQ35="","",CO34+1)</f>
        <v>16</v>
      </c>
      <c r="CP35" s="351"/>
      <c r="CQ35" s="352" t="str">
        <f>IF('各会計、関係団体の財政状況及び健全化判断比率'!BS8="","",'各会計、関係団体の財政状況及び健全化判断比率'!BS8)</f>
        <v>富津市施設利用振興公社</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
      </c>
      <c r="DH35" s="349"/>
      <c r="DI35" s="199"/>
    </row>
    <row r="36" spans="1:113" ht="32.25" customHeight="1" x14ac:dyDescent="0.2">
      <c r="A36" s="172"/>
      <c r="B36" s="196"/>
      <c r="C36" s="351" t="str">
        <f>IF(E36="","",C35+1)</f>
        <v/>
      </c>
      <c r="D36" s="351"/>
      <c r="E36" s="352" t="str">
        <f>IF('各会計、関係団体の財政状況及び健全化判断比率'!B9="","",'各会計、関係団体の財政状況及び健全化判断比率'!B9)</f>
        <v/>
      </c>
      <c r="F36" s="352"/>
      <c r="G36" s="352"/>
      <c r="H36" s="352"/>
      <c r="I36" s="352"/>
      <c r="J36" s="352"/>
      <c r="K36" s="352"/>
      <c r="L36" s="352"/>
      <c r="M36" s="352"/>
      <c r="N36" s="352"/>
      <c r="O36" s="352"/>
      <c r="P36" s="352"/>
      <c r="Q36" s="352"/>
      <c r="R36" s="352"/>
      <c r="S36" s="352"/>
      <c r="T36" s="172"/>
      <c r="U36" s="351">
        <f t="shared" ref="U36:U43" si="4">IF(W36="","",U35+1)</f>
        <v>4</v>
      </c>
      <c r="V36" s="351"/>
      <c r="W36" s="352" t="str">
        <f>IF('各会計、関係団体の財政状況及び健全化判断比率'!B30="","",'各会計、関係団体の財政状況及び健全化判断比率'!B30)</f>
        <v>後期高齢者医療特別会計</v>
      </c>
      <c r="X36" s="352"/>
      <c r="Y36" s="352"/>
      <c r="Z36" s="352"/>
      <c r="AA36" s="352"/>
      <c r="AB36" s="352"/>
      <c r="AC36" s="352"/>
      <c r="AD36" s="352"/>
      <c r="AE36" s="352"/>
      <c r="AF36" s="352"/>
      <c r="AG36" s="352"/>
      <c r="AH36" s="352"/>
      <c r="AI36" s="352"/>
      <c r="AJ36" s="352"/>
      <c r="AK36" s="352"/>
      <c r="AL36" s="172"/>
      <c r="AM36" s="351" t="str">
        <f t="shared" si="0"/>
        <v/>
      </c>
      <c r="AN36" s="351"/>
      <c r="AO36" s="352"/>
      <c r="AP36" s="352"/>
      <c r="AQ36" s="352"/>
      <c r="AR36" s="352"/>
      <c r="AS36" s="352"/>
      <c r="AT36" s="352"/>
      <c r="AU36" s="352"/>
      <c r="AV36" s="352"/>
      <c r="AW36" s="352"/>
      <c r="AX36" s="352"/>
      <c r="AY36" s="352"/>
      <c r="AZ36" s="352"/>
      <c r="BA36" s="352"/>
      <c r="BB36" s="352"/>
      <c r="BC36" s="352"/>
      <c r="BD36" s="172"/>
      <c r="BE36" s="351" t="str">
        <f t="shared" si="1"/>
        <v/>
      </c>
      <c r="BF36" s="351"/>
      <c r="BG36" s="352"/>
      <c r="BH36" s="352"/>
      <c r="BI36" s="352"/>
      <c r="BJ36" s="352"/>
      <c r="BK36" s="352"/>
      <c r="BL36" s="352"/>
      <c r="BM36" s="352"/>
      <c r="BN36" s="352"/>
      <c r="BO36" s="352"/>
      <c r="BP36" s="352"/>
      <c r="BQ36" s="352"/>
      <c r="BR36" s="352"/>
      <c r="BS36" s="352"/>
      <c r="BT36" s="352"/>
      <c r="BU36" s="352"/>
      <c r="BV36" s="172"/>
      <c r="BW36" s="351">
        <f t="shared" si="2"/>
        <v>7</v>
      </c>
      <c r="BX36" s="351"/>
      <c r="BY36" s="352" t="str">
        <f>IF('各会計、関係団体の財政状況及び健全化判断比率'!B70="","",'各会計、関係団体の財政状況及び健全化判断比率'!B70)</f>
        <v>千葉県市町村総合事務組合（千葉県自治研修センター特別会計）</v>
      </c>
      <c r="BZ36" s="352"/>
      <c r="CA36" s="352"/>
      <c r="CB36" s="352"/>
      <c r="CC36" s="352"/>
      <c r="CD36" s="352"/>
      <c r="CE36" s="352"/>
      <c r="CF36" s="352"/>
      <c r="CG36" s="352"/>
      <c r="CH36" s="352"/>
      <c r="CI36" s="352"/>
      <c r="CJ36" s="352"/>
      <c r="CK36" s="352"/>
      <c r="CL36" s="352"/>
      <c r="CM36" s="352"/>
      <c r="CN36" s="172"/>
      <c r="CO36" s="351" t="str">
        <f t="shared" si="3"/>
        <v/>
      </c>
      <c r="CP36" s="351"/>
      <c r="CQ36" s="352" t="str">
        <f>IF('各会計、関係団体の財政状況及び健全化判断比率'!BS9="","",'各会計、関係団体の財政状況及び健全化判断比率'!BS9)</f>
        <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
      </c>
      <c r="DH36" s="349"/>
      <c r="DI36" s="199"/>
    </row>
    <row r="37" spans="1:113" ht="32.25" customHeight="1" x14ac:dyDescent="0.2">
      <c r="A37" s="172"/>
      <c r="B37" s="196"/>
      <c r="C37" s="351" t="str">
        <f>IF(E37="","",C36+1)</f>
        <v/>
      </c>
      <c r="D37" s="351"/>
      <c r="E37" s="352" t="str">
        <f>IF('各会計、関係団体の財政状況及び健全化判断比率'!B10="","",'各会計、関係団体の財政状況及び健全化判断比率'!B10)</f>
        <v/>
      </c>
      <c r="F37" s="352"/>
      <c r="G37" s="352"/>
      <c r="H37" s="352"/>
      <c r="I37" s="352"/>
      <c r="J37" s="352"/>
      <c r="K37" s="352"/>
      <c r="L37" s="352"/>
      <c r="M37" s="352"/>
      <c r="N37" s="352"/>
      <c r="O37" s="352"/>
      <c r="P37" s="352"/>
      <c r="Q37" s="352"/>
      <c r="R37" s="352"/>
      <c r="S37" s="352"/>
      <c r="T37" s="172"/>
      <c r="U37" s="351" t="str">
        <f t="shared" si="4"/>
        <v/>
      </c>
      <c r="V37" s="351"/>
      <c r="W37" s="352"/>
      <c r="X37" s="352"/>
      <c r="Y37" s="352"/>
      <c r="Z37" s="352"/>
      <c r="AA37" s="352"/>
      <c r="AB37" s="352"/>
      <c r="AC37" s="352"/>
      <c r="AD37" s="352"/>
      <c r="AE37" s="352"/>
      <c r="AF37" s="352"/>
      <c r="AG37" s="352"/>
      <c r="AH37" s="352"/>
      <c r="AI37" s="352"/>
      <c r="AJ37" s="352"/>
      <c r="AK37" s="352"/>
      <c r="AL37" s="172"/>
      <c r="AM37" s="351" t="str">
        <f t="shared" si="0"/>
        <v/>
      </c>
      <c r="AN37" s="351"/>
      <c r="AO37" s="352"/>
      <c r="AP37" s="352"/>
      <c r="AQ37" s="352"/>
      <c r="AR37" s="352"/>
      <c r="AS37" s="352"/>
      <c r="AT37" s="352"/>
      <c r="AU37" s="352"/>
      <c r="AV37" s="352"/>
      <c r="AW37" s="352"/>
      <c r="AX37" s="352"/>
      <c r="AY37" s="352"/>
      <c r="AZ37" s="352"/>
      <c r="BA37" s="352"/>
      <c r="BB37" s="352"/>
      <c r="BC37" s="352"/>
      <c r="BD37" s="172"/>
      <c r="BE37" s="351" t="str">
        <f t="shared" si="1"/>
        <v/>
      </c>
      <c r="BF37" s="351"/>
      <c r="BG37" s="352"/>
      <c r="BH37" s="352"/>
      <c r="BI37" s="352"/>
      <c r="BJ37" s="352"/>
      <c r="BK37" s="352"/>
      <c r="BL37" s="352"/>
      <c r="BM37" s="352"/>
      <c r="BN37" s="352"/>
      <c r="BO37" s="352"/>
      <c r="BP37" s="352"/>
      <c r="BQ37" s="352"/>
      <c r="BR37" s="352"/>
      <c r="BS37" s="352"/>
      <c r="BT37" s="352"/>
      <c r="BU37" s="352"/>
      <c r="BV37" s="172"/>
      <c r="BW37" s="351">
        <f t="shared" si="2"/>
        <v>8</v>
      </c>
      <c r="BX37" s="351"/>
      <c r="BY37" s="352" t="str">
        <f>IF('各会計、関係団体の財政状況及び健全化判断比率'!B71="","",'各会計、関係団体の財政状況及び健全化判断比率'!B71)</f>
        <v>千葉県市町村総合事務組合（千葉県市町村交通災害共済特別会計）</v>
      </c>
      <c r="BZ37" s="352"/>
      <c r="CA37" s="352"/>
      <c r="CB37" s="352"/>
      <c r="CC37" s="352"/>
      <c r="CD37" s="352"/>
      <c r="CE37" s="352"/>
      <c r="CF37" s="352"/>
      <c r="CG37" s="352"/>
      <c r="CH37" s="352"/>
      <c r="CI37" s="352"/>
      <c r="CJ37" s="352"/>
      <c r="CK37" s="352"/>
      <c r="CL37" s="352"/>
      <c r="CM37" s="352"/>
      <c r="CN37" s="172"/>
      <c r="CO37" s="351" t="str">
        <f t="shared" si="3"/>
        <v/>
      </c>
      <c r="CP37" s="351"/>
      <c r="CQ37" s="352" t="str">
        <f>IF('各会計、関係団体の財政状況及び健全化判断比率'!BS10="","",'各会計、関係団体の財政状況及び健全化判断比率'!BS10)</f>
        <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99"/>
    </row>
    <row r="38" spans="1:113" ht="32.25" customHeight="1" x14ac:dyDescent="0.2">
      <c r="A38" s="172"/>
      <c r="B38" s="196"/>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t="str">
        <f t="shared" si="4"/>
        <v/>
      </c>
      <c r="V38" s="351"/>
      <c r="W38" s="352"/>
      <c r="X38" s="352"/>
      <c r="Y38" s="352"/>
      <c r="Z38" s="352"/>
      <c r="AA38" s="352"/>
      <c r="AB38" s="352"/>
      <c r="AC38" s="352"/>
      <c r="AD38" s="352"/>
      <c r="AE38" s="352"/>
      <c r="AF38" s="352"/>
      <c r="AG38" s="352"/>
      <c r="AH38" s="352"/>
      <c r="AI38" s="352"/>
      <c r="AJ38" s="352"/>
      <c r="AK38" s="352"/>
      <c r="AL38" s="172"/>
      <c r="AM38" s="351" t="str">
        <f t="shared" si="0"/>
        <v/>
      </c>
      <c r="AN38" s="351"/>
      <c r="AO38" s="352"/>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f t="shared" si="2"/>
        <v>9</v>
      </c>
      <c r="BX38" s="351"/>
      <c r="BY38" s="352" t="str">
        <f>IF('各会計、関係団体の財政状況及び健全化判断比率'!B72="","",'各会計、関係団体の財政状況及び健全化判断比率'!B72)</f>
        <v>かずさ水道広域連合企業団（末端給水事業会計）</v>
      </c>
      <c r="BZ38" s="352"/>
      <c r="CA38" s="352"/>
      <c r="CB38" s="352"/>
      <c r="CC38" s="352"/>
      <c r="CD38" s="352"/>
      <c r="CE38" s="352"/>
      <c r="CF38" s="352"/>
      <c r="CG38" s="352"/>
      <c r="CH38" s="352"/>
      <c r="CI38" s="352"/>
      <c r="CJ38" s="352"/>
      <c r="CK38" s="352"/>
      <c r="CL38" s="352"/>
      <c r="CM38" s="352"/>
      <c r="CN38" s="172"/>
      <c r="CO38" s="351" t="str">
        <f t="shared" si="3"/>
        <v/>
      </c>
      <c r="CP38" s="351"/>
      <c r="CQ38" s="352" t="str">
        <f>IF('各会計、関係団体の財政状況及び健全化判断比率'!BS11="","",'各会計、関係団体の財政状況及び健全化判断比率'!BS11)</f>
        <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99"/>
    </row>
    <row r="39" spans="1:113" ht="32.25" customHeight="1" x14ac:dyDescent="0.2">
      <c r="A39" s="172"/>
      <c r="B39" s="196"/>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f t="shared" si="2"/>
        <v>10</v>
      </c>
      <c r="BX39" s="351"/>
      <c r="BY39" s="352" t="str">
        <f>IF('各会計、関係団体の財政状況及び健全化判断比率'!B73="","",'各会計、関係団体の財政状況及び健全化判断比率'!B73)</f>
        <v>かずさ水道広域連合企業団（用水供給事業会計）</v>
      </c>
      <c r="BZ39" s="352"/>
      <c r="CA39" s="352"/>
      <c r="CB39" s="352"/>
      <c r="CC39" s="352"/>
      <c r="CD39" s="352"/>
      <c r="CE39" s="352"/>
      <c r="CF39" s="352"/>
      <c r="CG39" s="352"/>
      <c r="CH39" s="352"/>
      <c r="CI39" s="352"/>
      <c r="CJ39" s="352"/>
      <c r="CK39" s="352"/>
      <c r="CL39" s="352"/>
      <c r="CM39" s="352"/>
      <c r="CN39" s="172"/>
      <c r="CO39" s="351" t="str">
        <f t="shared" si="3"/>
        <v/>
      </c>
      <c r="CP39" s="351"/>
      <c r="CQ39" s="352" t="str">
        <f>IF('各会計、関係団体の財政状況及び健全化判断比率'!BS12="","",'各会計、関係団体の財政状況及び健全化判断比率'!BS12)</f>
        <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99"/>
    </row>
    <row r="40" spans="1:113" ht="32.25" customHeight="1" x14ac:dyDescent="0.2">
      <c r="A40" s="172"/>
      <c r="B40" s="196"/>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f t="shared" si="2"/>
        <v>11</v>
      </c>
      <c r="BX40" s="351"/>
      <c r="BY40" s="352" t="str">
        <f>IF('各会計、関係団体の財政状況及び健全化判断比率'!B74="","",'各会計、関係団体の財政状況及び健全化判断比率'!B74)</f>
        <v>君津郡市広域市町村圏事務組合（一般会計）</v>
      </c>
      <c r="BZ40" s="352"/>
      <c r="CA40" s="352"/>
      <c r="CB40" s="352"/>
      <c r="CC40" s="352"/>
      <c r="CD40" s="352"/>
      <c r="CE40" s="352"/>
      <c r="CF40" s="352"/>
      <c r="CG40" s="352"/>
      <c r="CH40" s="352"/>
      <c r="CI40" s="352"/>
      <c r="CJ40" s="352"/>
      <c r="CK40" s="352"/>
      <c r="CL40" s="352"/>
      <c r="CM40" s="352"/>
      <c r="CN40" s="172"/>
      <c r="CO40" s="351" t="str">
        <f t="shared" si="3"/>
        <v/>
      </c>
      <c r="CP40" s="351"/>
      <c r="CQ40" s="352" t="str">
        <f>IF('各会計、関係団体の財政状況及び健全化判断比率'!BS13="","",'各会計、関係団体の財政状況及び健全化判断比率'!BS13)</f>
        <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
      </c>
      <c r="DH40" s="349"/>
      <c r="DI40" s="199"/>
    </row>
    <row r="41" spans="1:113" ht="32.25" customHeight="1" x14ac:dyDescent="0.2">
      <c r="A41" s="172"/>
      <c r="B41" s="196"/>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f t="shared" si="2"/>
        <v>12</v>
      </c>
      <c r="BX41" s="351"/>
      <c r="BY41" s="352" t="str">
        <f>IF('各会計、関係団体の財政状況及び健全化判断比率'!B75="","",'各会計、関係団体の財政状況及び健全化判断比率'!B75)</f>
        <v>君津中央病院企業団（病院事業会計）</v>
      </c>
      <c r="BZ41" s="352"/>
      <c r="CA41" s="352"/>
      <c r="CB41" s="352"/>
      <c r="CC41" s="352"/>
      <c r="CD41" s="352"/>
      <c r="CE41" s="352"/>
      <c r="CF41" s="352"/>
      <c r="CG41" s="352"/>
      <c r="CH41" s="352"/>
      <c r="CI41" s="352"/>
      <c r="CJ41" s="352"/>
      <c r="CK41" s="352"/>
      <c r="CL41" s="352"/>
      <c r="CM41" s="352"/>
      <c r="CN41" s="172"/>
      <c r="CO41" s="351" t="str">
        <f t="shared" si="3"/>
        <v/>
      </c>
      <c r="CP41" s="351"/>
      <c r="CQ41" s="352" t="str">
        <f>IF('各会計、関係団体の財政状況及び健全化判断比率'!BS14="","",'各会計、関係団体の財政状況及び健全化判断比率'!BS14)</f>
        <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99"/>
    </row>
    <row r="42" spans="1:113" ht="32.25" customHeight="1" x14ac:dyDescent="0.2">
      <c r="B42" s="196"/>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f t="shared" si="2"/>
        <v>13</v>
      </c>
      <c r="BX42" s="351"/>
      <c r="BY42" s="352" t="str">
        <f>IF('各会計、関係団体の財政状況及び健全化判断比率'!B76="","",'各会計、関係団体の財政状況及び健全化判断比率'!B76)</f>
        <v>君津富津広域下水道組合（公共下水道事業会計）</v>
      </c>
      <c r="BZ42" s="352"/>
      <c r="CA42" s="352"/>
      <c r="CB42" s="352"/>
      <c r="CC42" s="352"/>
      <c r="CD42" s="352"/>
      <c r="CE42" s="352"/>
      <c r="CF42" s="352"/>
      <c r="CG42" s="352"/>
      <c r="CH42" s="352"/>
      <c r="CI42" s="352"/>
      <c r="CJ42" s="352"/>
      <c r="CK42" s="352"/>
      <c r="CL42" s="352"/>
      <c r="CM42" s="352"/>
      <c r="CN42" s="172"/>
      <c r="CO42" s="351" t="str">
        <f t="shared" si="3"/>
        <v/>
      </c>
      <c r="CP42" s="351"/>
      <c r="CQ42" s="352" t="str">
        <f>IF('各会計、関係団体の財政状況及び健全化判断比率'!BS15="","",'各会計、関係団体の財政状況及び健全化判断比率'!BS15)</f>
        <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99"/>
    </row>
    <row r="43" spans="1:113" ht="32.25" customHeight="1" x14ac:dyDescent="0.2">
      <c r="B43" s="196"/>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f t="shared" si="2"/>
        <v>14</v>
      </c>
      <c r="BX43" s="351"/>
      <c r="BY43" s="352" t="str">
        <f>IF('各会計、関係団体の財政状況及び健全化判断比率'!B77="","",'各会計、関係団体の財政状況及び健全化判断比率'!B77)</f>
        <v>千葉県後期高齢者広域連合（一般会計）</v>
      </c>
      <c r="BZ43" s="352"/>
      <c r="CA43" s="352"/>
      <c r="CB43" s="352"/>
      <c r="CC43" s="352"/>
      <c r="CD43" s="352"/>
      <c r="CE43" s="352"/>
      <c r="CF43" s="352"/>
      <c r="CG43" s="352"/>
      <c r="CH43" s="352"/>
      <c r="CI43" s="352"/>
      <c r="CJ43" s="352"/>
      <c r="CK43" s="352"/>
      <c r="CL43" s="352"/>
      <c r="CM43" s="352"/>
      <c r="CN43" s="172"/>
      <c r="CO43" s="351" t="str">
        <f t="shared" si="3"/>
        <v/>
      </c>
      <c r="CP43" s="351"/>
      <c r="CQ43" s="352" t="str">
        <f>IF('各会計、関係団体の財政状況及び健全化判断比率'!BS16="","",'各会計、関係団体の財政状況及び健全化判断比率'!BS16)</f>
        <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208</v>
      </c>
      <c r="E46" s="348" t="s">
        <v>209</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2">
      <c r="E47" s="348" t="s">
        <v>210</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2">
      <c r="E48" s="348" t="s">
        <v>211</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2">
      <c r="E49" s="350" t="s">
        <v>212</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2">
      <c r="E50" s="348" t="s">
        <v>213</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2">
      <c r="E51" s="348" t="s">
        <v>214</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2">
      <c r="E52" s="348" t="s">
        <v>215</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2">
      <c r="E53" s="171" t="s">
        <v>600</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132" t="s">
        <v>567</v>
      </c>
      <c r="D34" s="1132"/>
      <c r="E34" s="1133"/>
      <c r="F34" s="32">
        <v>7.3</v>
      </c>
      <c r="G34" s="33">
        <v>6.8</v>
      </c>
      <c r="H34" s="33">
        <v>8.27</v>
      </c>
      <c r="I34" s="33">
        <v>6.4</v>
      </c>
      <c r="J34" s="34">
        <v>10.3</v>
      </c>
      <c r="K34" s="22"/>
      <c r="L34" s="22"/>
      <c r="M34" s="22"/>
      <c r="N34" s="22"/>
      <c r="O34" s="22"/>
      <c r="P34" s="22"/>
    </row>
    <row r="35" spans="1:16" ht="39" customHeight="1" x14ac:dyDescent="0.2">
      <c r="A35" s="22"/>
      <c r="B35" s="35"/>
      <c r="C35" s="1128" t="s">
        <v>568</v>
      </c>
      <c r="D35" s="1128"/>
      <c r="E35" s="1129"/>
      <c r="F35" s="36">
        <v>1.78</v>
      </c>
      <c r="G35" s="37">
        <v>1.1299999999999999</v>
      </c>
      <c r="H35" s="37">
        <v>0.16</v>
      </c>
      <c r="I35" s="37">
        <v>0.73</v>
      </c>
      <c r="J35" s="38">
        <v>0.84</v>
      </c>
      <c r="K35" s="22"/>
      <c r="L35" s="22"/>
      <c r="M35" s="22"/>
      <c r="N35" s="22"/>
      <c r="O35" s="22"/>
      <c r="P35" s="22"/>
    </row>
    <row r="36" spans="1:16" ht="39" customHeight="1" x14ac:dyDescent="0.2">
      <c r="A36" s="22"/>
      <c r="B36" s="35"/>
      <c r="C36" s="1128" t="s">
        <v>569</v>
      </c>
      <c r="D36" s="1128"/>
      <c r="E36" s="1129"/>
      <c r="F36" s="36">
        <v>1.19</v>
      </c>
      <c r="G36" s="37">
        <v>0.33</v>
      </c>
      <c r="H36" s="37">
        <v>1.24</v>
      </c>
      <c r="I36" s="37">
        <v>0.33</v>
      </c>
      <c r="J36" s="38">
        <v>0.81</v>
      </c>
      <c r="K36" s="22"/>
      <c r="L36" s="22"/>
      <c r="M36" s="22"/>
      <c r="N36" s="22"/>
      <c r="O36" s="22"/>
      <c r="P36" s="22"/>
    </row>
    <row r="37" spans="1:16" ht="39" customHeight="1" x14ac:dyDescent="0.2">
      <c r="A37" s="22"/>
      <c r="B37" s="35"/>
      <c r="C37" s="1128" t="s">
        <v>570</v>
      </c>
      <c r="D37" s="1128"/>
      <c r="E37" s="1129"/>
      <c r="F37" s="36">
        <v>0.03</v>
      </c>
      <c r="G37" s="37">
        <v>0.03</v>
      </c>
      <c r="H37" s="37">
        <v>0.01</v>
      </c>
      <c r="I37" s="37">
        <v>0.16</v>
      </c>
      <c r="J37" s="38">
        <v>0.01</v>
      </c>
      <c r="K37" s="22"/>
      <c r="L37" s="22"/>
      <c r="M37" s="22"/>
      <c r="N37" s="22"/>
      <c r="O37" s="22"/>
      <c r="P37" s="22"/>
    </row>
    <row r="38" spans="1:16" ht="39" customHeight="1" x14ac:dyDescent="0.2">
      <c r="A38" s="22"/>
      <c r="B38" s="35"/>
      <c r="C38" s="1128"/>
      <c r="D38" s="1128"/>
      <c r="E38" s="1129"/>
      <c r="F38" s="36"/>
      <c r="G38" s="37"/>
      <c r="H38" s="37"/>
      <c r="I38" s="37"/>
      <c r="J38" s="38"/>
      <c r="K38" s="22"/>
      <c r="L38" s="22"/>
      <c r="M38" s="22"/>
      <c r="N38" s="22"/>
      <c r="O38" s="22"/>
      <c r="P38" s="22"/>
    </row>
    <row r="39" spans="1:16" ht="39" customHeight="1" x14ac:dyDescent="0.2">
      <c r="A39" s="22"/>
      <c r="B39" s="35"/>
      <c r="C39" s="1128"/>
      <c r="D39" s="1128"/>
      <c r="E39" s="1129"/>
      <c r="F39" s="36"/>
      <c r="G39" s="37"/>
      <c r="H39" s="37"/>
      <c r="I39" s="37"/>
      <c r="J39" s="38"/>
      <c r="K39" s="22"/>
      <c r="L39" s="22"/>
      <c r="M39" s="22"/>
      <c r="N39" s="22"/>
      <c r="O39" s="22"/>
      <c r="P39" s="22"/>
    </row>
    <row r="40" spans="1:16" ht="39" customHeight="1" x14ac:dyDescent="0.2">
      <c r="A40" s="22"/>
      <c r="B40" s="35"/>
      <c r="C40" s="1128"/>
      <c r="D40" s="1128"/>
      <c r="E40" s="1129"/>
      <c r="F40" s="36"/>
      <c r="G40" s="37"/>
      <c r="H40" s="37"/>
      <c r="I40" s="37"/>
      <c r="J40" s="38"/>
      <c r="K40" s="22"/>
      <c r="L40" s="22"/>
      <c r="M40" s="22"/>
      <c r="N40" s="22"/>
      <c r="O40" s="22"/>
      <c r="P40" s="22"/>
    </row>
    <row r="41" spans="1:16" ht="39" customHeight="1" x14ac:dyDescent="0.2">
      <c r="A41" s="22"/>
      <c r="B41" s="35"/>
      <c r="C41" s="1128"/>
      <c r="D41" s="1128"/>
      <c r="E41" s="1129"/>
      <c r="F41" s="36"/>
      <c r="G41" s="37"/>
      <c r="H41" s="37"/>
      <c r="I41" s="37"/>
      <c r="J41" s="38"/>
      <c r="K41" s="22"/>
      <c r="L41" s="22"/>
      <c r="M41" s="22"/>
      <c r="N41" s="22"/>
      <c r="O41" s="22"/>
      <c r="P41" s="22"/>
    </row>
    <row r="42" spans="1:16" ht="39" customHeight="1" x14ac:dyDescent="0.2">
      <c r="A42" s="22"/>
      <c r="B42" s="39"/>
      <c r="C42" s="1128" t="s">
        <v>571</v>
      </c>
      <c r="D42" s="1128"/>
      <c r="E42" s="1129"/>
      <c r="F42" s="36" t="s">
        <v>532</v>
      </c>
      <c r="G42" s="37" t="s">
        <v>532</v>
      </c>
      <c r="H42" s="37" t="s">
        <v>532</v>
      </c>
      <c r="I42" s="37" t="s">
        <v>532</v>
      </c>
      <c r="J42" s="38" t="s">
        <v>532</v>
      </c>
      <c r="K42" s="22"/>
      <c r="L42" s="22"/>
      <c r="M42" s="22"/>
      <c r="N42" s="22"/>
      <c r="O42" s="22"/>
      <c r="P42" s="22"/>
    </row>
    <row r="43" spans="1:16" ht="39" customHeight="1" thickBot="1" x14ac:dyDescent="0.25">
      <c r="A43" s="22"/>
      <c r="B43" s="40"/>
      <c r="C43" s="1130" t="s">
        <v>572</v>
      </c>
      <c r="D43" s="1130"/>
      <c r="E43" s="1131"/>
      <c r="F43" s="41">
        <v>10.92</v>
      </c>
      <c r="G43" s="42">
        <v>9.24</v>
      </c>
      <c r="H43" s="42">
        <v>0.03</v>
      </c>
      <c r="I43" s="42">
        <v>0.03</v>
      </c>
      <c r="J43" s="43" t="s">
        <v>532</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LhWsAvd2soTCCyNSWnCcql4CXcHQoNTnWJXE+g2IzDTrajaAi6MC17tJgSTrFLz9BIHbhVMF7xqJyCCB/YzsYg==" saltValue="Nmq1huLRELI78MBV7RiE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559</v>
      </c>
      <c r="L44" s="54" t="s">
        <v>560</v>
      </c>
      <c r="M44" s="54" t="s">
        <v>561</v>
      </c>
      <c r="N44" s="54" t="s">
        <v>562</v>
      </c>
      <c r="O44" s="55" t="s">
        <v>563</v>
      </c>
      <c r="P44" s="46"/>
      <c r="Q44" s="46"/>
      <c r="R44" s="46"/>
      <c r="S44" s="46"/>
      <c r="T44" s="46"/>
      <c r="U44" s="46"/>
    </row>
    <row r="45" spans="1:21" ht="30.75" customHeight="1" x14ac:dyDescent="0.2">
      <c r="A45" s="46"/>
      <c r="B45" s="1152" t="s">
        <v>11</v>
      </c>
      <c r="C45" s="1153"/>
      <c r="D45" s="56"/>
      <c r="E45" s="1158" t="s">
        <v>12</v>
      </c>
      <c r="F45" s="1158"/>
      <c r="G45" s="1158"/>
      <c r="H45" s="1158"/>
      <c r="I45" s="1158"/>
      <c r="J45" s="1159"/>
      <c r="K45" s="57">
        <v>1545</v>
      </c>
      <c r="L45" s="58">
        <v>1489</v>
      </c>
      <c r="M45" s="58">
        <v>1544</v>
      </c>
      <c r="N45" s="58">
        <v>1563</v>
      </c>
      <c r="O45" s="59">
        <v>1593</v>
      </c>
      <c r="P45" s="46"/>
      <c r="Q45" s="46"/>
      <c r="R45" s="46"/>
      <c r="S45" s="46"/>
      <c r="T45" s="46"/>
      <c r="U45" s="46"/>
    </row>
    <row r="46" spans="1:21" ht="30.75" customHeight="1" x14ac:dyDescent="0.2">
      <c r="A46" s="46"/>
      <c r="B46" s="1154"/>
      <c r="C46" s="1155"/>
      <c r="D46" s="60"/>
      <c r="E46" s="1136" t="s">
        <v>13</v>
      </c>
      <c r="F46" s="1136"/>
      <c r="G46" s="1136"/>
      <c r="H46" s="1136"/>
      <c r="I46" s="1136"/>
      <c r="J46" s="1137"/>
      <c r="K46" s="61" t="s">
        <v>532</v>
      </c>
      <c r="L46" s="62" t="s">
        <v>532</v>
      </c>
      <c r="M46" s="62" t="s">
        <v>532</v>
      </c>
      <c r="N46" s="62" t="s">
        <v>532</v>
      </c>
      <c r="O46" s="63" t="s">
        <v>532</v>
      </c>
      <c r="P46" s="46"/>
      <c r="Q46" s="46"/>
      <c r="R46" s="46"/>
      <c r="S46" s="46"/>
      <c r="T46" s="46"/>
      <c r="U46" s="46"/>
    </row>
    <row r="47" spans="1:21" ht="30.75" customHeight="1" x14ac:dyDescent="0.2">
      <c r="A47" s="46"/>
      <c r="B47" s="1154"/>
      <c r="C47" s="1155"/>
      <c r="D47" s="60"/>
      <c r="E47" s="1136" t="s">
        <v>14</v>
      </c>
      <c r="F47" s="1136"/>
      <c r="G47" s="1136"/>
      <c r="H47" s="1136"/>
      <c r="I47" s="1136"/>
      <c r="J47" s="1137"/>
      <c r="K47" s="61" t="s">
        <v>532</v>
      </c>
      <c r="L47" s="62" t="s">
        <v>532</v>
      </c>
      <c r="M47" s="62" t="s">
        <v>532</v>
      </c>
      <c r="N47" s="62" t="s">
        <v>532</v>
      </c>
      <c r="O47" s="63" t="s">
        <v>532</v>
      </c>
      <c r="P47" s="46"/>
      <c r="Q47" s="46"/>
      <c r="R47" s="46"/>
      <c r="S47" s="46"/>
      <c r="T47" s="46"/>
      <c r="U47" s="46"/>
    </row>
    <row r="48" spans="1:21" ht="30.75" customHeight="1" x14ac:dyDescent="0.2">
      <c r="A48" s="46"/>
      <c r="B48" s="1154"/>
      <c r="C48" s="1155"/>
      <c r="D48" s="60"/>
      <c r="E48" s="1136" t="s">
        <v>15</v>
      </c>
      <c r="F48" s="1136"/>
      <c r="G48" s="1136"/>
      <c r="H48" s="1136"/>
      <c r="I48" s="1136"/>
      <c r="J48" s="1137"/>
      <c r="K48" s="61">
        <v>1</v>
      </c>
      <c r="L48" s="62">
        <v>0</v>
      </c>
      <c r="M48" s="62" t="s">
        <v>532</v>
      </c>
      <c r="N48" s="62" t="s">
        <v>532</v>
      </c>
      <c r="O48" s="63" t="s">
        <v>532</v>
      </c>
      <c r="P48" s="46"/>
      <c r="Q48" s="46"/>
      <c r="R48" s="46"/>
      <c r="S48" s="46"/>
      <c r="T48" s="46"/>
      <c r="U48" s="46"/>
    </row>
    <row r="49" spans="1:21" ht="30.75" customHeight="1" x14ac:dyDescent="0.2">
      <c r="A49" s="46"/>
      <c r="B49" s="1154"/>
      <c r="C49" s="1155"/>
      <c r="D49" s="60"/>
      <c r="E49" s="1136" t="s">
        <v>16</v>
      </c>
      <c r="F49" s="1136"/>
      <c r="G49" s="1136"/>
      <c r="H49" s="1136"/>
      <c r="I49" s="1136"/>
      <c r="J49" s="1137"/>
      <c r="K49" s="61">
        <v>318</v>
      </c>
      <c r="L49" s="62">
        <v>295</v>
      </c>
      <c r="M49" s="62">
        <v>321</v>
      </c>
      <c r="N49" s="62">
        <v>339</v>
      </c>
      <c r="O49" s="63">
        <v>272</v>
      </c>
      <c r="P49" s="46"/>
      <c r="Q49" s="46"/>
      <c r="R49" s="46"/>
      <c r="S49" s="46"/>
      <c r="T49" s="46"/>
      <c r="U49" s="46"/>
    </row>
    <row r="50" spans="1:21" ht="30.75" customHeight="1" x14ac:dyDescent="0.2">
      <c r="A50" s="46"/>
      <c r="B50" s="1154"/>
      <c r="C50" s="1155"/>
      <c r="D50" s="60"/>
      <c r="E50" s="1136" t="s">
        <v>17</v>
      </c>
      <c r="F50" s="1136"/>
      <c r="G50" s="1136"/>
      <c r="H50" s="1136"/>
      <c r="I50" s="1136"/>
      <c r="J50" s="1137"/>
      <c r="K50" s="61">
        <v>141</v>
      </c>
      <c r="L50" s="62">
        <v>135</v>
      </c>
      <c r="M50" s="62">
        <v>119</v>
      </c>
      <c r="N50" s="62">
        <v>103</v>
      </c>
      <c r="O50" s="63">
        <v>61</v>
      </c>
      <c r="P50" s="46"/>
      <c r="Q50" s="46"/>
      <c r="R50" s="46"/>
      <c r="S50" s="46"/>
      <c r="T50" s="46"/>
      <c r="U50" s="46"/>
    </row>
    <row r="51" spans="1:21" ht="30.75" customHeight="1" x14ac:dyDescent="0.2">
      <c r="A51" s="46"/>
      <c r="B51" s="1156"/>
      <c r="C51" s="1157"/>
      <c r="D51" s="64"/>
      <c r="E51" s="1136" t="s">
        <v>18</v>
      </c>
      <c r="F51" s="1136"/>
      <c r="G51" s="1136"/>
      <c r="H51" s="1136"/>
      <c r="I51" s="1136"/>
      <c r="J51" s="1137"/>
      <c r="K51" s="61" t="s">
        <v>532</v>
      </c>
      <c r="L51" s="62" t="s">
        <v>532</v>
      </c>
      <c r="M51" s="62" t="s">
        <v>532</v>
      </c>
      <c r="N51" s="62">
        <v>0</v>
      </c>
      <c r="O51" s="63">
        <v>0</v>
      </c>
      <c r="P51" s="46"/>
      <c r="Q51" s="46"/>
      <c r="R51" s="46"/>
      <c r="S51" s="46"/>
      <c r="T51" s="46"/>
      <c r="U51" s="46"/>
    </row>
    <row r="52" spans="1:21" ht="30.75" customHeight="1" x14ac:dyDescent="0.2">
      <c r="A52" s="46"/>
      <c r="B52" s="1134" t="s">
        <v>19</v>
      </c>
      <c r="C52" s="1135"/>
      <c r="D52" s="64"/>
      <c r="E52" s="1136" t="s">
        <v>20</v>
      </c>
      <c r="F52" s="1136"/>
      <c r="G52" s="1136"/>
      <c r="H52" s="1136"/>
      <c r="I52" s="1136"/>
      <c r="J52" s="1137"/>
      <c r="K52" s="61">
        <v>1107</v>
      </c>
      <c r="L52" s="62">
        <v>1114</v>
      </c>
      <c r="M52" s="62">
        <v>1095</v>
      </c>
      <c r="N52" s="62">
        <v>1102</v>
      </c>
      <c r="O52" s="63">
        <v>1090</v>
      </c>
      <c r="P52" s="46"/>
      <c r="Q52" s="46"/>
      <c r="R52" s="46"/>
      <c r="S52" s="46"/>
      <c r="T52" s="46"/>
      <c r="U52" s="46"/>
    </row>
    <row r="53" spans="1:21" ht="30.75" customHeight="1" thickBot="1" x14ac:dyDescent="0.25">
      <c r="A53" s="46"/>
      <c r="B53" s="1138" t="s">
        <v>21</v>
      </c>
      <c r="C53" s="1139"/>
      <c r="D53" s="65"/>
      <c r="E53" s="1140" t="s">
        <v>22</v>
      </c>
      <c r="F53" s="1140"/>
      <c r="G53" s="1140"/>
      <c r="H53" s="1140"/>
      <c r="I53" s="1140"/>
      <c r="J53" s="1141"/>
      <c r="K53" s="66">
        <v>898</v>
      </c>
      <c r="L53" s="67">
        <v>805</v>
      </c>
      <c r="M53" s="67">
        <v>889</v>
      </c>
      <c r="N53" s="67">
        <v>903</v>
      </c>
      <c r="O53" s="68">
        <v>836</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573</v>
      </c>
      <c r="P55" s="46"/>
      <c r="Q55" s="46"/>
      <c r="R55" s="46"/>
      <c r="S55" s="46"/>
      <c r="T55" s="46"/>
      <c r="U55" s="46"/>
    </row>
    <row r="56" spans="1:21" ht="31.5" customHeight="1" thickBot="1" x14ac:dyDescent="0.25">
      <c r="A56" s="46"/>
      <c r="B56" s="74"/>
      <c r="C56" s="75"/>
      <c r="D56" s="75"/>
      <c r="E56" s="76"/>
      <c r="F56" s="76"/>
      <c r="G56" s="76"/>
      <c r="H56" s="76"/>
      <c r="I56" s="76"/>
      <c r="J56" s="77" t="s">
        <v>2</v>
      </c>
      <c r="K56" s="78" t="s">
        <v>574</v>
      </c>
      <c r="L56" s="79" t="s">
        <v>575</v>
      </c>
      <c r="M56" s="79" t="s">
        <v>576</v>
      </c>
      <c r="N56" s="79" t="s">
        <v>577</v>
      </c>
      <c r="O56" s="80" t="s">
        <v>578</v>
      </c>
      <c r="P56" s="46"/>
      <c r="Q56" s="46"/>
      <c r="R56" s="46"/>
      <c r="S56" s="46"/>
      <c r="T56" s="46"/>
      <c r="U56" s="46"/>
    </row>
    <row r="57" spans="1:21" ht="31.5" customHeight="1" x14ac:dyDescent="0.2">
      <c r="B57" s="1142" t="s">
        <v>25</v>
      </c>
      <c r="C57" s="1143"/>
      <c r="D57" s="1146" t="s">
        <v>26</v>
      </c>
      <c r="E57" s="1147"/>
      <c r="F57" s="1147"/>
      <c r="G57" s="1147"/>
      <c r="H57" s="1147"/>
      <c r="I57" s="1147"/>
      <c r="J57" s="1148"/>
      <c r="K57" s="81" t="s">
        <v>599</v>
      </c>
      <c r="L57" s="82" t="s">
        <v>532</v>
      </c>
      <c r="M57" s="82" t="s">
        <v>532</v>
      </c>
      <c r="N57" s="82" t="s">
        <v>532</v>
      </c>
      <c r="O57" s="83" t="s">
        <v>532</v>
      </c>
    </row>
    <row r="58" spans="1:21" ht="31.5" customHeight="1" thickBot="1" x14ac:dyDescent="0.25">
      <c r="B58" s="1144"/>
      <c r="C58" s="1145"/>
      <c r="D58" s="1149" t="s">
        <v>27</v>
      </c>
      <c r="E58" s="1150"/>
      <c r="F58" s="1150"/>
      <c r="G58" s="1150"/>
      <c r="H58" s="1150"/>
      <c r="I58" s="1150"/>
      <c r="J58" s="1151"/>
      <c r="K58" s="84" t="s">
        <v>532</v>
      </c>
      <c r="L58" s="85" t="s">
        <v>532</v>
      </c>
      <c r="M58" s="85" t="s">
        <v>532</v>
      </c>
      <c r="N58" s="85" t="s">
        <v>532</v>
      </c>
      <c r="O58" s="86" t="s">
        <v>532</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jcialxf2f88Ira28ClPzPTVks/eVQPbfKlYjn3M2TEE6ez5bk2To0CyckilfLZL9LNJOvpHlYMdak1dfugWr9g==" saltValue="AHRGQ1k9jgziu8XnA5KI3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559</v>
      </c>
      <c r="J40" s="98" t="s">
        <v>560</v>
      </c>
      <c r="K40" s="98" t="s">
        <v>561</v>
      </c>
      <c r="L40" s="98" t="s">
        <v>562</v>
      </c>
      <c r="M40" s="99" t="s">
        <v>563</v>
      </c>
    </row>
    <row r="41" spans="2:13" ht="27.75" customHeight="1" x14ac:dyDescent="0.2">
      <c r="B41" s="1172" t="s">
        <v>30</v>
      </c>
      <c r="C41" s="1173"/>
      <c r="D41" s="100"/>
      <c r="E41" s="1174" t="s">
        <v>31</v>
      </c>
      <c r="F41" s="1174"/>
      <c r="G41" s="1174"/>
      <c r="H41" s="1175"/>
      <c r="I41" s="334">
        <v>14166</v>
      </c>
      <c r="J41" s="335">
        <v>14154</v>
      </c>
      <c r="K41" s="335">
        <v>15087</v>
      </c>
      <c r="L41" s="335">
        <v>15494</v>
      </c>
      <c r="M41" s="336">
        <v>15542</v>
      </c>
    </row>
    <row r="42" spans="2:13" ht="27.75" customHeight="1" x14ac:dyDescent="0.2">
      <c r="B42" s="1162"/>
      <c r="C42" s="1163"/>
      <c r="D42" s="101"/>
      <c r="E42" s="1166" t="s">
        <v>32</v>
      </c>
      <c r="F42" s="1166"/>
      <c r="G42" s="1166"/>
      <c r="H42" s="1167"/>
      <c r="I42" s="337">
        <v>797</v>
      </c>
      <c r="J42" s="338">
        <v>739</v>
      </c>
      <c r="K42" s="338">
        <v>656</v>
      </c>
      <c r="L42" s="338">
        <v>589</v>
      </c>
      <c r="M42" s="339">
        <v>558</v>
      </c>
    </row>
    <row r="43" spans="2:13" ht="27.75" customHeight="1" x14ac:dyDescent="0.2">
      <c r="B43" s="1162"/>
      <c r="C43" s="1163"/>
      <c r="D43" s="101"/>
      <c r="E43" s="1166" t="s">
        <v>33</v>
      </c>
      <c r="F43" s="1166"/>
      <c r="G43" s="1166"/>
      <c r="H43" s="1167"/>
      <c r="I43" s="337">
        <v>19</v>
      </c>
      <c r="J43" s="338">
        <v>14</v>
      </c>
      <c r="K43" s="338" t="s">
        <v>532</v>
      </c>
      <c r="L43" s="338" t="s">
        <v>532</v>
      </c>
      <c r="M43" s="339" t="s">
        <v>532</v>
      </c>
    </row>
    <row r="44" spans="2:13" ht="27.75" customHeight="1" x14ac:dyDescent="0.2">
      <c r="B44" s="1162"/>
      <c r="C44" s="1163"/>
      <c r="D44" s="101"/>
      <c r="E44" s="1166" t="s">
        <v>34</v>
      </c>
      <c r="F44" s="1166"/>
      <c r="G44" s="1166"/>
      <c r="H44" s="1167"/>
      <c r="I44" s="337">
        <v>3918</v>
      </c>
      <c r="J44" s="338">
        <v>3629</v>
      </c>
      <c r="K44" s="338">
        <v>3414</v>
      </c>
      <c r="L44" s="338">
        <v>3252</v>
      </c>
      <c r="M44" s="339">
        <v>3089</v>
      </c>
    </row>
    <row r="45" spans="2:13" ht="27.75" customHeight="1" x14ac:dyDescent="0.2">
      <c r="B45" s="1162"/>
      <c r="C45" s="1163"/>
      <c r="D45" s="101"/>
      <c r="E45" s="1166" t="s">
        <v>35</v>
      </c>
      <c r="F45" s="1166"/>
      <c r="G45" s="1166"/>
      <c r="H45" s="1167"/>
      <c r="I45" s="337">
        <v>5433</v>
      </c>
      <c r="J45" s="338">
        <v>5057</v>
      </c>
      <c r="K45" s="338">
        <v>4726</v>
      </c>
      <c r="L45" s="338">
        <v>4505</v>
      </c>
      <c r="M45" s="339">
        <v>4279</v>
      </c>
    </row>
    <row r="46" spans="2:13" ht="27.75" customHeight="1" x14ac:dyDescent="0.2">
      <c r="B46" s="1162"/>
      <c r="C46" s="1163"/>
      <c r="D46" s="102"/>
      <c r="E46" s="1166" t="s">
        <v>36</v>
      </c>
      <c r="F46" s="1166"/>
      <c r="G46" s="1166"/>
      <c r="H46" s="1167"/>
      <c r="I46" s="337" t="s">
        <v>532</v>
      </c>
      <c r="J46" s="338" t="s">
        <v>532</v>
      </c>
      <c r="K46" s="338" t="s">
        <v>532</v>
      </c>
      <c r="L46" s="338" t="s">
        <v>532</v>
      </c>
      <c r="M46" s="339" t="s">
        <v>532</v>
      </c>
    </row>
    <row r="47" spans="2:13" ht="27.75" customHeight="1" x14ac:dyDescent="0.2">
      <c r="B47" s="1162"/>
      <c r="C47" s="1163"/>
      <c r="D47" s="103"/>
      <c r="E47" s="1176" t="s">
        <v>37</v>
      </c>
      <c r="F47" s="1177"/>
      <c r="G47" s="1177"/>
      <c r="H47" s="1178"/>
      <c r="I47" s="337" t="s">
        <v>532</v>
      </c>
      <c r="J47" s="338" t="s">
        <v>532</v>
      </c>
      <c r="K47" s="338" t="s">
        <v>532</v>
      </c>
      <c r="L47" s="338" t="s">
        <v>532</v>
      </c>
      <c r="M47" s="339" t="s">
        <v>532</v>
      </c>
    </row>
    <row r="48" spans="2:13" ht="27.75" customHeight="1" x14ac:dyDescent="0.2">
      <c r="B48" s="1162"/>
      <c r="C48" s="1163"/>
      <c r="D48" s="101"/>
      <c r="E48" s="1166" t="s">
        <v>38</v>
      </c>
      <c r="F48" s="1166"/>
      <c r="G48" s="1166"/>
      <c r="H48" s="1167"/>
      <c r="I48" s="337" t="s">
        <v>532</v>
      </c>
      <c r="J48" s="338" t="s">
        <v>532</v>
      </c>
      <c r="K48" s="338" t="s">
        <v>532</v>
      </c>
      <c r="L48" s="338" t="s">
        <v>532</v>
      </c>
      <c r="M48" s="339" t="s">
        <v>532</v>
      </c>
    </row>
    <row r="49" spans="2:13" ht="27.75" customHeight="1" x14ac:dyDescent="0.2">
      <c r="B49" s="1164"/>
      <c r="C49" s="1165"/>
      <c r="D49" s="101"/>
      <c r="E49" s="1166" t="s">
        <v>39</v>
      </c>
      <c r="F49" s="1166"/>
      <c r="G49" s="1166"/>
      <c r="H49" s="1167"/>
      <c r="I49" s="337" t="s">
        <v>532</v>
      </c>
      <c r="J49" s="338" t="s">
        <v>532</v>
      </c>
      <c r="K49" s="338" t="s">
        <v>532</v>
      </c>
      <c r="L49" s="338" t="s">
        <v>532</v>
      </c>
      <c r="M49" s="339" t="s">
        <v>532</v>
      </c>
    </row>
    <row r="50" spans="2:13" ht="27.75" customHeight="1" x14ac:dyDescent="0.2">
      <c r="B50" s="1160" t="s">
        <v>40</v>
      </c>
      <c r="C50" s="1161"/>
      <c r="D50" s="104"/>
      <c r="E50" s="1166" t="s">
        <v>41</v>
      </c>
      <c r="F50" s="1166"/>
      <c r="G50" s="1166"/>
      <c r="H50" s="1167"/>
      <c r="I50" s="337">
        <v>3522</v>
      </c>
      <c r="J50" s="338">
        <v>3823</v>
      </c>
      <c r="K50" s="338">
        <v>3846</v>
      </c>
      <c r="L50" s="338">
        <v>4419</v>
      </c>
      <c r="M50" s="339">
        <v>4699</v>
      </c>
    </row>
    <row r="51" spans="2:13" ht="27.75" customHeight="1" x14ac:dyDescent="0.2">
      <c r="B51" s="1162"/>
      <c r="C51" s="1163"/>
      <c r="D51" s="101"/>
      <c r="E51" s="1166" t="s">
        <v>42</v>
      </c>
      <c r="F51" s="1166"/>
      <c r="G51" s="1166"/>
      <c r="H51" s="1167"/>
      <c r="I51" s="337" t="s">
        <v>532</v>
      </c>
      <c r="J51" s="338" t="s">
        <v>532</v>
      </c>
      <c r="K51" s="338" t="s">
        <v>532</v>
      </c>
      <c r="L51" s="338" t="s">
        <v>532</v>
      </c>
      <c r="M51" s="339" t="s">
        <v>532</v>
      </c>
    </row>
    <row r="52" spans="2:13" ht="27.75" customHeight="1" x14ac:dyDescent="0.2">
      <c r="B52" s="1164"/>
      <c r="C52" s="1165"/>
      <c r="D52" s="101"/>
      <c r="E52" s="1166" t="s">
        <v>43</v>
      </c>
      <c r="F52" s="1166"/>
      <c r="G52" s="1166"/>
      <c r="H52" s="1167"/>
      <c r="I52" s="337">
        <v>12808</v>
      </c>
      <c r="J52" s="338">
        <v>12822</v>
      </c>
      <c r="K52" s="338">
        <v>13090</v>
      </c>
      <c r="L52" s="338">
        <v>13616</v>
      </c>
      <c r="M52" s="339">
        <v>13610</v>
      </c>
    </row>
    <row r="53" spans="2:13" ht="27.75" customHeight="1" thickBot="1" x14ac:dyDescent="0.25">
      <c r="B53" s="1168" t="s">
        <v>44</v>
      </c>
      <c r="C53" s="1169"/>
      <c r="D53" s="105"/>
      <c r="E53" s="1170" t="s">
        <v>45</v>
      </c>
      <c r="F53" s="1170"/>
      <c r="G53" s="1170"/>
      <c r="H53" s="1171"/>
      <c r="I53" s="340">
        <v>8003</v>
      </c>
      <c r="J53" s="341">
        <v>6948</v>
      </c>
      <c r="K53" s="341">
        <v>6947</v>
      </c>
      <c r="L53" s="341">
        <v>5805</v>
      </c>
      <c r="M53" s="342">
        <v>5158</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B/5IHFNjR2xFdJvvb5V9YhT9C5QbiKEI7omgZ5LghGGvSH6s38vggGvILFb7gb5pV/RbYjtJvlNJZpcAfnlNmg==" saltValue="caCJc6aB9Jda4XoYXXyA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561</v>
      </c>
      <c r="G54" s="114" t="s">
        <v>562</v>
      </c>
      <c r="H54" s="115" t="s">
        <v>563</v>
      </c>
    </row>
    <row r="55" spans="2:8" ht="52.5" customHeight="1" x14ac:dyDescent="0.2">
      <c r="B55" s="116"/>
      <c r="C55" s="1187" t="s">
        <v>48</v>
      </c>
      <c r="D55" s="1187"/>
      <c r="E55" s="1188"/>
      <c r="F55" s="117">
        <v>2095</v>
      </c>
      <c r="G55" s="117">
        <v>2261</v>
      </c>
      <c r="H55" s="118">
        <v>2505</v>
      </c>
    </row>
    <row r="56" spans="2:8" ht="52.5" customHeight="1" x14ac:dyDescent="0.2">
      <c r="B56" s="119"/>
      <c r="C56" s="1189" t="s">
        <v>49</v>
      </c>
      <c r="D56" s="1189"/>
      <c r="E56" s="1190"/>
      <c r="F56" s="120" t="s">
        <v>532</v>
      </c>
      <c r="G56" s="120" t="s">
        <v>532</v>
      </c>
      <c r="H56" s="121" t="s">
        <v>532</v>
      </c>
    </row>
    <row r="57" spans="2:8" ht="53.25" customHeight="1" x14ac:dyDescent="0.2">
      <c r="B57" s="119"/>
      <c r="C57" s="1191" t="s">
        <v>50</v>
      </c>
      <c r="D57" s="1191"/>
      <c r="E57" s="1192"/>
      <c r="F57" s="122">
        <v>643</v>
      </c>
      <c r="G57" s="122">
        <v>1027</v>
      </c>
      <c r="H57" s="123">
        <v>1197</v>
      </c>
    </row>
    <row r="58" spans="2:8" ht="45.75" customHeight="1" x14ac:dyDescent="0.2">
      <c r="B58" s="124"/>
      <c r="C58" s="1179" t="s">
        <v>594</v>
      </c>
      <c r="D58" s="1180"/>
      <c r="E58" s="1181"/>
      <c r="F58" s="125">
        <v>382</v>
      </c>
      <c r="G58" s="125">
        <v>711</v>
      </c>
      <c r="H58" s="126">
        <v>992</v>
      </c>
    </row>
    <row r="59" spans="2:8" ht="45.75" customHeight="1" x14ac:dyDescent="0.2">
      <c r="B59" s="124"/>
      <c r="C59" s="1179" t="s">
        <v>595</v>
      </c>
      <c r="D59" s="1180"/>
      <c r="E59" s="1181"/>
      <c r="F59" s="125">
        <v>51</v>
      </c>
      <c r="G59" s="125">
        <v>91</v>
      </c>
      <c r="H59" s="126">
        <v>49</v>
      </c>
    </row>
    <row r="60" spans="2:8" ht="45.75" customHeight="1" x14ac:dyDescent="0.2">
      <c r="B60" s="124"/>
      <c r="C60" s="1179" t="s">
        <v>596</v>
      </c>
      <c r="D60" s="1180"/>
      <c r="E60" s="1181"/>
      <c r="F60" s="125">
        <v>44</v>
      </c>
      <c r="G60" s="125">
        <v>42</v>
      </c>
      <c r="H60" s="126">
        <v>39</v>
      </c>
    </row>
    <row r="61" spans="2:8" ht="45.75" customHeight="1" x14ac:dyDescent="0.2">
      <c r="B61" s="124"/>
      <c r="C61" s="1179" t="s">
        <v>597</v>
      </c>
      <c r="D61" s="1180"/>
      <c r="E61" s="1181"/>
      <c r="F61" s="125">
        <v>96</v>
      </c>
      <c r="G61" s="125">
        <v>109</v>
      </c>
      <c r="H61" s="126">
        <v>32</v>
      </c>
    </row>
    <row r="62" spans="2:8" ht="45.75" customHeight="1" thickBot="1" x14ac:dyDescent="0.25">
      <c r="B62" s="127"/>
      <c r="C62" s="1182" t="s">
        <v>598</v>
      </c>
      <c r="D62" s="1183"/>
      <c r="E62" s="1184"/>
      <c r="F62" s="128">
        <v>23</v>
      </c>
      <c r="G62" s="128">
        <v>21</v>
      </c>
      <c r="H62" s="129">
        <v>21</v>
      </c>
    </row>
    <row r="63" spans="2:8" ht="52.5" customHeight="1" thickBot="1" x14ac:dyDescent="0.25">
      <c r="B63" s="130"/>
      <c r="C63" s="1185" t="s">
        <v>51</v>
      </c>
      <c r="D63" s="1185"/>
      <c r="E63" s="1186"/>
      <c r="F63" s="131">
        <v>2738</v>
      </c>
      <c r="G63" s="131">
        <v>3288</v>
      </c>
      <c r="H63" s="132">
        <v>3702</v>
      </c>
    </row>
    <row r="64" spans="2:8" ht="13.2" x14ac:dyDescent="0.2"/>
  </sheetData>
  <sheetProtection algorithmName="SHA-512" hashValue="1H56XADtkyQL3QOqvTe+wsQ9fsX7POjlwS8yt7iYOegCIyVHics5uG2DPc8+6HMwknIaN6DnOqlzHi9Yd4S5Wg==" saltValue="USNn0etpief4splcEkcw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FAE84-4799-4FCB-86FE-4C84D50D77A0}">
  <sheetPr>
    <pageSetUpPr fitToPage="1"/>
  </sheetPr>
  <dimension ref="A1:DE85"/>
  <sheetViews>
    <sheetView showGridLines="0" zoomScaleNormal="100" zoomScaleSheetLayoutView="55" workbookViewId="0">
      <selection activeCell="AF113" sqref="AF113"/>
    </sheetView>
  </sheetViews>
  <sheetFormatPr defaultColWidth="0" defaultRowHeight="13.5" customHeight="1" zeroHeight="1" x14ac:dyDescent="0.2"/>
  <cols>
    <col min="1" max="1" width="6.33203125" style="247" customWidth="1"/>
    <col min="2" max="107" width="2.44140625" style="247" customWidth="1"/>
    <col min="108" max="108" width="6.109375" style="253" customWidth="1"/>
    <col min="109" max="109" width="5.88671875" style="251" customWidth="1"/>
    <col min="110" max="16384" width="8.6640625" style="247" hidden="1"/>
  </cols>
  <sheetData>
    <row r="1" spans="1:109" ht="42.75" customHeight="1" x14ac:dyDescent="0.2">
      <c r="A1" s="1193"/>
      <c r="B1" s="1194"/>
      <c r="DD1" s="247"/>
      <c r="DE1" s="247"/>
    </row>
    <row r="2" spans="1:109" ht="25.5" customHeight="1" x14ac:dyDescent="0.2">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47"/>
      <c r="DE2" s="247"/>
    </row>
    <row r="3" spans="1:109" ht="25.5" customHeight="1" x14ac:dyDescent="0.2">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47"/>
      <c r="DE3" s="247"/>
    </row>
    <row r="4" spans="1:109" s="245" customFormat="1" ht="13.2" x14ac:dyDescent="0.2">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45" customFormat="1" ht="13.2" x14ac:dyDescent="0.2">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45" customFormat="1" ht="13.2" x14ac:dyDescent="0.2">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45" customFormat="1" ht="13.2" x14ac:dyDescent="0.2">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45" customFormat="1" ht="13.2" x14ac:dyDescent="0.2">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45" customFormat="1" ht="13.2" x14ac:dyDescent="0.2">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45" customFormat="1" ht="13.2" x14ac:dyDescent="0.2">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45" customFormat="1" ht="13.2" x14ac:dyDescent="0.2">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45" customFormat="1" ht="13.2" x14ac:dyDescent="0.2">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45" customFormat="1" ht="13.2" x14ac:dyDescent="0.2">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45" customFormat="1" ht="13.2" x14ac:dyDescent="0.2">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45" customFormat="1" ht="13.2" x14ac:dyDescent="0.2">
      <c r="A15" s="247"/>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45" customFormat="1" ht="13.2" x14ac:dyDescent="0.2">
      <c r="A16" s="247"/>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45" customFormat="1" ht="13.2" x14ac:dyDescent="0.2">
      <c r="A17" s="247"/>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45" customFormat="1" ht="13.2" x14ac:dyDescent="0.2">
      <c r="A18" s="247"/>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ht="13.2" x14ac:dyDescent="0.2">
      <c r="DD19" s="247"/>
      <c r="DE19" s="247"/>
    </row>
    <row r="20" spans="1:109" ht="13.2" x14ac:dyDescent="0.2">
      <c r="DD20" s="247"/>
      <c r="DE20" s="247"/>
    </row>
    <row r="21" spans="1:109" ht="17.25" customHeight="1" x14ac:dyDescent="0.2">
      <c r="B21" s="1196"/>
      <c r="C21" s="249"/>
      <c r="D21" s="249"/>
      <c r="E21" s="249"/>
      <c r="F21" s="249"/>
      <c r="G21" s="249"/>
      <c r="H21" s="249"/>
      <c r="I21" s="249"/>
      <c r="J21" s="249"/>
      <c r="K21" s="249"/>
      <c r="L21" s="249"/>
      <c r="M21" s="249"/>
      <c r="N21" s="1197"/>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1197"/>
      <c r="AU21" s="249"/>
      <c r="AV21" s="249"/>
      <c r="AW21" s="249"/>
      <c r="AX21" s="249"/>
      <c r="AY21" s="249"/>
      <c r="AZ21" s="249"/>
      <c r="BA21" s="249"/>
      <c r="BB21" s="249"/>
      <c r="BC21" s="249"/>
      <c r="BD21" s="249"/>
      <c r="BE21" s="249"/>
      <c r="BF21" s="1197"/>
      <c r="BG21" s="249"/>
      <c r="BH21" s="249"/>
      <c r="BI21" s="249"/>
      <c r="BJ21" s="249"/>
      <c r="BK21" s="249"/>
      <c r="BL21" s="249"/>
      <c r="BM21" s="249"/>
      <c r="BN21" s="249"/>
      <c r="BO21" s="249"/>
      <c r="BP21" s="249"/>
      <c r="BQ21" s="249"/>
      <c r="BR21" s="1197"/>
      <c r="BS21" s="249"/>
      <c r="BT21" s="249"/>
      <c r="BU21" s="249"/>
      <c r="BV21" s="249"/>
      <c r="BW21" s="249"/>
      <c r="BX21" s="249"/>
      <c r="BY21" s="249"/>
      <c r="BZ21" s="249"/>
      <c r="CA21" s="249"/>
      <c r="CB21" s="249"/>
      <c r="CC21" s="249"/>
      <c r="CD21" s="1197"/>
      <c r="CE21" s="249"/>
      <c r="CF21" s="249"/>
      <c r="CG21" s="249"/>
      <c r="CH21" s="249"/>
      <c r="CI21" s="249"/>
      <c r="CJ21" s="249"/>
      <c r="CK21" s="249"/>
      <c r="CL21" s="249"/>
      <c r="CM21" s="249"/>
      <c r="CN21" s="249"/>
      <c r="CO21" s="249"/>
      <c r="CP21" s="1197"/>
      <c r="CQ21" s="249"/>
      <c r="CR21" s="249"/>
      <c r="CS21" s="249"/>
      <c r="CT21" s="249"/>
      <c r="CU21" s="249"/>
      <c r="CV21" s="249"/>
      <c r="CW21" s="249"/>
      <c r="CX21" s="249"/>
      <c r="CY21" s="249"/>
      <c r="CZ21" s="249"/>
      <c r="DA21" s="249"/>
      <c r="DB21" s="1197"/>
      <c r="DC21" s="249"/>
      <c r="DD21" s="250"/>
      <c r="DE21" s="247"/>
    </row>
    <row r="22" spans="1:109" ht="17.25" customHeight="1" x14ac:dyDescent="0.2">
      <c r="B22" s="251"/>
    </row>
    <row r="23" spans="1:109" ht="13.2" x14ac:dyDescent="0.2">
      <c r="B23" s="251"/>
    </row>
    <row r="24" spans="1:109" ht="13.2" x14ac:dyDescent="0.2">
      <c r="B24" s="251"/>
    </row>
    <row r="25" spans="1:109" ht="13.2" x14ac:dyDescent="0.2">
      <c r="B25" s="251"/>
    </row>
    <row r="26" spans="1:109" ht="13.2" x14ac:dyDescent="0.2">
      <c r="B26" s="251"/>
    </row>
    <row r="27" spans="1:109" ht="13.2" x14ac:dyDescent="0.2">
      <c r="B27" s="251"/>
    </row>
    <row r="28" spans="1:109" ht="13.2" x14ac:dyDescent="0.2">
      <c r="B28" s="251"/>
    </row>
    <row r="29" spans="1:109" ht="13.2" x14ac:dyDescent="0.2">
      <c r="B29" s="251"/>
    </row>
    <row r="30" spans="1:109" ht="13.2" x14ac:dyDescent="0.2">
      <c r="B30" s="251"/>
    </row>
    <row r="31" spans="1:109" ht="13.2" x14ac:dyDescent="0.2">
      <c r="B31" s="251"/>
    </row>
    <row r="32" spans="1:109" ht="13.2" x14ac:dyDescent="0.2">
      <c r="B32" s="251"/>
    </row>
    <row r="33" spans="2:109" ht="13.2" x14ac:dyDescent="0.2">
      <c r="B33" s="251"/>
    </row>
    <row r="34" spans="2:109" ht="13.2" x14ac:dyDescent="0.2">
      <c r="B34" s="251"/>
    </row>
    <row r="35" spans="2:109" ht="13.2" x14ac:dyDescent="0.2">
      <c r="B35" s="251"/>
    </row>
    <row r="36" spans="2:109" ht="13.2" x14ac:dyDescent="0.2">
      <c r="B36" s="251"/>
    </row>
    <row r="37" spans="2:109" ht="13.2" x14ac:dyDescent="0.2">
      <c r="B37" s="251"/>
    </row>
    <row r="38" spans="2:109" ht="13.2" x14ac:dyDescent="0.2">
      <c r="B38" s="251"/>
    </row>
    <row r="39" spans="2:109" ht="13.2" x14ac:dyDescent="0.2">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ht="13.2" x14ac:dyDescent="0.2">
      <c r="B40" s="1198"/>
      <c r="DD40" s="1198"/>
      <c r="DE40" s="247"/>
    </row>
    <row r="41" spans="2:109" ht="16.2" x14ac:dyDescent="0.2">
      <c r="B41" s="248" t="s">
        <v>601</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ht="13.2" x14ac:dyDescent="0.2">
      <c r="B42" s="251"/>
      <c r="G42" s="1199"/>
      <c r="I42" s="1200"/>
      <c r="J42" s="1200"/>
      <c r="K42" s="1200"/>
      <c r="AM42" s="1199"/>
      <c r="AN42" s="1199" t="s">
        <v>602</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2">
      <c r="B43" s="251"/>
      <c r="AN43" s="1201" t="s">
        <v>603</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ht="13.2" x14ac:dyDescent="0.2">
      <c r="B44" s="251"/>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ht="13.2" x14ac:dyDescent="0.2">
      <c r="B45" s="251"/>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ht="13.2" x14ac:dyDescent="0.2">
      <c r="B46" s="251"/>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ht="13.2" x14ac:dyDescent="0.2">
      <c r="B47" s="251"/>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ht="13.2" x14ac:dyDescent="0.2">
      <c r="B48" s="251"/>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ht="13.2" x14ac:dyDescent="0.2">
      <c r="B49" s="251"/>
      <c r="AN49" s="247" t="s">
        <v>604</v>
      </c>
    </row>
    <row r="50" spans="1:109" ht="13.2" x14ac:dyDescent="0.2">
      <c r="B50" s="251"/>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559</v>
      </c>
      <c r="BQ50" s="1217"/>
      <c r="BR50" s="1217"/>
      <c r="BS50" s="1217"/>
      <c r="BT50" s="1217"/>
      <c r="BU50" s="1217"/>
      <c r="BV50" s="1217"/>
      <c r="BW50" s="1217"/>
      <c r="BX50" s="1217" t="s">
        <v>560</v>
      </c>
      <c r="BY50" s="1217"/>
      <c r="BZ50" s="1217"/>
      <c r="CA50" s="1217"/>
      <c r="CB50" s="1217"/>
      <c r="CC50" s="1217"/>
      <c r="CD50" s="1217"/>
      <c r="CE50" s="1217"/>
      <c r="CF50" s="1217" t="s">
        <v>561</v>
      </c>
      <c r="CG50" s="1217"/>
      <c r="CH50" s="1217"/>
      <c r="CI50" s="1217"/>
      <c r="CJ50" s="1217"/>
      <c r="CK50" s="1217"/>
      <c r="CL50" s="1217"/>
      <c r="CM50" s="1217"/>
      <c r="CN50" s="1217" t="s">
        <v>562</v>
      </c>
      <c r="CO50" s="1217"/>
      <c r="CP50" s="1217"/>
      <c r="CQ50" s="1217"/>
      <c r="CR50" s="1217"/>
      <c r="CS50" s="1217"/>
      <c r="CT50" s="1217"/>
      <c r="CU50" s="1217"/>
      <c r="CV50" s="1217" t="s">
        <v>563</v>
      </c>
      <c r="CW50" s="1217"/>
      <c r="CX50" s="1217"/>
      <c r="CY50" s="1217"/>
      <c r="CZ50" s="1217"/>
      <c r="DA50" s="1217"/>
      <c r="DB50" s="1217"/>
      <c r="DC50" s="1217"/>
    </row>
    <row r="51" spans="1:109" ht="13.5" customHeight="1" x14ac:dyDescent="0.2">
      <c r="B51" s="251"/>
      <c r="G51" s="1218"/>
      <c r="H51" s="1218"/>
      <c r="I51" s="1219"/>
      <c r="J51" s="1219"/>
      <c r="K51" s="1220"/>
      <c r="L51" s="1220"/>
      <c r="M51" s="1220"/>
      <c r="N51" s="1220"/>
      <c r="AM51" s="1210"/>
      <c r="AN51" s="1221" t="s">
        <v>605</v>
      </c>
      <c r="AO51" s="1221"/>
      <c r="AP51" s="1221"/>
      <c r="AQ51" s="1221"/>
      <c r="AR51" s="1221"/>
      <c r="AS51" s="1221"/>
      <c r="AT51" s="1221"/>
      <c r="AU51" s="1221"/>
      <c r="AV51" s="1221"/>
      <c r="AW51" s="1221"/>
      <c r="AX51" s="1221"/>
      <c r="AY51" s="1221"/>
      <c r="AZ51" s="1221"/>
      <c r="BA51" s="1221"/>
      <c r="BB51" s="1221" t="s">
        <v>606</v>
      </c>
      <c r="BC51" s="1221"/>
      <c r="BD51" s="1221"/>
      <c r="BE51" s="1221"/>
      <c r="BF51" s="1221"/>
      <c r="BG51" s="1221"/>
      <c r="BH51" s="1221"/>
      <c r="BI51" s="1221"/>
      <c r="BJ51" s="1221"/>
      <c r="BK51" s="1221"/>
      <c r="BL51" s="1221"/>
      <c r="BM51" s="1221"/>
      <c r="BN51" s="1221"/>
      <c r="BO51" s="1221"/>
      <c r="BP51" s="1222">
        <v>80.599999999999994</v>
      </c>
      <c r="BQ51" s="1222"/>
      <c r="BR51" s="1222"/>
      <c r="BS51" s="1222"/>
      <c r="BT51" s="1222"/>
      <c r="BU51" s="1222"/>
      <c r="BV51" s="1222"/>
      <c r="BW51" s="1222"/>
      <c r="BX51" s="1222">
        <v>68.599999999999994</v>
      </c>
      <c r="BY51" s="1222"/>
      <c r="BZ51" s="1222"/>
      <c r="CA51" s="1222"/>
      <c r="CB51" s="1222"/>
      <c r="CC51" s="1222"/>
      <c r="CD51" s="1222"/>
      <c r="CE51" s="1222"/>
      <c r="CF51" s="1222">
        <v>69</v>
      </c>
      <c r="CG51" s="1222"/>
      <c r="CH51" s="1222"/>
      <c r="CI51" s="1222"/>
      <c r="CJ51" s="1222"/>
      <c r="CK51" s="1222"/>
      <c r="CL51" s="1222"/>
      <c r="CM51" s="1222"/>
      <c r="CN51" s="1222">
        <v>54.3</v>
      </c>
      <c r="CO51" s="1222"/>
      <c r="CP51" s="1222"/>
      <c r="CQ51" s="1222"/>
      <c r="CR51" s="1222"/>
      <c r="CS51" s="1222"/>
      <c r="CT51" s="1222"/>
      <c r="CU51" s="1222"/>
      <c r="CV51" s="1222">
        <v>46.2</v>
      </c>
      <c r="CW51" s="1222"/>
      <c r="CX51" s="1222"/>
      <c r="CY51" s="1222"/>
      <c r="CZ51" s="1222"/>
      <c r="DA51" s="1222"/>
      <c r="DB51" s="1222"/>
      <c r="DC51" s="1222"/>
    </row>
    <row r="52" spans="1:109" ht="13.2" x14ac:dyDescent="0.2">
      <c r="B52" s="251"/>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ht="13.2" x14ac:dyDescent="0.2">
      <c r="A53" s="1200"/>
      <c r="B53" s="251"/>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607</v>
      </c>
      <c r="BC53" s="1221"/>
      <c r="BD53" s="1221"/>
      <c r="BE53" s="1221"/>
      <c r="BF53" s="1221"/>
      <c r="BG53" s="1221"/>
      <c r="BH53" s="1221"/>
      <c r="BI53" s="1221"/>
      <c r="BJ53" s="1221"/>
      <c r="BK53" s="1221"/>
      <c r="BL53" s="1221"/>
      <c r="BM53" s="1221"/>
      <c r="BN53" s="1221"/>
      <c r="BO53" s="1221"/>
      <c r="BP53" s="1222">
        <v>72.900000000000006</v>
      </c>
      <c r="BQ53" s="1222"/>
      <c r="BR53" s="1222"/>
      <c r="BS53" s="1222"/>
      <c r="BT53" s="1222"/>
      <c r="BU53" s="1222"/>
      <c r="BV53" s="1222"/>
      <c r="BW53" s="1222"/>
      <c r="BX53" s="1222">
        <v>73</v>
      </c>
      <c r="BY53" s="1222"/>
      <c r="BZ53" s="1222"/>
      <c r="CA53" s="1222"/>
      <c r="CB53" s="1222"/>
      <c r="CC53" s="1222"/>
      <c r="CD53" s="1222"/>
      <c r="CE53" s="1222"/>
      <c r="CF53" s="1222">
        <v>73.599999999999994</v>
      </c>
      <c r="CG53" s="1222"/>
      <c r="CH53" s="1222"/>
      <c r="CI53" s="1222"/>
      <c r="CJ53" s="1222"/>
      <c r="CK53" s="1222"/>
      <c r="CL53" s="1222"/>
      <c r="CM53" s="1222"/>
      <c r="CN53" s="1222">
        <v>75.3</v>
      </c>
      <c r="CO53" s="1222"/>
      <c r="CP53" s="1222"/>
      <c r="CQ53" s="1222"/>
      <c r="CR53" s="1222"/>
      <c r="CS53" s="1222"/>
      <c r="CT53" s="1222"/>
      <c r="CU53" s="1222"/>
      <c r="CV53" s="1222">
        <v>76.599999999999994</v>
      </c>
      <c r="CW53" s="1222"/>
      <c r="CX53" s="1222"/>
      <c r="CY53" s="1222"/>
      <c r="CZ53" s="1222"/>
      <c r="DA53" s="1222"/>
      <c r="DB53" s="1222"/>
      <c r="DC53" s="1222"/>
    </row>
    <row r="54" spans="1:109" ht="13.2" x14ac:dyDescent="0.2">
      <c r="A54" s="1200"/>
      <c r="B54" s="251"/>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ht="13.2" x14ac:dyDescent="0.2">
      <c r="A55" s="1200"/>
      <c r="B55" s="251"/>
      <c r="G55" s="1211"/>
      <c r="H55" s="1211"/>
      <c r="I55" s="1211"/>
      <c r="J55" s="1211"/>
      <c r="K55" s="1220"/>
      <c r="L55" s="1220"/>
      <c r="M55" s="1220"/>
      <c r="N55" s="1220"/>
      <c r="AN55" s="1217" t="s">
        <v>608</v>
      </c>
      <c r="AO55" s="1217"/>
      <c r="AP55" s="1217"/>
      <c r="AQ55" s="1217"/>
      <c r="AR55" s="1217"/>
      <c r="AS55" s="1217"/>
      <c r="AT55" s="1217"/>
      <c r="AU55" s="1217"/>
      <c r="AV55" s="1217"/>
      <c r="AW55" s="1217"/>
      <c r="AX55" s="1217"/>
      <c r="AY55" s="1217"/>
      <c r="AZ55" s="1217"/>
      <c r="BA55" s="1217"/>
      <c r="BB55" s="1221" t="s">
        <v>606</v>
      </c>
      <c r="BC55" s="1221"/>
      <c r="BD55" s="1221"/>
      <c r="BE55" s="1221"/>
      <c r="BF55" s="1221"/>
      <c r="BG55" s="1221"/>
      <c r="BH55" s="1221"/>
      <c r="BI55" s="1221"/>
      <c r="BJ55" s="1221"/>
      <c r="BK55" s="1221"/>
      <c r="BL55" s="1221"/>
      <c r="BM55" s="1221"/>
      <c r="BN55" s="1221"/>
      <c r="BO55" s="1221"/>
      <c r="BP55" s="1222">
        <v>53.4</v>
      </c>
      <c r="BQ55" s="1222"/>
      <c r="BR55" s="1222"/>
      <c r="BS55" s="1222"/>
      <c r="BT55" s="1222"/>
      <c r="BU55" s="1222"/>
      <c r="BV55" s="1222"/>
      <c r="BW55" s="1222"/>
      <c r="BX55" s="1222">
        <v>48</v>
      </c>
      <c r="BY55" s="1222"/>
      <c r="BZ55" s="1222"/>
      <c r="CA55" s="1222"/>
      <c r="CB55" s="1222"/>
      <c r="CC55" s="1222"/>
      <c r="CD55" s="1222"/>
      <c r="CE55" s="1222"/>
      <c r="CF55" s="1222">
        <v>49.1</v>
      </c>
      <c r="CG55" s="1222"/>
      <c r="CH55" s="1222"/>
      <c r="CI55" s="1222"/>
      <c r="CJ55" s="1222"/>
      <c r="CK55" s="1222"/>
      <c r="CL55" s="1222"/>
      <c r="CM55" s="1222"/>
      <c r="CN55" s="1222">
        <v>41.5</v>
      </c>
      <c r="CO55" s="1222"/>
      <c r="CP55" s="1222"/>
      <c r="CQ55" s="1222"/>
      <c r="CR55" s="1222"/>
      <c r="CS55" s="1222"/>
      <c r="CT55" s="1222"/>
      <c r="CU55" s="1222"/>
      <c r="CV55" s="1222">
        <v>25.1</v>
      </c>
      <c r="CW55" s="1222"/>
      <c r="CX55" s="1222"/>
      <c r="CY55" s="1222"/>
      <c r="CZ55" s="1222"/>
      <c r="DA55" s="1222"/>
      <c r="DB55" s="1222"/>
      <c r="DC55" s="1222"/>
    </row>
    <row r="56" spans="1:109" ht="13.2" x14ac:dyDescent="0.2">
      <c r="A56" s="1200"/>
      <c r="B56" s="251"/>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ht="13.2" x14ac:dyDescent="0.2">
      <c r="B57" s="1223"/>
      <c r="G57" s="1211"/>
      <c r="H57" s="1211"/>
      <c r="I57" s="1224"/>
      <c r="J57" s="1224"/>
      <c r="K57" s="1220"/>
      <c r="L57" s="1220"/>
      <c r="M57" s="1220"/>
      <c r="N57" s="1220"/>
      <c r="AM57" s="247"/>
      <c r="AN57" s="1217"/>
      <c r="AO57" s="1217"/>
      <c r="AP57" s="1217"/>
      <c r="AQ57" s="1217"/>
      <c r="AR57" s="1217"/>
      <c r="AS57" s="1217"/>
      <c r="AT57" s="1217"/>
      <c r="AU57" s="1217"/>
      <c r="AV57" s="1217"/>
      <c r="AW57" s="1217"/>
      <c r="AX57" s="1217"/>
      <c r="AY57" s="1217"/>
      <c r="AZ57" s="1217"/>
      <c r="BA57" s="1217"/>
      <c r="BB57" s="1221" t="s">
        <v>607</v>
      </c>
      <c r="BC57" s="1221"/>
      <c r="BD57" s="1221"/>
      <c r="BE57" s="1221"/>
      <c r="BF57" s="1221"/>
      <c r="BG57" s="1221"/>
      <c r="BH57" s="1221"/>
      <c r="BI57" s="1221"/>
      <c r="BJ57" s="1221"/>
      <c r="BK57" s="1221"/>
      <c r="BL57" s="1221"/>
      <c r="BM57" s="1221"/>
      <c r="BN57" s="1221"/>
      <c r="BO57" s="1221"/>
      <c r="BP57" s="1222">
        <v>59.6</v>
      </c>
      <c r="BQ57" s="1222"/>
      <c r="BR57" s="1222"/>
      <c r="BS57" s="1222"/>
      <c r="BT57" s="1222"/>
      <c r="BU57" s="1222"/>
      <c r="BV57" s="1222"/>
      <c r="BW57" s="1222"/>
      <c r="BX57" s="1222">
        <v>60.8</v>
      </c>
      <c r="BY57" s="1222"/>
      <c r="BZ57" s="1222"/>
      <c r="CA57" s="1222"/>
      <c r="CB57" s="1222"/>
      <c r="CC57" s="1222"/>
      <c r="CD57" s="1222"/>
      <c r="CE57" s="1222"/>
      <c r="CF57" s="1222">
        <v>61</v>
      </c>
      <c r="CG57" s="1222"/>
      <c r="CH57" s="1222"/>
      <c r="CI57" s="1222"/>
      <c r="CJ57" s="1222"/>
      <c r="CK57" s="1222"/>
      <c r="CL57" s="1222"/>
      <c r="CM57" s="1222"/>
      <c r="CN57" s="1222">
        <v>61.7</v>
      </c>
      <c r="CO57" s="1222"/>
      <c r="CP57" s="1222"/>
      <c r="CQ57" s="1222"/>
      <c r="CR57" s="1222"/>
      <c r="CS57" s="1222"/>
      <c r="CT57" s="1222"/>
      <c r="CU57" s="1222"/>
      <c r="CV57" s="1222">
        <v>63.1</v>
      </c>
      <c r="CW57" s="1222"/>
      <c r="CX57" s="1222"/>
      <c r="CY57" s="1222"/>
      <c r="CZ57" s="1222"/>
      <c r="DA57" s="1222"/>
      <c r="DB57" s="1222"/>
      <c r="DC57" s="1222"/>
      <c r="DD57" s="1225"/>
      <c r="DE57" s="1223"/>
    </row>
    <row r="58" spans="1:109" s="1200" customFormat="1" ht="13.2" x14ac:dyDescent="0.2">
      <c r="A58" s="247"/>
      <c r="B58" s="1223"/>
      <c r="G58" s="1211"/>
      <c r="H58" s="1211"/>
      <c r="I58" s="1224"/>
      <c r="J58" s="1224"/>
      <c r="K58" s="1220"/>
      <c r="L58" s="1220"/>
      <c r="M58" s="1220"/>
      <c r="N58" s="1220"/>
      <c r="AM58" s="247"/>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ht="13.2" x14ac:dyDescent="0.2">
      <c r="A59" s="247"/>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ht="13.2" x14ac:dyDescent="0.2">
      <c r="A60" s="247"/>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ht="13.2" x14ac:dyDescent="0.2">
      <c r="A61" s="247"/>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ht="13.2" x14ac:dyDescent="0.2">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47"/>
    </row>
    <row r="63" spans="1:109" ht="16.2" x14ac:dyDescent="0.2">
      <c r="B63" s="304" t="s">
        <v>609</v>
      </c>
    </row>
    <row r="64" spans="1:109" ht="13.2" x14ac:dyDescent="0.2">
      <c r="B64" s="251"/>
      <c r="G64" s="1199"/>
      <c r="I64" s="1231"/>
      <c r="J64" s="1231"/>
      <c r="K64" s="1231"/>
      <c r="L64" s="1231"/>
      <c r="M64" s="1231"/>
      <c r="N64" s="1232"/>
      <c r="AM64" s="1199"/>
      <c r="AN64" s="1199" t="s">
        <v>602</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ht="13.2" x14ac:dyDescent="0.2">
      <c r="B65" s="251"/>
      <c r="AN65" s="1201" t="s">
        <v>610</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ht="13.2" x14ac:dyDescent="0.2">
      <c r="B66" s="251"/>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ht="13.2" x14ac:dyDescent="0.2">
      <c r="B67" s="251"/>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ht="13.2" x14ac:dyDescent="0.2">
      <c r="B68" s="251"/>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ht="13.2" x14ac:dyDescent="0.2">
      <c r="B69" s="251"/>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ht="13.2" x14ac:dyDescent="0.2">
      <c r="B70" s="251"/>
      <c r="H70" s="1233"/>
      <c r="I70" s="1233"/>
      <c r="J70" s="1234"/>
      <c r="K70" s="1234"/>
      <c r="L70" s="1235"/>
      <c r="M70" s="1234"/>
      <c r="N70" s="1235"/>
      <c r="AN70" s="1210"/>
      <c r="AO70" s="1210"/>
      <c r="AP70" s="1210"/>
      <c r="AZ70" s="1210"/>
      <c r="BA70" s="1210"/>
      <c r="BB70" s="1210"/>
      <c r="BL70" s="1210"/>
      <c r="BM70" s="1210"/>
      <c r="BN70" s="1210"/>
      <c r="BX70" s="1210"/>
      <c r="BY70" s="1210"/>
      <c r="BZ70" s="1210"/>
      <c r="CJ70" s="1210"/>
      <c r="CK70" s="1210"/>
      <c r="CL70" s="1210"/>
      <c r="CV70" s="1210"/>
      <c r="CW70" s="1210"/>
      <c r="CX70" s="1210"/>
    </row>
    <row r="71" spans="2:107" ht="13.2" x14ac:dyDescent="0.2">
      <c r="B71" s="251"/>
      <c r="G71" s="1236"/>
      <c r="I71" s="1237"/>
      <c r="J71" s="1234"/>
      <c r="K71" s="1234"/>
      <c r="L71" s="1235"/>
      <c r="M71" s="1234"/>
      <c r="N71" s="1235"/>
      <c r="AM71" s="1236"/>
      <c r="AN71" s="247" t="s">
        <v>604</v>
      </c>
    </row>
    <row r="72" spans="2:107" ht="13.2" x14ac:dyDescent="0.2">
      <c r="B72" s="251"/>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559</v>
      </c>
      <c r="BQ72" s="1217"/>
      <c r="BR72" s="1217"/>
      <c r="BS72" s="1217"/>
      <c r="BT72" s="1217"/>
      <c r="BU72" s="1217"/>
      <c r="BV72" s="1217"/>
      <c r="BW72" s="1217"/>
      <c r="BX72" s="1217" t="s">
        <v>560</v>
      </c>
      <c r="BY72" s="1217"/>
      <c r="BZ72" s="1217"/>
      <c r="CA72" s="1217"/>
      <c r="CB72" s="1217"/>
      <c r="CC72" s="1217"/>
      <c r="CD72" s="1217"/>
      <c r="CE72" s="1217"/>
      <c r="CF72" s="1217" t="s">
        <v>561</v>
      </c>
      <c r="CG72" s="1217"/>
      <c r="CH72" s="1217"/>
      <c r="CI72" s="1217"/>
      <c r="CJ72" s="1217"/>
      <c r="CK72" s="1217"/>
      <c r="CL72" s="1217"/>
      <c r="CM72" s="1217"/>
      <c r="CN72" s="1217" t="s">
        <v>562</v>
      </c>
      <c r="CO72" s="1217"/>
      <c r="CP72" s="1217"/>
      <c r="CQ72" s="1217"/>
      <c r="CR72" s="1217"/>
      <c r="CS72" s="1217"/>
      <c r="CT72" s="1217"/>
      <c r="CU72" s="1217"/>
      <c r="CV72" s="1217" t="s">
        <v>563</v>
      </c>
      <c r="CW72" s="1217"/>
      <c r="CX72" s="1217"/>
      <c r="CY72" s="1217"/>
      <c r="CZ72" s="1217"/>
      <c r="DA72" s="1217"/>
      <c r="DB72" s="1217"/>
      <c r="DC72" s="1217"/>
    </row>
    <row r="73" spans="2:107" ht="13.2" x14ac:dyDescent="0.2">
      <c r="B73" s="251"/>
      <c r="G73" s="1218"/>
      <c r="H73" s="1218"/>
      <c r="I73" s="1218"/>
      <c r="J73" s="1218"/>
      <c r="K73" s="1238"/>
      <c r="L73" s="1238"/>
      <c r="M73" s="1238"/>
      <c r="N73" s="1238"/>
      <c r="AM73" s="1210"/>
      <c r="AN73" s="1221" t="s">
        <v>605</v>
      </c>
      <c r="AO73" s="1221"/>
      <c r="AP73" s="1221"/>
      <c r="AQ73" s="1221"/>
      <c r="AR73" s="1221"/>
      <c r="AS73" s="1221"/>
      <c r="AT73" s="1221"/>
      <c r="AU73" s="1221"/>
      <c r="AV73" s="1221"/>
      <c r="AW73" s="1221"/>
      <c r="AX73" s="1221"/>
      <c r="AY73" s="1221"/>
      <c r="AZ73" s="1221"/>
      <c r="BA73" s="1221"/>
      <c r="BB73" s="1221" t="s">
        <v>606</v>
      </c>
      <c r="BC73" s="1221"/>
      <c r="BD73" s="1221"/>
      <c r="BE73" s="1221"/>
      <c r="BF73" s="1221"/>
      <c r="BG73" s="1221"/>
      <c r="BH73" s="1221"/>
      <c r="BI73" s="1221"/>
      <c r="BJ73" s="1221"/>
      <c r="BK73" s="1221"/>
      <c r="BL73" s="1221"/>
      <c r="BM73" s="1221"/>
      <c r="BN73" s="1221"/>
      <c r="BO73" s="1221"/>
      <c r="BP73" s="1222">
        <v>80.599999999999994</v>
      </c>
      <c r="BQ73" s="1222"/>
      <c r="BR73" s="1222"/>
      <c r="BS73" s="1222"/>
      <c r="BT73" s="1222"/>
      <c r="BU73" s="1222"/>
      <c r="BV73" s="1222"/>
      <c r="BW73" s="1222"/>
      <c r="BX73" s="1222">
        <v>68.599999999999994</v>
      </c>
      <c r="BY73" s="1222"/>
      <c r="BZ73" s="1222"/>
      <c r="CA73" s="1222"/>
      <c r="CB73" s="1222"/>
      <c r="CC73" s="1222"/>
      <c r="CD73" s="1222"/>
      <c r="CE73" s="1222"/>
      <c r="CF73" s="1222">
        <v>69</v>
      </c>
      <c r="CG73" s="1222"/>
      <c r="CH73" s="1222"/>
      <c r="CI73" s="1222"/>
      <c r="CJ73" s="1222"/>
      <c r="CK73" s="1222"/>
      <c r="CL73" s="1222"/>
      <c r="CM73" s="1222"/>
      <c r="CN73" s="1222">
        <v>54.3</v>
      </c>
      <c r="CO73" s="1222"/>
      <c r="CP73" s="1222"/>
      <c r="CQ73" s="1222"/>
      <c r="CR73" s="1222"/>
      <c r="CS73" s="1222"/>
      <c r="CT73" s="1222"/>
      <c r="CU73" s="1222"/>
      <c r="CV73" s="1222">
        <v>46.2</v>
      </c>
      <c r="CW73" s="1222"/>
      <c r="CX73" s="1222"/>
      <c r="CY73" s="1222"/>
      <c r="CZ73" s="1222"/>
      <c r="DA73" s="1222"/>
      <c r="DB73" s="1222"/>
      <c r="DC73" s="1222"/>
    </row>
    <row r="74" spans="2:107" ht="13.2" x14ac:dyDescent="0.2">
      <c r="B74" s="251"/>
      <c r="G74" s="1218"/>
      <c r="H74" s="1218"/>
      <c r="I74" s="1218"/>
      <c r="J74" s="1218"/>
      <c r="K74" s="1238"/>
      <c r="L74" s="1238"/>
      <c r="M74" s="1238"/>
      <c r="N74" s="1238"/>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ht="13.2" x14ac:dyDescent="0.2">
      <c r="B75" s="251"/>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611</v>
      </c>
      <c r="BC75" s="1221"/>
      <c r="BD75" s="1221"/>
      <c r="BE75" s="1221"/>
      <c r="BF75" s="1221"/>
      <c r="BG75" s="1221"/>
      <c r="BH75" s="1221"/>
      <c r="BI75" s="1221"/>
      <c r="BJ75" s="1221"/>
      <c r="BK75" s="1221"/>
      <c r="BL75" s="1221"/>
      <c r="BM75" s="1221"/>
      <c r="BN75" s="1221"/>
      <c r="BO75" s="1221"/>
      <c r="BP75" s="1222">
        <v>9.9</v>
      </c>
      <c r="BQ75" s="1222"/>
      <c r="BR75" s="1222"/>
      <c r="BS75" s="1222"/>
      <c r="BT75" s="1222"/>
      <c r="BU75" s="1222"/>
      <c r="BV75" s="1222"/>
      <c r="BW75" s="1222"/>
      <c r="BX75" s="1222">
        <v>9.1999999999999993</v>
      </c>
      <c r="BY75" s="1222"/>
      <c r="BZ75" s="1222"/>
      <c r="CA75" s="1222"/>
      <c r="CB75" s="1222"/>
      <c r="CC75" s="1222"/>
      <c r="CD75" s="1222"/>
      <c r="CE75" s="1222"/>
      <c r="CF75" s="1222">
        <v>8.6</v>
      </c>
      <c r="CG75" s="1222"/>
      <c r="CH75" s="1222"/>
      <c r="CI75" s="1222"/>
      <c r="CJ75" s="1222"/>
      <c r="CK75" s="1222"/>
      <c r="CL75" s="1222"/>
      <c r="CM75" s="1222"/>
      <c r="CN75" s="1222">
        <v>8.4</v>
      </c>
      <c r="CO75" s="1222"/>
      <c r="CP75" s="1222"/>
      <c r="CQ75" s="1222"/>
      <c r="CR75" s="1222"/>
      <c r="CS75" s="1222"/>
      <c r="CT75" s="1222"/>
      <c r="CU75" s="1222"/>
      <c r="CV75" s="1222">
        <v>8.1999999999999993</v>
      </c>
      <c r="CW75" s="1222"/>
      <c r="CX75" s="1222"/>
      <c r="CY75" s="1222"/>
      <c r="CZ75" s="1222"/>
      <c r="DA75" s="1222"/>
      <c r="DB75" s="1222"/>
      <c r="DC75" s="1222"/>
    </row>
    <row r="76" spans="2:107" ht="13.2" x14ac:dyDescent="0.2">
      <c r="B76" s="251"/>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ht="13.2" x14ac:dyDescent="0.2">
      <c r="B77" s="251"/>
      <c r="G77" s="1211"/>
      <c r="H77" s="1211"/>
      <c r="I77" s="1211"/>
      <c r="J77" s="1211"/>
      <c r="K77" s="1238"/>
      <c r="L77" s="1238"/>
      <c r="M77" s="1238"/>
      <c r="N77" s="1238"/>
      <c r="AN77" s="1217" t="s">
        <v>608</v>
      </c>
      <c r="AO77" s="1217"/>
      <c r="AP77" s="1217"/>
      <c r="AQ77" s="1217"/>
      <c r="AR77" s="1217"/>
      <c r="AS77" s="1217"/>
      <c r="AT77" s="1217"/>
      <c r="AU77" s="1217"/>
      <c r="AV77" s="1217"/>
      <c r="AW77" s="1217"/>
      <c r="AX77" s="1217"/>
      <c r="AY77" s="1217"/>
      <c r="AZ77" s="1217"/>
      <c r="BA77" s="1217"/>
      <c r="BB77" s="1221" t="s">
        <v>606</v>
      </c>
      <c r="BC77" s="1221"/>
      <c r="BD77" s="1221"/>
      <c r="BE77" s="1221"/>
      <c r="BF77" s="1221"/>
      <c r="BG77" s="1221"/>
      <c r="BH77" s="1221"/>
      <c r="BI77" s="1221"/>
      <c r="BJ77" s="1221"/>
      <c r="BK77" s="1221"/>
      <c r="BL77" s="1221"/>
      <c r="BM77" s="1221"/>
      <c r="BN77" s="1221"/>
      <c r="BO77" s="1221"/>
      <c r="BP77" s="1222">
        <v>53.4</v>
      </c>
      <c r="BQ77" s="1222"/>
      <c r="BR77" s="1222"/>
      <c r="BS77" s="1222"/>
      <c r="BT77" s="1222"/>
      <c r="BU77" s="1222"/>
      <c r="BV77" s="1222"/>
      <c r="BW77" s="1222"/>
      <c r="BX77" s="1222">
        <v>48</v>
      </c>
      <c r="BY77" s="1222"/>
      <c r="BZ77" s="1222"/>
      <c r="CA77" s="1222"/>
      <c r="CB77" s="1222"/>
      <c r="CC77" s="1222"/>
      <c r="CD77" s="1222"/>
      <c r="CE77" s="1222"/>
      <c r="CF77" s="1222">
        <v>49.1</v>
      </c>
      <c r="CG77" s="1222"/>
      <c r="CH77" s="1222"/>
      <c r="CI77" s="1222"/>
      <c r="CJ77" s="1222"/>
      <c r="CK77" s="1222"/>
      <c r="CL77" s="1222"/>
      <c r="CM77" s="1222"/>
      <c r="CN77" s="1222">
        <v>41.5</v>
      </c>
      <c r="CO77" s="1222"/>
      <c r="CP77" s="1222"/>
      <c r="CQ77" s="1222"/>
      <c r="CR77" s="1222"/>
      <c r="CS77" s="1222"/>
      <c r="CT77" s="1222"/>
      <c r="CU77" s="1222"/>
      <c r="CV77" s="1222">
        <v>25.1</v>
      </c>
      <c r="CW77" s="1222"/>
      <c r="CX77" s="1222"/>
      <c r="CY77" s="1222"/>
      <c r="CZ77" s="1222"/>
      <c r="DA77" s="1222"/>
      <c r="DB77" s="1222"/>
      <c r="DC77" s="1222"/>
    </row>
    <row r="78" spans="2:107" ht="13.2" x14ac:dyDescent="0.2">
      <c r="B78" s="251"/>
      <c r="G78" s="1211"/>
      <c r="H78" s="1211"/>
      <c r="I78" s="1211"/>
      <c r="J78" s="1211"/>
      <c r="K78" s="1238"/>
      <c r="L78" s="1238"/>
      <c r="M78" s="1238"/>
      <c r="N78" s="1238"/>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ht="13.2" x14ac:dyDescent="0.2">
      <c r="B79" s="251"/>
      <c r="G79" s="1211"/>
      <c r="H79" s="1211"/>
      <c r="I79" s="1224"/>
      <c r="J79" s="1224"/>
      <c r="K79" s="1239"/>
      <c r="L79" s="1239"/>
      <c r="M79" s="1239"/>
      <c r="N79" s="1239"/>
      <c r="AN79" s="1217"/>
      <c r="AO79" s="1217"/>
      <c r="AP79" s="1217"/>
      <c r="AQ79" s="1217"/>
      <c r="AR79" s="1217"/>
      <c r="AS79" s="1217"/>
      <c r="AT79" s="1217"/>
      <c r="AU79" s="1217"/>
      <c r="AV79" s="1217"/>
      <c r="AW79" s="1217"/>
      <c r="AX79" s="1217"/>
      <c r="AY79" s="1217"/>
      <c r="AZ79" s="1217"/>
      <c r="BA79" s="1217"/>
      <c r="BB79" s="1221" t="s">
        <v>611</v>
      </c>
      <c r="BC79" s="1221"/>
      <c r="BD79" s="1221"/>
      <c r="BE79" s="1221"/>
      <c r="BF79" s="1221"/>
      <c r="BG79" s="1221"/>
      <c r="BH79" s="1221"/>
      <c r="BI79" s="1221"/>
      <c r="BJ79" s="1221"/>
      <c r="BK79" s="1221"/>
      <c r="BL79" s="1221"/>
      <c r="BM79" s="1221"/>
      <c r="BN79" s="1221"/>
      <c r="BO79" s="1221"/>
      <c r="BP79" s="1222">
        <v>9.8000000000000007</v>
      </c>
      <c r="BQ79" s="1222"/>
      <c r="BR79" s="1222"/>
      <c r="BS79" s="1222"/>
      <c r="BT79" s="1222"/>
      <c r="BU79" s="1222"/>
      <c r="BV79" s="1222"/>
      <c r="BW79" s="1222"/>
      <c r="BX79" s="1222">
        <v>9.6</v>
      </c>
      <c r="BY79" s="1222"/>
      <c r="BZ79" s="1222"/>
      <c r="CA79" s="1222"/>
      <c r="CB79" s="1222"/>
      <c r="CC79" s="1222"/>
      <c r="CD79" s="1222"/>
      <c r="CE79" s="1222"/>
      <c r="CF79" s="1222">
        <v>9.5</v>
      </c>
      <c r="CG79" s="1222"/>
      <c r="CH79" s="1222"/>
      <c r="CI79" s="1222"/>
      <c r="CJ79" s="1222"/>
      <c r="CK79" s="1222"/>
      <c r="CL79" s="1222"/>
      <c r="CM79" s="1222"/>
      <c r="CN79" s="1222">
        <v>9.1999999999999993</v>
      </c>
      <c r="CO79" s="1222"/>
      <c r="CP79" s="1222"/>
      <c r="CQ79" s="1222"/>
      <c r="CR79" s="1222"/>
      <c r="CS79" s="1222"/>
      <c r="CT79" s="1222"/>
      <c r="CU79" s="1222"/>
      <c r="CV79" s="1222">
        <v>8.3000000000000007</v>
      </c>
      <c r="CW79" s="1222"/>
      <c r="CX79" s="1222"/>
      <c r="CY79" s="1222"/>
      <c r="CZ79" s="1222"/>
      <c r="DA79" s="1222"/>
      <c r="DB79" s="1222"/>
      <c r="DC79" s="1222"/>
    </row>
    <row r="80" spans="2:107" ht="13.2" x14ac:dyDescent="0.2">
      <c r="B80" s="251"/>
      <c r="G80" s="1211"/>
      <c r="H80" s="1211"/>
      <c r="I80" s="1224"/>
      <c r="J80" s="1224"/>
      <c r="K80" s="1239"/>
      <c r="L80" s="1239"/>
      <c r="M80" s="1239"/>
      <c r="N80" s="1239"/>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ht="13.2" x14ac:dyDescent="0.2">
      <c r="B81" s="251"/>
    </row>
    <row r="82" spans="2:109" ht="16.2" x14ac:dyDescent="0.2">
      <c r="B82" s="251"/>
      <c r="K82" s="1240"/>
      <c r="L82" s="1240"/>
      <c r="M82" s="1240"/>
      <c r="N82" s="1240"/>
      <c r="AQ82" s="1240"/>
      <c r="AR82" s="1240"/>
      <c r="AS82" s="1240"/>
      <c r="AT82" s="1240"/>
      <c r="BC82" s="1240"/>
      <c r="BD82" s="1240"/>
      <c r="BE82" s="1240"/>
      <c r="BF82" s="1240"/>
      <c r="BO82" s="1240"/>
      <c r="BP82" s="1240"/>
      <c r="BQ82" s="1240"/>
      <c r="BR82" s="1240"/>
      <c r="CA82" s="1240"/>
      <c r="CB82" s="1240"/>
      <c r="CC82" s="1240"/>
      <c r="CD82" s="1240"/>
      <c r="CM82" s="1240"/>
      <c r="CN82" s="1240"/>
      <c r="CO82" s="1240"/>
      <c r="CP82" s="1240"/>
      <c r="CY82" s="1240"/>
      <c r="CZ82" s="1240"/>
      <c r="DA82" s="1240"/>
      <c r="DB82" s="1240"/>
      <c r="DC82" s="1240"/>
    </row>
    <row r="83" spans="2:109" ht="13.2" x14ac:dyDescent="0.2">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ht="13.2" x14ac:dyDescent="0.2">
      <c r="DD84" s="247"/>
      <c r="DE84" s="247"/>
    </row>
    <row r="85" spans="2:109" ht="13.2" x14ac:dyDescent="0.2">
      <c r="DD85" s="247"/>
      <c r="DE85" s="247"/>
    </row>
  </sheetData>
  <sheetProtection algorithmName="SHA-512" hashValue="9cJo7omkFZ1Mks2nxFvlXGBdDTMoNnVSZaXIXCum5CCnE+ziwEIhc2YHnec+X/kHBFfB7IETQptTJ8qsbxU2cQ==" saltValue="6+0O+JbD/5mIKsteeVpHt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DB0AF-2C91-4699-8E94-8945C1C2250C}">
  <sheetPr>
    <pageSetUpPr fitToPage="1"/>
  </sheetPr>
  <dimension ref="A1:DR125"/>
  <sheetViews>
    <sheetView showGridLines="0" zoomScaleNormal="100" zoomScaleSheetLayoutView="70" workbookViewId="0">
      <selection activeCell="AF113" sqref="AF113"/>
    </sheetView>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1:34"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ht="13.2" x14ac:dyDescent="0.2">
      <c r="S2" s="245"/>
      <c r="AH2" s="245"/>
    </row>
    <row r="3" spans="1: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ht="13.2" x14ac:dyDescent="0.2"/>
    <row r="5" spans="1:34" ht="13.2" x14ac:dyDescent="0.2"/>
    <row r="6" spans="1:34" ht="13.2" x14ac:dyDescent="0.2"/>
    <row r="7" spans="1:34" ht="13.2" x14ac:dyDescent="0.2"/>
    <row r="8" spans="1:34" ht="13.2" x14ac:dyDescent="0.2"/>
    <row r="9" spans="1:34" ht="13.2" x14ac:dyDescent="0.2">
      <c r="AH9" s="24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506</v>
      </c>
    </row>
  </sheetData>
  <sheetProtection algorithmName="SHA-512" hashValue="FDkuNfYNANf6SookvPphm/20KTWM2Cn6DeEs9V9tfMySCfBh20f1jY7Hhl/0WUhW/Z/op1qdlpzZjq8wBH0H6A==" saltValue="wbP9rU8sAIcNWci8jYznl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8540E-07D7-40E6-AA66-7A1FFA2F3B22}">
  <sheetPr>
    <pageSetUpPr fitToPage="1"/>
  </sheetPr>
  <dimension ref="A1:DR125"/>
  <sheetViews>
    <sheetView showGridLines="0" zoomScaleNormal="100" zoomScaleSheetLayoutView="55" workbookViewId="0">
      <selection activeCell="AF113" sqref="AF113"/>
    </sheetView>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2:34"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ht="13.2" x14ac:dyDescent="0.2">
      <c r="S2" s="245"/>
      <c r="AH2" s="245"/>
    </row>
    <row r="3" spans="2: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ht="13.2" x14ac:dyDescent="0.2"/>
    <row r="5" spans="2:34" ht="13.2" x14ac:dyDescent="0.2"/>
    <row r="6" spans="2:34" ht="13.2" x14ac:dyDescent="0.2"/>
    <row r="7" spans="2:34" ht="13.2" x14ac:dyDescent="0.2"/>
    <row r="8" spans="2:34" ht="13.2" x14ac:dyDescent="0.2"/>
    <row r="9" spans="2:34" ht="13.2" x14ac:dyDescent="0.2">
      <c r="AH9" s="24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c r="AG59" s="245"/>
      <c r="AH59" s="245"/>
    </row>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506</v>
      </c>
    </row>
  </sheetData>
  <sheetProtection algorithmName="SHA-512" hashValue="wkGTnMJCLlPyJt0dloqN29PdeBbDjwQbRtOopuULUaUA/Edz426lOvgI7yyWBjbxRJDSzBBxF0oOwO6YlYjB1g==" saltValue="edxBFewB0Za2LhcytV6y2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556</v>
      </c>
      <c r="G2" s="146"/>
      <c r="H2" s="147"/>
    </row>
    <row r="3" spans="1:8" x14ac:dyDescent="0.2">
      <c r="A3" s="143" t="s">
        <v>549</v>
      </c>
      <c r="B3" s="148"/>
      <c r="C3" s="149"/>
      <c r="D3" s="150">
        <v>27298</v>
      </c>
      <c r="E3" s="151"/>
      <c r="F3" s="152">
        <v>88968</v>
      </c>
      <c r="G3" s="153"/>
      <c r="H3" s="154"/>
    </row>
    <row r="4" spans="1:8" x14ac:dyDescent="0.2">
      <c r="A4" s="155"/>
      <c r="B4" s="156"/>
      <c r="C4" s="157"/>
      <c r="D4" s="158">
        <v>14784</v>
      </c>
      <c r="E4" s="159"/>
      <c r="F4" s="160">
        <v>45482</v>
      </c>
      <c r="G4" s="161"/>
      <c r="H4" s="162"/>
    </row>
    <row r="5" spans="1:8" x14ac:dyDescent="0.2">
      <c r="A5" s="143" t="s">
        <v>551</v>
      </c>
      <c r="B5" s="148"/>
      <c r="C5" s="149"/>
      <c r="D5" s="150">
        <v>37138</v>
      </c>
      <c r="E5" s="151"/>
      <c r="F5" s="152">
        <v>85173</v>
      </c>
      <c r="G5" s="153"/>
      <c r="H5" s="154"/>
    </row>
    <row r="6" spans="1:8" x14ac:dyDescent="0.2">
      <c r="A6" s="155"/>
      <c r="B6" s="156"/>
      <c r="C6" s="157"/>
      <c r="D6" s="158">
        <v>23521</v>
      </c>
      <c r="E6" s="159"/>
      <c r="F6" s="160">
        <v>43913</v>
      </c>
      <c r="G6" s="161"/>
      <c r="H6" s="162"/>
    </row>
    <row r="7" spans="1:8" x14ac:dyDescent="0.2">
      <c r="A7" s="143" t="s">
        <v>552</v>
      </c>
      <c r="B7" s="148"/>
      <c r="C7" s="149"/>
      <c r="D7" s="150">
        <v>67087</v>
      </c>
      <c r="E7" s="151"/>
      <c r="F7" s="152">
        <v>94081</v>
      </c>
      <c r="G7" s="153"/>
      <c r="H7" s="154"/>
    </row>
    <row r="8" spans="1:8" x14ac:dyDescent="0.2">
      <c r="A8" s="155"/>
      <c r="B8" s="156"/>
      <c r="C8" s="157"/>
      <c r="D8" s="158">
        <v>28487</v>
      </c>
      <c r="E8" s="159"/>
      <c r="F8" s="160">
        <v>48949</v>
      </c>
      <c r="G8" s="161"/>
      <c r="H8" s="162"/>
    </row>
    <row r="9" spans="1:8" x14ac:dyDescent="0.2">
      <c r="A9" s="143" t="s">
        <v>553</v>
      </c>
      <c r="B9" s="148"/>
      <c r="C9" s="149"/>
      <c r="D9" s="150">
        <v>51276</v>
      </c>
      <c r="E9" s="151"/>
      <c r="F9" s="152">
        <v>92632</v>
      </c>
      <c r="G9" s="153"/>
      <c r="H9" s="154"/>
    </row>
    <row r="10" spans="1:8" x14ac:dyDescent="0.2">
      <c r="A10" s="155"/>
      <c r="B10" s="156"/>
      <c r="C10" s="157"/>
      <c r="D10" s="158">
        <v>17117</v>
      </c>
      <c r="E10" s="159"/>
      <c r="F10" s="160">
        <v>47978</v>
      </c>
      <c r="G10" s="161"/>
      <c r="H10" s="162"/>
    </row>
    <row r="11" spans="1:8" x14ac:dyDescent="0.2">
      <c r="A11" s="143" t="s">
        <v>554</v>
      </c>
      <c r="B11" s="148"/>
      <c r="C11" s="149"/>
      <c r="D11" s="150">
        <v>45245</v>
      </c>
      <c r="E11" s="151"/>
      <c r="F11" s="152">
        <v>69604</v>
      </c>
      <c r="G11" s="153"/>
      <c r="H11" s="154"/>
    </row>
    <row r="12" spans="1:8" x14ac:dyDescent="0.2">
      <c r="A12" s="155"/>
      <c r="B12" s="156"/>
      <c r="C12" s="163"/>
      <c r="D12" s="158">
        <v>20751</v>
      </c>
      <c r="E12" s="159"/>
      <c r="F12" s="160">
        <v>36247</v>
      </c>
      <c r="G12" s="161"/>
      <c r="H12" s="162"/>
    </row>
    <row r="13" spans="1:8" x14ac:dyDescent="0.2">
      <c r="A13" s="143"/>
      <c r="B13" s="148"/>
      <c r="C13" s="149"/>
      <c r="D13" s="150">
        <v>45609</v>
      </c>
      <c r="E13" s="151"/>
      <c r="F13" s="152">
        <v>86092</v>
      </c>
      <c r="G13" s="164"/>
      <c r="H13" s="154"/>
    </row>
    <row r="14" spans="1:8" x14ac:dyDescent="0.2">
      <c r="A14" s="155"/>
      <c r="B14" s="156"/>
      <c r="C14" s="157"/>
      <c r="D14" s="158">
        <v>20932</v>
      </c>
      <c r="E14" s="159"/>
      <c r="F14" s="160">
        <v>44514</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7.3</v>
      </c>
      <c r="C19" s="165">
        <f>ROUND(VALUE(SUBSTITUTE(実質収支比率等に係る経年分析!G$48,"▲","-")),2)</f>
        <v>6.81</v>
      </c>
      <c r="D19" s="165">
        <f>ROUND(VALUE(SUBSTITUTE(実質収支比率等に係る経年分析!H$48,"▲","-")),2)</f>
        <v>8.27</v>
      </c>
      <c r="E19" s="165">
        <f>ROUND(VALUE(SUBSTITUTE(実質収支比率等に係る経年分析!I$48,"▲","-")),2)</f>
        <v>6.4</v>
      </c>
      <c r="F19" s="165">
        <f>ROUND(VALUE(SUBSTITUTE(実質収支比率等に係る経年分析!J$48,"▲","-")),2)</f>
        <v>10.3</v>
      </c>
    </row>
    <row r="20" spans="1:11" x14ac:dyDescent="0.2">
      <c r="A20" s="165" t="s">
        <v>55</v>
      </c>
      <c r="B20" s="165">
        <f>ROUND(VALUE(SUBSTITUTE(実質収支比率等に係る経年分析!F$47,"▲","-")),2)</f>
        <v>16.71</v>
      </c>
      <c r="C20" s="165">
        <f>ROUND(VALUE(SUBSTITUTE(実質収支比率等に係る経年分析!G$47,"▲","-")),2)</f>
        <v>18.670000000000002</v>
      </c>
      <c r="D20" s="165">
        <f>ROUND(VALUE(SUBSTITUTE(実質収支比率等に係る経年分析!H$47,"▲","-")),2)</f>
        <v>18.79</v>
      </c>
      <c r="E20" s="165">
        <f>ROUND(VALUE(SUBSTITUTE(実質収支比率等に係る経年分析!I$47,"▲","-")),2)</f>
        <v>19.18</v>
      </c>
      <c r="F20" s="165">
        <f>ROUND(VALUE(SUBSTITUTE(実質収支比率等に係る経年分析!J$47,"▲","-")),2)</f>
        <v>20.48</v>
      </c>
    </row>
    <row r="21" spans="1:11" x14ac:dyDescent="0.2">
      <c r="A21" s="165" t="s">
        <v>56</v>
      </c>
      <c r="B21" s="165">
        <f>IF(ISNUMBER(VALUE(SUBSTITUTE(実質収支比率等に係る経年分析!F$49,"▲","-"))),ROUND(VALUE(SUBSTITUTE(実質収支比率等に係る経年分析!F$49,"▲","-")),2),NA())</f>
        <v>0.43</v>
      </c>
      <c r="C21" s="165">
        <f>IF(ISNUMBER(VALUE(SUBSTITUTE(実質収支比率等に係る経年分析!G$49,"▲","-"))),ROUND(VALUE(SUBSTITUTE(実質収支比率等に係る経年分析!G$49,"▲","-")),2),NA())</f>
        <v>-1.67</v>
      </c>
      <c r="D21" s="165">
        <f>IF(ISNUMBER(VALUE(SUBSTITUTE(実質収支比率等に係る経年分析!H$49,"▲","-"))),ROUND(VALUE(SUBSTITUTE(実質収支比率等に係る経年分析!H$49,"▲","-")),2),NA())</f>
        <v>-2.06</v>
      </c>
      <c r="E21" s="165">
        <f>IF(ISNUMBER(VALUE(SUBSTITUTE(実質収支比率等に係る経年分析!I$49,"▲","-"))),ROUND(VALUE(SUBSTITUTE(実質収支比率等に係る経年分析!I$49,"▲","-")),2),NA())</f>
        <v>-3.93</v>
      </c>
      <c r="F21" s="165">
        <f>IF(ISNUMBER(VALUE(SUBSTITUTE(実質収支比率等に係る経年分析!J$49,"▲","-"))),ROUND(VALUE(SUBSTITUTE(実質収支比率等に係る経年分析!J$49,"▲","-")),2),NA())</f>
        <v>3.03</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10.92</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9.24</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0.03</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0.03</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2">
      <c r="A31" s="166" t="e">
        <f>IF(連結実質赤字比率に係る赤字・黒字の構成分析!C$39="",NA(),連結実質赤字比率に係る赤字・黒字の構成分析!C$39)</f>
        <v>#N/A</v>
      </c>
      <c r="B31" s="166" t="e">
        <f>IF(ROUND(VALUE(SUBSTITUTE(連結実質赤字比率に係る赤字・黒字の構成分析!F$39,"▲", "-")), 2) &lt; 0, ABS(ROUND(VALUE(SUBSTITUTE(連結実質赤字比率に係る赤字・黒字の構成分析!F$39,"▲", "-")), 2)), NA())</f>
        <v>#VALUE!</v>
      </c>
      <c r="C31" s="166" t="e">
        <f>IF(ROUND(VALUE(SUBSTITUTE(連結実質赤字比率に係る赤字・黒字の構成分析!F$39,"▲", "-")), 2) &gt;= 0, ABS(ROUND(VALUE(SUBSTITUTE(連結実質赤字比率に係る赤字・黒字の構成分析!F$39,"▲", "-")), 2)), NA())</f>
        <v>#VALUE!</v>
      </c>
      <c r="D31" s="166" t="e">
        <f>IF(ROUND(VALUE(SUBSTITUTE(連結実質赤字比率に係る赤字・黒字の構成分析!G$39,"▲", "-")), 2) &lt; 0, ABS(ROUND(VALUE(SUBSTITUTE(連結実質赤字比率に係る赤字・黒字の構成分析!G$39,"▲", "-")), 2)), NA())</f>
        <v>#VALUE!</v>
      </c>
      <c r="E31" s="166" t="e">
        <f>IF(ROUND(VALUE(SUBSTITUTE(連結実質赤字比率に係る赤字・黒字の構成分析!G$39,"▲", "-")), 2) &gt;= 0, ABS(ROUND(VALUE(SUBSTITUTE(連結実質赤字比率に係る赤字・黒字の構成分析!G$39,"▲", "-")), 2)), NA())</f>
        <v>#VALUE!</v>
      </c>
      <c r="F31" s="166" t="e">
        <f>IF(ROUND(VALUE(SUBSTITUTE(連結実質赤字比率に係る赤字・黒字の構成分析!H$39,"▲", "-")), 2) &lt; 0, ABS(ROUND(VALUE(SUBSTITUTE(連結実質赤字比率に係る赤字・黒字の構成分析!H$39,"▲", "-")), 2)), NA())</f>
        <v>#VALUE!</v>
      </c>
      <c r="G31" s="166" t="e">
        <f>IF(ROUND(VALUE(SUBSTITUTE(連結実質赤字比率に係る赤字・黒字の構成分析!H$39,"▲", "-")), 2) &gt;= 0, ABS(ROUND(VALUE(SUBSTITUTE(連結実質赤字比率に係る赤字・黒字の構成分析!H$39,"▲", "-")), 2)), NA())</f>
        <v>#VALUE!</v>
      </c>
      <c r="H31" s="166" t="e">
        <f>IF(ROUND(VALUE(SUBSTITUTE(連結実質赤字比率に係る赤字・黒字の構成分析!I$39,"▲", "-")), 2) &lt; 0, ABS(ROUND(VALUE(SUBSTITUTE(連結実質赤字比率に係る赤字・黒字の構成分析!I$39,"▲", "-")), 2)), NA())</f>
        <v>#VALUE!</v>
      </c>
      <c r="I31" s="166" t="e">
        <f>IF(ROUND(VALUE(SUBSTITUTE(連結実質赤字比率に係る赤字・黒字の構成分析!I$39,"▲", "-")), 2) &gt;= 0, ABS(ROUND(VALUE(SUBSTITUTE(連結実質赤字比率に係る赤字・黒字の構成分析!I$39,"▲", "-")), 2)), NA())</f>
        <v>#VALUE!</v>
      </c>
      <c r="J31" s="166" t="e">
        <f>IF(ROUND(VALUE(SUBSTITUTE(連結実質赤字比率に係る赤字・黒字の構成分析!J$39,"▲", "-")), 2) &lt; 0, ABS(ROUND(VALUE(SUBSTITUTE(連結実質赤字比率に係る赤字・黒字の構成分析!J$39,"▲", "-")), 2)), NA())</f>
        <v>#VALUE!</v>
      </c>
      <c r="K31" s="166" t="e">
        <f>IF(ROUND(VALUE(SUBSTITUTE(連結実質赤字比率に係る赤字・黒字の構成分析!J$39,"▲", "-")), 2) &gt;= 0, ABS(ROUND(VALUE(SUBSTITUTE(連結実質赤字比率に係る赤字・黒字の構成分析!J$39,"▲", "-")), 2)), NA())</f>
        <v>#VALUE!</v>
      </c>
    </row>
    <row r="32" spans="1:11" x14ac:dyDescent="0.2">
      <c r="A32" s="166" t="e">
        <f>IF(連結実質赤字比率に係る赤字・黒字の構成分析!C$38="",NA(),連結実質赤字比率に係る赤字・黒字の構成分析!C$38)</f>
        <v>#N/A</v>
      </c>
      <c r="B32" s="166" t="e">
        <f>IF(ROUND(VALUE(SUBSTITUTE(連結実質赤字比率に係る赤字・黒字の構成分析!F$38,"▲", "-")), 2) &lt; 0, ABS(ROUND(VALUE(SUBSTITUTE(連結実質赤字比率に係る赤字・黒字の構成分析!F$38,"▲", "-")), 2)), NA())</f>
        <v>#VALUE!</v>
      </c>
      <c r="C32" s="166" t="e">
        <f>IF(ROUND(VALUE(SUBSTITUTE(連結実質赤字比率に係る赤字・黒字の構成分析!F$38,"▲", "-")), 2) &gt;= 0, ABS(ROUND(VALUE(SUBSTITUTE(連結実質赤字比率に係る赤字・黒字の構成分析!F$38,"▲", "-")), 2)), NA())</f>
        <v>#VALUE!</v>
      </c>
      <c r="D32" s="166" t="e">
        <f>IF(ROUND(VALUE(SUBSTITUTE(連結実質赤字比率に係る赤字・黒字の構成分析!G$38,"▲", "-")), 2) &lt; 0, ABS(ROUND(VALUE(SUBSTITUTE(連結実質赤字比率に係る赤字・黒字の構成分析!G$38,"▲", "-")), 2)), NA())</f>
        <v>#VALUE!</v>
      </c>
      <c r="E32" s="166" t="e">
        <f>IF(ROUND(VALUE(SUBSTITUTE(連結実質赤字比率に係る赤字・黒字の構成分析!G$38,"▲", "-")), 2) &gt;= 0, ABS(ROUND(VALUE(SUBSTITUTE(連結実質赤字比率に係る赤字・黒字の構成分析!G$38,"▲", "-")), 2)), NA())</f>
        <v>#VALUE!</v>
      </c>
      <c r="F32" s="166" t="e">
        <f>IF(ROUND(VALUE(SUBSTITUTE(連結実質赤字比率に係る赤字・黒字の構成分析!H$38,"▲", "-")), 2) &lt; 0, ABS(ROUND(VALUE(SUBSTITUTE(連結実質赤字比率に係る赤字・黒字の構成分析!H$38,"▲", "-")), 2)), NA())</f>
        <v>#VALUE!</v>
      </c>
      <c r="G32" s="166" t="e">
        <f>IF(ROUND(VALUE(SUBSTITUTE(連結実質赤字比率に係る赤字・黒字の構成分析!H$38,"▲", "-")), 2) &gt;= 0, ABS(ROUND(VALUE(SUBSTITUTE(連結実質赤字比率に係る赤字・黒字の構成分析!H$38,"▲", "-")), 2)), NA())</f>
        <v>#VALUE!</v>
      </c>
      <c r="H32" s="166" t="e">
        <f>IF(ROUND(VALUE(SUBSTITUTE(連結実質赤字比率に係る赤字・黒字の構成分析!I$38,"▲", "-")), 2) &lt; 0, ABS(ROUND(VALUE(SUBSTITUTE(連結実質赤字比率に係る赤字・黒字の構成分析!I$38,"▲", "-")), 2)), NA())</f>
        <v>#VALUE!</v>
      </c>
      <c r="I32" s="166" t="e">
        <f>IF(ROUND(VALUE(SUBSTITUTE(連結実質赤字比率に係る赤字・黒字の構成分析!I$38,"▲", "-")), 2) &gt;= 0, ABS(ROUND(VALUE(SUBSTITUTE(連結実質赤字比率に係る赤字・黒字の構成分析!I$38,"▲", "-")), 2)), NA())</f>
        <v>#VALUE!</v>
      </c>
      <c r="J32" s="166" t="e">
        <f>IF(ROUND(VALUE(SUBSTITUTE(連結実質赤字比率に係る赤字・黒字の構成分析!J$38,"▲", "-")), 2) &lt; 0, ABS(ROUND(VALUE(SUBSTITUTE(連結実質赤字比率に係る赤字・黒字の構成分析!J$38,"▲", "-")), 2)), NA())</f>
        <v>#VALUE!</v>
      </c>
      <c r="K32" s="166" t="e">
        <f>IF(ROUND(VALUE(SUBSTITUTE(連結実質赤字比率に係る赤字・黒字の構成分析!J$38,"▲", "-")), 2) &gt;= 0, ABS(ROUND(VALUE(SUBSTITUTE(連結実質赤字比率に係る赤字・黒字の構成分析!J$38,"▲", "-")), 2)), NA())</f>
        <v>#VALUE!</v>
      </c>
    </row>
    <row r="33" spans="1:16" x14ac:dyDescent="0.2">
      <c r="A33" s="166" t="str">
        <f>IF(連結実質赤字比率に係る赤字・黒字の構成分析!C$37="",NA(),連結実質赤字比率に係る赤字・黒字の構成分析!C$37)</f>
        <v>後期高齢者医療特別会計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0.03</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0.03</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0.01</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0.16</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0.01</v>
      </c>
    </row>
    <row r="34" spans="1:16" x14ac:dyDescent="0.2">
      <c r="A34" s="166" t="str">
        <f>IF(連結実質赤字比率に係る赤字・黒字の構成分析!C$36="",NA(),連結実質赤字比率に係る赤字・黒字の構成分析!C$36)</f>
        <v>国民健康保険事業特別会計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1.19</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0.33</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1.24</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0.33</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0.81</v>
      </c>
    </row>
    <row r="35" spans="1:16" x14ac:dyDescent="0.2">
      <c r="A35" s="166" t="str">
        <f>IF(連結実質赤字比率に係る赤字・黒字の構成分析!C$35="",NA(),連結実質赤字比率に係る赤字・黒字の構成分析!C$35)</f>
        <v>介護保険事業特別会計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1.78</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1.1299999999999999</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0.16</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0.73</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0.84</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7.3</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6.8</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8.27</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6.4</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10.3</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1107</v>
      </c>
      <c r="E42" s="167"/>
      <c r="F42" s="167"/>
      <c r="G42" s="167">
        <f>'実質公債費比率（分子）の構造'!L$52</f>
        <v>1114</v>
      </c>
      <c r="H42" s="167"/>
      <c r="I42" s="167"/>
      <c r="J42" s="167">
        <f>'実質公債費比率（分子）の構造'!M$52</f>
        <v>1095</v>
      </c>
      <c r="K42" s="167"/>
      <c r="L42" s="167"/>
      <c r="M42" s="167">
        <f>'実質公債費比率（分子）の構造'!N$52</f>
        <v>1102</v>
      </c>
      <c r="N42" s="167"/>
      <c r="O42" s="167"/>
      <c r="P42" s="167">
        <f>'実質公債費比率（分子）の構造'!O$52</f>
        <v>1090</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f>'実質公債費比率（分子）の構造'!N$51</f>
        <v>0</v>
      </c>
      <c r="L43" s="167"/>
      <c r="M43" s="167"/>
      <c r="N43" s="167">
        <f>'実質公債費比率（分子）の構造'!O$51</f>
        <v>0</v>
      </c>
      <c r="O43" s="167"/>
      <c r="P43" s="167"/>
    </row>
    <row r="44" spans="1:16" x14ac:dyDescent="0.2">
      <c r="A44" s="167" t="s">
        <v>65</v>
      </c>
      <c r="B44" s="167">
        <f>'実質公債費比率（分子）の構造'!K$50</f>
        <v>141</v>
      </c>
      <c r="C44" s="167"/>
      <c r="D44" s="167"/>
      <c r="E44" s="167">
        <f>'実質公債費比率（分子）の構造'!L$50</f>
        <v>135</v>
      </c>
      <c r="F44" s="167"/>
      <c r="G44" s="167"/>
      <c r="H44" s="167">
        <f>'実質公債費比率（分子）の構造'!M$50</f>
        <v>119</v>
      </c>
      <c r="I44" s="167"/>
      <c r="J44" s="167"/>
      <c r="K44" s="167">
        <f>'実質公債費比率（分子）の構造'!N$50</f>
        <v>103</v>
      </c>
      <c r="L44" s="167"/>
      <c r="M44" s="167"/>
      <c r="N44" s="167">
        <f>'実質公債費比率（分子）の構造'!O$50</f>
        <v>61</v>
      </c>
      <c r="O44" s="167"/>
      <c r="P44" s="167"/>
    </row>
    <row r="45" spans="1:16" x14ac:dyDescent="0.2">
      <c r="A45" s="167" t="s">
        <v>66</v>
      </c>
      <c r="B45" s="167">
        <f>'実質公債費比率（分子）の構造'!K$49</f>
        <v>318</v>
      </c>
      <c r="C45" s="167"/>
      <c r="D45" s="167"/>
      <c r="E45" s="167">
        <f>'実質公債費比率（分子）の構造'!L$49</f>
        <v>295</v>
      </c>
      <c r="F45" s="167"/>
      <c r="G45" s="167"/>
      <c r="H45" s="167">
        <f>'実質公債費比率（分子）の構造'!M$49</f>
        <v>321</v>
      </c>
      <c r="I45" s="167"/>
      <c r="J45" s="167"/>
      <c r="K45" s="167">
        <f>'実質公債費比率（分子）の構造'!N$49</f>
        <v>339</v>
      </c>
      <c r="L45" s="167"/>
      <c r="M45" s="167"/>
      <c r="N45" s="167">
        <f>'実質公債費比率（分子）の構造'!O$49</f>
        <v>272</v>
      </c>
      <c r="O45" s="167"/>
      <c r="P45" s="167"/>
    </row>
    <row r="46" spans="1:16" x14ac:dyDescent="0.2">
      <c r="A46" s="167" t="s">
        <v>67</v>
      </c>
      <c r="B46" s="167">
        <f>'実質公債費比率（分子）の構造'!K$48</f>
        <v>1</v>
      </c>
      <c r="C46" s="167"/>
      <c r="D46" s="167"/>
      <c r="E46" s="167">
        <f>'実質公債費比率（分子）の構造'!L$48</f>
        <v>0</v>
      </c>
      <c r="F46" s="167"/>
      <c r="G46" s="167"/>
      <c r="H46" s="167" t="str">
        <f>'実質公債費比率（分子）の構造'!M$48</f>
        <v>-</v>
      </c>
      <c r="I46" s="167"/>
      <c r="J46" s="167"/>
      <c r="K46" s="167" t="str">
        <f>'実質公債費比率（分子）の構造'!N$48</f>
        <v>-</v>
      </c>
      <c r="L46" s="167"/>
      <c r="M46" s="167"/>
      <c r="N46" s="167" t="str">
        <f>'実質公債費比率（分子）の構造'!O$48</f>
        <v>-</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1545</v>
      </c>
      <c r="C49" s="167"/>
      <c r="D49" s="167"/>
      <c r="E49" s="167">
        <f>'実質公債費比率（分子）の構造'!L$45</f>
        <v>1489</v>
      </c>
      <c r="F49" s="167"/>
      <c r="G49" s="167"/>
      <c r="H49" s="167">
        <f>'実質公債費比率（分子）の構造'!M$45</f>
        <v>1544</v>
      </c>
      <c r="I49" s="167"/>
      <c r="J49" s="167"/>
      <c r="K49" s="167">
        <f>'実質公債費比率（分子）の構造'!N$45</f>
        <v>1563</v>
      </c>
      <c r="L49" s="167"/>
      <c r="M49" s="167"/>
      <c r="N49" s="167">
        <f>'実質公債費比率（分子）の構造'!O$45</f>
        <v>1593</v>
      </c>
      <c r="O49" s="167"/>
      <c r="P49" s="167"/>
    </row>
    <row r="50" spans="1:16" x14ac:dyDescent="0.2">
      <c r="A50" s="167" t="s">
        <v>71</v>
      </c>
      <c r="B50" s="167" t="e">
        <f>NA()</f>
        <v>#N/A</v>
      </c>
      <c r="C50" s="167">
        <f>IF(ISNUMBER('実質公債費比率（分子）の構造'!K$53),'実質公債費比率（分子）の構造'!K$53,NA())</f>
        <v>898</v>
      </c>
      <c r="D50" s="167" t="e">
        <f>NA()</f>
        <v>#N/A</v>
      </c>
      <c r="E50" s="167" t="e">
        <f>NA()</f>
        <v>#N/A</v>
      </c>
      <c r="F50" s="167">
        <f>IF(ISNUMBER('実質公債費比率（分子）の構造'!L$53),'実質公債費比率（分子）の構造'!L$53,NA())</f>
        <v>805</v>
      </c>
      <c r="G50" s="167" t="e">
        <f>NA()</f>
        <v>#N/A</v>
      </c>
      <c r="H50" s="167" t="e">
        <f>NA()</f>
        <v>#N/A</v>
      </c>
      <c r="I50" s="167">
        <f>IF(ISNUMBER('実質公債費比率（分子）の構造'!M$53),'実質公債費比率（分子）の構造'!M$53,NA())</f>
        <v>889</v>
      </c>
      <c r="J50" s="167" t="e">
        <f>NA()</f>
        <v>#N/A</v>
      </c>
      <c r="K50" s="167" t="e">
        <f>NA()</f>
        <v>#N/A</v>
      </c>
      <c r="L50" s="167">
        <f>IF(ISNUMBER('実質公債費比率（分子）の構造'!N$53),'実質公債費比率（分子）の構造'!N$53,NA())</f>
        <v>903</v>
      </c>
      <c r="M50" s="167" t="e">
        <f>NA()</f>
        <v>#N/A</v>
      </c>
      <c r="N50" s="167" t="e">
        <f>NA()</f>
        <v>#N/A</v>
      </c>
      <c r="O50" s="167">
        <f>IF(ISNUMBER('実質公債費比率（分子）の構造'!O$53),'実質公債費比率（分子）の構造'!O$53,NA())</f>
        <v>836</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12808</v>
      </c>
      <c r="E56" s="166"/>
      <c r="F56" s="166"/>
      <c r="G56" s="166">
        <f>'将来負担比率（分子）の構造'!J$52</f>
        <v>12822</v>
      </c>
      <c r="H56" s="166"/>
      <c r="I56" s="166"/>
      <c r="J56" s="166">
        <f>'将来負担比率（分子）の構造'!K$52</f>
        <v>13090</v>
      </c>
      <c r="K56" s="166"/>
      <c r="L56" s="166"/>
      <c r="M56" s="166">
        <f>'将来負担比率（分子）の構造'!L$52</f>
        <v>13616</v>
      </c>
      <c r="N56" s="166"/>
      <c r="O56" s="166"/>
      <c r="P56" s="166">
        <f>'将来負担比率（分子）の構造'!M$52</f>
        <v>13610</v>
      </c>
    </row>
    <row r="57" spans="1:16" x14ac:dyDescent="0.2">
      <c r="A57" s="166" t="s">
        <v>42</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x14ac:dyDescent="0.2">
      <c r="A58" s="166" t="s">
        <v>41</v>
      </c>
      <c r="B58" s="166"/>
      <c r="C58" s="166"/>
      <c r="D58" s="166">
        <f>'将来負担比率（分子）の構造'!I$50</f>
        <v>3522</v>
      </c>
      <c r="E58" s="166"/>
      <c r="F58" s="166"/>
      <c r="G58" s="166">
        <f>'将来負担比率（分子）の構造'!J$50</f>
        <v>3823</v>
      </c>
      <c r="H58" s="166"/>
      <c r="I58" s="166"/>
      <c r="J58" s="166">
        <f>'将来負担比率（分子）の構造'!K$50</f>
        <v>3846</v>
      </c>
      <c r="K58" s="166"/>
      <c r="L58" s="166"/>
      <c r="M58" s="166">
        <f>'将来負担比率（分子）の構造'!L$50</f>
        <v>4419</v>
      </c>
      <c r="N58" s="166"/>
      <c r="O58" s="166"/>
      <c r="P58" s="166">
        <f>'将来負担比率（分子）の構造'!M$50</f>
        <v>4699</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5433</v>
      </c>
      <c r="C62" s="166"/>
      <c r="D62" s="166"/>
      <c r="E62" s="166">
        <f>'将来負担比率（分子）の構造'!J$45</f>
        <v>5057</v>
      </c>
      <c r="F62" s="166"/>
      <c r="G62" s="166"/>
      <c r="H62" s="166">
        <f>'将来負担比率（分子）の構造'!K$45</f>
        <v>4726</v>
      </c>
      <c r="I62" s="166"/>
      <c r="J62" s="166"/>
      <c r="K62" s="166">
        <f>'将来負担比率（分子）の構造'!L$45</f>
        <v>4505</v>
      </c>
      <c r="L62" s="166"/>
      <c r="M62" s="166"/>
      <c r="N62" s="166">
        <f>'将来負担比率（分子）の構造'!M$45</f>
        <v>4279</v>
      </c>
      <c r="O62" s="166"/>
      <c r="P62" s="166"/>
    </row>
    <row r="63" spans="1:16" x14ac:dyDescent="0.2">
      <c r="A63" s="166" t="s">
        <v>34</v>
      </c>
      <c r="B63" s="166">
        <f>'将来負担比率（分子）の構造'!I$44</f>
        <v>3918</v>
      </c>
      <c r="C63" s="166"/>
      <c r="D63" s="166"/>
      <c r="E63" s="166">
        <f>'将来負担比率（分子）の構造'!J$44</f>
        <v>3629</v>
      </c>
      <c r="F63" s="166"/>
      <c r="G63" s="166"/>
      <c r="H63" s="166">
        <f>'将来負担比率（分子）の構造'!K$44</f>
        <v>3414</v>
      </c>
      <c r="I63" s="166"/>
      <c r="J63" s="166"/>
      <c r="K63" s="166">
        <f>'将来負担比率（分子）の構造'!L$44</f>
        <v>3252</v>
      </c>
      <c r="L63" s="166"/>
      <c r="M63" s="166"/>
      <c r="N63" s="166">
        <f>'将来負担比率（分子）の構造'!M$44</f>
        <v>3089</v>
      </c>
      <c r="O63" s="166"/>
      <c r="P63" s="166"/>
    </row>
    <row r="64" spans="1:16" x14ac:dyDescent="0.2">
      <c r="A64" s="166" t="s">
        <v>33</v>
      </c>
      <c r="B64" s="166">
        <f>'将来負担比率（分子）の構造'!I$43</f>
        <v>19</v>
      </c>
      <c r="C64" s="166"/>
      <c r="D64" s="166"/>
      <c r="E64" s="166">
        <f>'将来負担比率（分子）の構造'!J$43</f>
        <v>14</v>
      </c>
      <c r="F64" s="166"/>
      <c r="G64" s="166"/>
      <c r="H64" s="166" t="str">
        <f>'将来負担比率（分子）の構造'!K$43</f>
        <v>-</v>
      </c>
      <c r="I64" s="166"/>
      <c r="J64" s="166"/>
      <c r="K64" s="166" t="str">
        <f>'将来負担比率（分子）の構造'!L$43</f>
        <v>-</v>
      </c>
      <c r="L64" s="166"/>
      <c r="M64" s="166"/>
      <c r="N64" s="166" t="str">
        <f>'将来負担比率（分子）の構造'!M$43</f>
        <v>-</v>
      </c>
      <c r="O64" s="166"/>
      <c r="P64" s="166"/>
    </row>
    <row r="65" spans="1:16" x14ac:dyDescent="0.2">
      <c r="A65" s="166" t="s">
        <v>32</v>
      </c>
      <c r="B65" s="166">
        <f>'将来負担比率（分子）の構造'!I$42</f>
        <v>797</v>
      </c>
      <c r="C65" s="166"/>
      <c r="D65" s="166"/>
      <c r="E65" s="166">
        <f>'将来負担比率（分子）の構造'!J$42</f>
        <v>739</v>
      </c>
      <c r="F65" s="166"/>
      <c r="G65" s="166"/>
      <c r="H65" s="166">
        <f>'将来負担比率（分子）の構造'!K$42</f>
        <v>656</v>
      </c>
      <c r="I65" s="166"/>
      <c r="J65" s="166"/>
      <c r="K65" s="166">
        <f>'将来負担比率（分子）の構造'!L$42</f>
        <v>589</v>
      </c>
      <c r="L65" s="166"/>
      <c r="M65" s="166"/>
      <c r="N65" s="166">
        <f>'将来負担比率（分子）の構造'!M$42</f>
        <v>558</v>
      </c>
      <c r="O65" s="166"/>
      <c r="P65" s="166"/>
    </row>
    <row r="66" spans="1:16" x14ac:dyDescent="0.2">
      <c r="A66" s="166" t="s">
        <v>31</v>
      </c>
      <c r="B66" s="166">
        <f>'将来負担比率（分子）の構造'!I$41</f>
        <v>14166</v>
      </c>
      <c r="C66" s="166"/>
      <c r="D66" s="166"/>
      <c r="E66" s="166">
        <f>'将来負担比率（分子）の構造'!J$41</f>
        <v>14154</v>
      </c>
      <c r="F66" s="166"/>
      <c r="G66" s="166"/>
      <c r="H66" s="166">
        <f>'将来負担比率（分子）の構造'!K$41</f>
        <v>15087</v>
      </c>
      <c r="I66" s="166"/>
      <c r="J66" s="166"/>
      <c r="K66" s="166">
        <f>'将来負担比率（分子）の構造'!L$41</f>
        <v>15494</v>
      </c>
      <c r="L66" s="166"/>
      <c r="M66" s="166"/>
      <c r="N66" s="166">
        <f>'将来負担比率（分子）の構造'!M$41</f>
        <v>15542</v>
      </c>
      <c r="O66" s="166"/>
      <c r="P66" s="166"/>
    </row>
    <row r="67" spans="1:16" x14ac:dyDescent="0.2">
      <c r="A67" s="166" t="s">
        <v>75</v>
      </c>
      <c r="B67" s="166" t="e">
        <f>NA()</f>
        <v>#N/A</v>
      </c>
      <c r="C67" s="166">
        <f>IF(ISNUMBER('将来負担比率（分子）の構造'!I$53), IF('将来負担比率（分子）の構造'!I$53 &lt; 0, 0, '将来負担比率（分子）の構造'!I$53), NA())</f>
        <v>8003</v>
      </c>
      <c r="D67" s="166" t="e">
        <f>NA()</f>
        <v>#N/A</v>
      </c>
      <c r="E67" s="166" t="e">
        <f>NA()</f>
        <v>#N/A</v>
      </c>
      <c r="F67" s="166">
        <f>IF(ISNUMBER('将来負担比率（分子）の構造'!J$53), IF('将来負担比率（分子）の構造'!J$53 &lt; 0, 0, '将来負担比率（分子）の構造'!J$53), NA())</f>
        <v>6948</v>
      </c>
      <c r="G67" s="166" t="e">
        <f>NA()</f>
        <v>#N/A</v>
      </c>
      <c r="H67" s="166" t="e">
        <f>NA()</f>
        <v>#N/A</v>
      </c>
      <c r="I67" s="166">
        <f>IF(ISNUMBER('将来負担比率（分子）の構造'!K$53), IF('将来負担比率（分子）の構造'!K$53 &lt; 0, 0, '将来負担比率（分子）の構造'!K$53), NA())</f>
        <v>6947</v>
      </c>
      <c r="J67" s="166" t="e">
        <f>NA()</f>
        <v>#N/A</v>
      </c>
      <c r="K67" s="166" t="e">
        <f>NA()</f>
        <v>#N/A</v>
      </c>
      <c r="L67" s="166">
        <f>IF(ISNUMBER('将来負担比率（分子）の構造'!L$53), IF('将来負担比率（分子）の構造'!L$53 &lt; 0, 0, '将来負担比率（分子）の構造'!L$53), NA())</f>
        <v>5805</v>
      </c>
      <c r="M67" s="166" t="e">
        <f>NA()</f>
        <v>#N/A</v>
      </c>
      <c r="N67" s="166" t="e">
        <f>NA()</f>
        <v>#N/A</v>
      </c>
      <c r="O67" s="166">
        <f>IF(ISNUMBER('将来負担比率（分子）の構造'!M$53), IF('将来負担比率（分子）の構造'!M$53 &lt; 0, 0, '将来負担比率（分子）の構造'!M$53), NA())</f>
        <v>5158</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2095</v>
      </c>
      <c r="C72" s="170">
        <f>基金残高に係る経年分析!G55</f>
        <v>2261</v>
      </c>
      <c r="D72" s="170">
        <f>基金残高に係る経年分析!H55</f>
        <v>2505</v>
      </c>
    </row>
    <row r="73" spans="1:16" x14ac:dyDescent="0.2">
      <c r="A73" s="169" t="s">
        <v>78</v>
      </c>
      <c r="B73" s="170" t="str">
        <f>基金残高に係る経年分析!F56</f>
        <v>-</v>
      </c>
      <c r="C73" s="170" t="str">
        <f>基金残高に係る経年分析!G56</f>
        <v>-</v>
      </c>
      <c r="D73" s="170" t="str">
        <f>基金残高に係る経年分析!H56</f>
        <v>-</v>
      </c>
    </row>
    <row r="74" spans="1:16" x14ac:dyDescent="0.2">
      <c r="A74" s="169" t="s">
        <v>79</v>
      </c>
      <c r="B74" s="170">
        <f>基金残高に係る経年分析!F57</f>
        <v>643</v>
      </c>
      <c r="C74" s="170">
        <f>基金残高に係る経年分析!G57</f>
        <v>1027</v>
      </c>
      <c r="D74" s="170">
        <f>基金残高に係る経年分析!H57</f>
        <v>1197</v>
      </c>
    </row>
  </sheetData>
  <sheetProtection algorithmName="SHA-512" hashValue="Kf4C00Ff/J0XHTnuAhlhwkEcsP7OnSqhMRR5A78YFYlcEOngtbtWGtxJSCs+svfZzcY/0dRMU6Q1pvqTJvRhLA==" saltValue="5kC6h4dHGnkg1MAOkKJN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3FB2C-747A-4782-BFA7-DE171A04A1B4}">
  <sheetPr>
    <pageSetUpPr fitToPage="1"/>
  </sheetPr>
  <dimension ref="B1:EM50"/>
  <sheetViews>
    <sheetView showGridLines="0" zoomScaleNormal="10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2"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216</v>
      </c>
      <c r="DI1" s="701"/>
      <c r="DJ1" s="701"/>
      <c r="DK1" s="701"/>
      <c r="DL1" s="701"/>
      <c r="DM1" s="701"/>
      <c r="DN1" s="702"/>
      <c r="DO1" s="205"/>
      <c r="DP1" s="700" t="s">
        <v>217</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2">
      <c r="B2" s="206" t="s">
        <v>218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62" t="s">
        <v>219</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220</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221</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2">
      <c r="B4" s="662" t="s">
        <v>1</v>
      </c>
      <c r="C4" s="663"/>
      <c r="D4" s="663"/>
      <c r="E4" s="663"/>
      <c r="F4" s="663"/>
      <c r="G4" s="663"/>
      <c r="H4" s="663"/>
      <c r="I4" s="663"/>
      <c r="J4" s="663"/>
      <c r="K4" s="663"/>
      <c r="L4" s="663"/>
      <c r="M4" s="663"/>
      <c r="N4" s="663"/>
      <c r="O4" s="663"/>
      <c r="P4" s="663"/>
      <c r="Q4" s="664"/>
      <c r="R4" s="662" t="s">
        <v>222</v>
      </c>
      <c r="S4" s="663"/>
      <c r="T4" s="663"/>
      <c r="U4" s="663"/>
      <c r="V4" s="663"/>
      <c r="W4" s="663"/>
      <c r="X4" s="663"/>
      <c r="Y4" s="664"/>
      <c r="Z4" s="662" t="s">
        <v>223</v>
      </c>
      <c r="AA4" s="663"/>
      <c r="AB4" s="663"/>
      <c r="AC4" s="664"/>
      <c r="AD4" s="662" t="s">
        <v>224</v>
      </c>
      <c r="AE4" s="663"/>
      <c r="AF4" s="663"/>
      <c r="AG4" s="663"/>
      <c r="AH4" s="663"/>
      <c r="AI4" s="663"/>
      <c r="AJ4" s="663"/>
      <c r="AK4" s="664"/>
      <c r="AL4" s="662" t="s">
        <v>223</v>
      </c>
      <c r="AM4" s="663"/>
      <c r="AN4" s="663"/>
      <c r="AO4" s="664"/>
      <c r="AP4" s="703" t="s">
        <v>225</v>
      </c>
      <c r="AQ4" s="703"/>
      <c r="AR4" s="703"/>
      <c r="AS4" s="703"/>
      <c r="AT4" s="703"/>
      <c r="AU4" s="703"/>
      <c r="AV4" s="703"/>
      <c r="AW4" s="703"/>
      <c r="AX4" s="703"/>
      <c r="AY4" s="703"/>
      <c r="AZ4" s="703"/>
      <c r="BA4" s="703"/>
      <c r="BB4" s="703"/>
      <c r="BC4" s="703"/>
      <c r="BD4" s="703"/>
      <c r="BE4" s="703"/>
      <c r="BF4" s="703"/>
      <c r="BG4" s="703" t="s">
        <v>226</v>
      </c>
      <c r="BH4" s="703"/>
      <c r="BI4" s="703"/>
      <c r="BJ4" s="703"/>
      <c r="BK4" s="703"/>
      <c r="BL4" s="703"/>
      <c r="BM4" s="703"/>
      <c r="BN4" s="703"/>
      <c r="BO4" s="703" t="s">
        <v>223</v>
      </c>
      <c r="BP4" s="703"/>
      <c r="BQ4" s="703"/>
      <c r="BR4" s="703"/>
      <c r="BS4" s="703" t="s">
        <v>227</v>
      </c>
      <c r="BT4" s="703"/>
      <c r="BU4" s="703"/>
      <c r="BV4" s="703"/>
      <c r="BW4" s="703"/>
      <c r="BX4" s="703"/>
      <c r="BY4" s="703"/>
      <c r="BZ4" s="703"/>
      <c r="CA4" s="703"/>
      <c r="CB4" s="703"/>
      <c r="CD4" s="662" t="s">
        <v>228</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2">
      <c r="B5" s="659" t="s">
        <v>229</v>
      </c>
      <c r="C5" s="660"/>
      <c r="D5" s="660"/>
      <c r="E5" s="660"/>
      <c r="F5" s="660"/>
      <c r="G5" s="660"/>
      <c r="H5" s="660"/>
      <c r="I5" s="660"/>
      <c r="J5" s="660"/>
      <c r="K5" s="660"/>
      <c r="L5" s="660"/>
      <c r="M5" s="660"/>
      <c r="N5" s="660"/>
      <c r="O5" s="660"/>
      <c r="P5" s="660"/>
      <c r="Q5" s="661"/>
      <c r="R5" s="656">
        <v>8936889</v>
      </c>
      <c r="S5" s="657"/>
      <c r="T5" s="657"/>
      <c r="U5" s="657"/>
      <c r="V5" s="657"/>
      <c r="W5" s="657"/>
      <c r="X5" s="657"/>
      <c r="Y5" s="685"/>
      <c r="Z5" s="698">
        <v>40.6</v>
      </c>
      <c r="AA5" s="698"/>
      <c r="AB5" s="698"/>
      <c r="AC5" s="698"/>
      <c r="AD5" s="699">
        <v>8878761</v>
      </c>
      <c r="AE5" s="699"/>
      <c r="AF5" s="699"/>
      <c r="AG5" s="699"/>
      <c r="AH5" s="699"/>
      <c r="AI5" s="699"/>
      <c r="AJ5" s="699"/>
      <c r="AK5" s="699"/>
      <c r="AL5" s="686">
        <v>75.900000000000006</v>
      </c>
      <c r="AM5" s="671"/>
      <c r="AN5" s="671"/>
      <c r="AO5" s="687"/>
      <c r="AP5" s="659" t="s">
        <v>230</v>
      </c>
      <c r="AQ5" s="660"/>
      <c r="AR5" s="660"/>
      <c r="AS5" s="660"/>
      <c r="AT5" s="660"/>
      <c r="AU5" s="660"/>
      <c r="AV5" s="660"/>
      <c r="AW5" s="660"/>
      <c r="AX5" s="660"/>
      <c r="AY5" s="660"/>
      <c r="AZ5" s="660"/>
      <c r="BA5" s="660"/>
      <c r="BB5" s="660"/>
      <c r="BC5" s="660"/>
      <c r="BD5" s="660"/>
      <c r="BE5" s="660"/>
      <c r="BF5" s="661"/>
      <c r="BG5" s="609">
        <v>8935590</v>
      </c>
      <c r="BH5" s="610"/>
      <c r="BI5" s="610"/>
      <c r="BJ5" s="610"/>
      <c r="BK5" s="610"/>
      <c r="BL5" s="610"/>
      <c r="BM5" s="610"/>
      <c r="BN5" s="611"/>
      <c r="BO5" s="635">
        <v>100</v>
      </c>
      <c r="BP5" s="635"/>
      <c r="BQ5" s="635"/>
      <c r="BR5" s="635"/>
      <c r="BS5" s="636">
        <v>58128</v>
      </c>
      <c r="BT5" s="636"/>
      <c r="BU5" s="636"/>
      <c r="BV5" s="636"/>
      <c r="BW5" s="636"/>
      <c r="BX5" s="636"/>
      <c r="BY5" s="636"/>
      <c r="BZ5" s="636"/>
      <c r="CA5" s="636"/>
      <c r="CB5" s="681"/>
      <c r="CD5" s="662" t="s">
        <v>225</v>
      </c>
      <c r="CE5" s="663"/>
      <c r="CF5" s="663"/>
      <c r="CG5" s="663"/>
      <c r="CH5" s="663"/>
      <c r="CI5" s="663"/>
      <c r="CJ5" s="663"/>
      <c r="CK5" s="663"/>
      <c r="CL5" s="663"/>
      <c r="CM5" s="663"/>
      <c r="CN5" s="663"/>
      <c r="CO5" s="663"/>
      <c r="CP5" s="663"/>
      <c r="CQ5" s="664"/>
      <c r="CR5" s="662" t="s">
        <v>231</v>
      </c>
      <c r="CS5" s="663"/>
      <c r="CT5" s="663"/>
      <c r="CU5" s="663"/>
      <c r="CV5" s="663"/>
      <c r="CW5" s="663"/>
      <c r="CX5" s="663"/>
      <c r="CY5" s="664"/>
      <c r="CZ5" s="662" t="s">
        <v>223</v>
      </c>
      <c r="DA5" s="663"/>
      <c r="DB5" s="663"/>
      <c r="DC5" s="664"/>
      <c r="DD5" s="662" t="s">
        <v>232</v>
      </c>
      <c r="DE5" s="663"/>
      <c r="DF5" s="663"/>
      <c r="DG5" s="663"/>
      <c r="DH5" s="663"/>
      <c r="DI5" s="663"/>
      <c r="DJ5" s="663"/>
      <c r="DK5" s="663"/>
      <c r="DL5" s="663"/>
      <c r="DM5" s="663"/>
      <c r="DN5" s="663"/>
      <c r="DO5" s="663"/>
      <c r="DP5" s="664"/>
      <c r="DQ5" s="662" t="s">
        <v>233</v>
      </c>
      <c r="DR5" s="663"/>
      <c r="DS5" s="663"/>
      <c r="DT5" s="663"/>
      <c r="DU5" s="663"/>
      <c r="DV5" s="663"/>
      <c r="DW5" s="663"/>
      <c r="DX5" s="663"/>
      <c r="DY5" s="663"/>
      <c r="DZ5" s="663"/>
      <c r="EA5" s="663"/>
      <c r="EB5" s="663"/>
      <c r="EC5" s="664"/>
    </row>
    <row r="6" spans="2:143" ht="11.25" customHeight="1" x14ac:dyDescent="0.2">
      <c r="B6" s="606" t="s">
        <v>234</v>
      </c>
      <c r="C6" s="607"/>
      <c r="D6" s="607"/>
      <c r="E6" s="607"/>
      <c r="F6" s="607"/>
      <c r="G6" s="607"/>
      <c r="H6" s="607"/>
      <c r="I6" s="607"/>
      <c r="J6" s="607"/>
      <c r="K6" s="607"/>
      <c r="L6" s="607"/>
      <c r="M6" s="607"/>
      <c r="N6" s="607"/>
      <c r="O6" s="607"/>
      <c r="P6" s="607"/>
      <c r="Q6" s="608"/>
      <c r="R6" s="609">
        <v>265347</v>
      </c>
      <c r="S6" s="610"/>
      <c r="T6" s="610"/>
      <c r="U6" s="610"/>
      <c r="V6" s="610"/>
      <c r="W6" s="610"/>
      <c r="X6" s="610"/>
      <c r="Y6" s="611"/>
      <c r="Z6" s="635">
        <v>1.2</v>
      </c>
      <c r="AA6" s="635"/>
      <c r="AB6" s="635"/>
      <c r="AC6" s="635"/>
      <c r="AD6" s="636">
        <v>265347</v>
      </c>
      <c r="AE6" s="636"/>
      <c r="AF6" s="636"/>
      <c r="AG6" s="636"/>
      <c r="AH6" s="636"/>
      <c r="AI6" s="636"/>
      <c r="AJ6" s="636"/>
      <c r="AK6" s="636"/>
      <c r="AL6" s="612">
        <v>2.2999999999999998</v>
      </c>
      <c r="AM6" s="613"/>
      <c r="AN6" s="613"/>
      <c r="AO6" s="637"/>
      <c r="AP6" s="606" t="s">
        <v>235</v>
      </c>
      <c r="AQ6" s="607"/>
      <c r="AR6" s="607"/>
      <c r="AS6" s="607"/>
      <c r="AT6" s="607"/>
      <c r="AU6" s="607"/>
      <c r="AV6" s="607"/>
      <c r="AW6" s="607"/>
      <c r="AX6" s="607"/>
      <c r="AY6" s="607"/>
      <c r="AZ6" s="607"/>
      <c r="BA6" s="607"/>
      <c r="BB6" s="607"/>
      <c r="BC6" s="607"/>
      <c r="BD6" s="607"/>
      <c r="BE6" s="607"/>
      <c r="BF6" s="608"/>
      <c r="BG6" s="609">
        <v>8935590</v>
      </c>
      <c r="BH6" s="610"/>
      <c r="BI6" s="610"/>
      <c r="BJ6" s="610"/>
      <c r="BK6" s="610"/>
      <c r="BL6" s="610"/>
      <c r="BM6" s="610"/>
      <c r="BN6" s="611"/>
      <c r="BO6" s="635">
        <v>100</v>
      </c>
      <c r="BP6" s="635"/>
      <c r="BQ6" s="635"/>
      <c r="BR6" s="635"/>
      <c r="BS6" s="636">
        <v>58128</v>
      </c>
      <c r="BT6" s="636"/>
      <c r="BU6" s="636"/>
      <c r="BV6" s="636"/>
      <c r="BW6" s="636"/>
      <c r="BX6" s="636"/>
      <c r="BY6" s="636"/>
      <c r="BZ6" s="636"/>
      <c r="CA6" s="636"/>
      <c r="CB6" s="681"/>
      <c r="CD6" s="659" t="s">
        <v>236</v>
      </c>
      <c r="CE6" s="660"/>
      <c r="CF6" s="660"/>
      <c r="CG6" s="660"/>
      <c r="CH6" s="660"/>
      <c r="CI6" s="660"/>
      <c r="CJ6" s="660"/>
      <c r="CK6" s="660"/>
      <c r="CL6" s="660"/>
      <c r="CM6" s="660"/>
      <c r="CN6" s="660"/>
      <c r="CO6" s="660"/>
      <c r="CP6" s="660"/>
      <c r="CQ6" s="661"/>
      <c r="CR6" s="609">
        <v>188976</v>
      </c>
      <c r="CS6" s="610"/>
      <c r="CT6" s="610"/>
      <c r="CU6" s="610"/>
      <c r="CV6" s="610"/>
      <c r="CW6" s="610"/>
      <c r="CX6" s="610"/>
      <c r="CY6" s="611"/>
      <c r="CZ6" s="686">
        <v>0.9</v>
      </c>
      <c r="DA6" s="671"/>
      <c r="DB6" s="671"/>
      <c r="DC6" s="688"/>
      <c r="DD6" s="615" t="s">
        <v>127</v>
      </c>
      <c r="DE6" s="610"/>
      <c r="DF6" s="610"/>
      <c r="DG6" s="610"/>
      <c r="DH6" s="610"/>
      <c r="DI6" s="610"/>
      <c r="DJ6" s="610"/>
      <c r="DK6" s="610"/>
      <c r="DL6" s="610"/>
      <c r="DM6" s="610"/>
      <c r="DN6" s="610"/>
      <c r="DO6" s="610"/>
      <c r="DP6" s="611"/>
      <c r="DQ6" s="615">
        <v>188976</v>
      </c>
      <c r="DR6" s="610"/>
      <c r="DS6" s="610"/>
      <c r="DT6" s="610"/>
      <c r="DU6" s="610"/>
      <c r="DV6" s="610"/>
      <c r="DW6" s="610"/>
      <c r="DX6" s="610"/>
      <c r="DY6" s="610"/>
      <c r="DZ6" s="610"/>
      <c r="EA6" s="610"/>
      <c r="EB6" s="610"/>
      <c r="EC6" s="645"/>
    </row>
    <row r="7" spans="2:143" ht="11.25" customHeight="1" x14ac:dyDescent="0.2">
      <c r="B7" s="606" t="s">
        <v>237</v>
      </c>
      <c r="C7" s="607"/>
      <c r="D7" s="607"/>
      <c r="E7" s="607"/>
      <c r="F7" s="607"/>
      <c r="G7" s="607"/>
      <c r="H7" s="607"/>
      <c r="I7" s="607"/>
      <c r="J7" s="607"/>
      <c r="K7" s="607"/>
      <c r="L7" s="607"/>
      <c r="M7" s="607"/>
      <c r="N7" s="607"/>
      <c r="O7" s="607"/>
      <c r="P7" s="607"/>
      <c r="Q7" s="608"/>
      <c r="R7" s="609">
        <v>3498</v>
      </c>
      <c r="S7" s="610"/>
      <c r="T7" s="610"/>
      <c r="U7" s="610"/>
      <c r="V7" s="610"/>
      <c r="W7" s="610"/>
      <c r="X7" s="610"/>
      <c r="Y7" s="611"/>
      <c r="Z7" s="635">
        <v>0</v>
      </c>
      <c r="AA7" s="635"/>
      <c r="AB7" s="635"/>
      <c r="AC7" s="635"/>
      <c r="AD7" s="636">
        <v>3498</v>
      </c>
      <c r="AE7" s="636"/>
      <c r="AF7" s="636"/>
      <c r="AG7" s="636"/>
      <c r="AH7" s="636"/>
      <c r="AI7" s="636"/>
      <c r="AJ7" s="636"/>
      <c r="AK7" s="636"/>
      <c r="AL7" s="612">
        <v>0</v>
      </c>
      <c r="AM7" s="613"/>
      <c r="AN7" s="613"/>
      <c r="AO7" s="637"/>
      <c r="AP7" s="606" t="s">
        <v>238</v>
      </c>
      <c r="AQ7" s="607"/>
      <c r="AR7" s="607"/>
      <c r="AS7" s="607"/>
      <c r="AT7" s="607"/>
      <c r="AU7" s="607"/>
      <c r="AV7" s="607"/>
      <c r="AW7" s="607"/>
      <c r="AX7" s="607"/>
      <c r="AY7" s="607"/>
      <c r="AZ7" s="607"/>
      <c r="BA7" s="607"/>
      <c r="BB7" s="607"/>
      <c r="BC7" s="607"/>
      <c r="BD7" s="607"/>
      <c r="BE7" s="607"/>
      <c r="BF7" s="608"/>
      <c r="BG7" s="609">
        <v>2497820</v>
      </c>
      <c r="BH7" s="610"/>
      <c r="BI7" s="610"/>
      <c r="BJ7" s="610"/>
      <c r="BK7" s="610"/>
      <c r="BL7" s="610"/>
      <c r="BM7" s="610"/>
      <c r="BN7" s="611"/>
      <c r="BO7" s="635">
        <v>27.9</v>
      </c>
      <c r="BP7" s="635"/>
      <c r="BQ7" s="635"/>
      <c r="BR7" s="635"/>
      <c r="BS7" s="636">
        <v>58128</v>
      </c>
      <c r="BT7" s="636"/>
      <c r="BU7" s="636"/>
      <c r="BV7" s="636"/>
      <c r="BW7" s="636"/>
      <c r="BX7" s="636"/>
      <c r="BY7" s="636"/>
      <c r="BZ7" s="636"/>
      <c r="CA7" s="636"/>
      <c r="CB7" s="681"/>
      <c r="CD7" s="606" t="s">
        <v>239</v>
      </c>
      <c r="CE7" s="607"/>
      <c r="CF7" s="607"/>
      <c r="CG7" s="607"/>
      <c r="CH7" s="607"/>
      <c r="CI7" s="607"/>
      <c r="CJ7" s="607"/>
      <c r="CK7" s="607"/>
      <c r="CL7" s="607"/>
      <c r="CM7" s="607"/>
      <c r="CN7" s="607"/>
      <c r="CO7" s="607"/>
      <c r="CP7" s="607"/>
      <c r="CQ7" s="608"/>
      <c r="CR7" s="609">
        <v>3052051</v>
      </c>
      <c r="CS7" s="610"/>
      <c r="CT7" s="610"/>
      <c r="CU7" s="610"/>
      <c r="CV7" s="610"/>
      <c r="CW7" s="610"/>
      <c r="CX7" s="610"/>
      <c r="CY7" s="611"/>
      <c r="CZ7" s="635">
        <v>14.8</v>
      </c>
      <c r="DA7" s="635"/>
      <c r="DB7" s="635"/>
      <c r="DC7" s="635"/>
      <c r="DD7" s="615">
        <v>173427</v>
      </c>
      <c r="DE7" s="610"/>
      <c r="DF7" s="610"/>
      <c r="DG7" s="610"/>
      <c r="DH7" s="610"/>
      <c r="DI7" s="610"/>
      <c r="DJ7" s="610"/>
      <c r="DK7" s="610"/>
      <c r="DL7" s="610"/>
      <c r="DM7" s="610"/>
      <c r="DN7" s="610"/>
      <c r="DO7" s="610"/>
      <c r="DP7" s="611"/>
      <c r="DQ7" s="615">
        <v>2716165</v>
      </c>
      <c r="DR7" s="610"/>
      <c r="DS7" s="610"/>
      <c r="DT7" s="610"/>
      <c r="DU7" s="610"/>
      <c r="DV7" s="610"/>
      <c r="DW7" s="610"/>
      <c r="DX7" s="610"/>
      <c r="DY7" s="610"/>
      <c r="DZ7" s="610"/>
      <c r="EA7" s="610"/>
      <c r="EB7" s="610"/>
      <c r="EC7" s="645"/>
    </row>
    <row r="8" spans="2:143" ht="11.25" customHeight="1" x14ac:dyDescent="0.2">
      <c r="B8" s="606" t="s">
        <v>240</v>
      </c>
      <c r="C8" s="607"/>
      <c r="D8" s="607"/>
      <c r="E8" s="607"/>
      <c r="F8" s="607"/>
      <c r="G8" s="607"/>
      <c r="H8" s="607"/>
      <c r="I8" s="607"/>
      <c r="J8" s="607"/>
      <c r="K8" s="607"/>
      <c r="L8" s="607"/>
      <c r="M8" s="607"/>
      <c r="N8" s="607"/>
      <c r="O8" s="607"/>
      <c r="P8" s="607"/>
      <c r="Q8" s="608"/>
      <c r="R8" s="609">
        <v>36089</v>
      </c>
      <c r="S8" s="610"/>
      <c r="T8" s="610"/>
      <c r="U8" s="610"/>
      <c r="V8" s="610"/>
      <c r="W8" s="610"/>
      <c r="X8" s="610"/>
      <c r="Y8" s="611"/>
      <c r="Z8" s="635">
        <v>0.2</v>
      </c>
      <c r="AA8" s="635"/>
      <c r="AB8" s="635"/>
      <c r="AC8" s="635"/>
      <c r="AD8" s="636">
        <v>36089</v>
      </c>
      <c r="AE8" s="636"/>
      <c r="AF8" s="636"/>
      <c r="AG8" s="636"/>
      <c r="AH8" s="636"/>
      <c r="AI8" s="636"/>
      <c r="AJ8" s="636"/>
      <c r="AK8" s="636"/>
      <c r="AL8" s="612">
        <v>0.3</v>
      </c>
      <c r="AM8" s="613"/>
      <c r="AN8" s="613"/>
      <c r="AO8" s="637"/>
      <c r="AP8" s="606" t="s">
        <v>241</v>
      </c>
      <c r="AQ8" s="607"/>
      <c r="AR8" s="607"/>
      <c r="AS8" s="607"/>
      <c r="AT8" s="607"/>
      <c r="AU8" s="607"/>
      <c r="AV8" s="607"/>
      <c r="AW8" s="607"/>
      <c r="AX8" s="607"/>
      <c r="AY8" s="607"/>
      <c r="AZ8" s="607"/>
      <c r="BA8" s="607"/>
      <c r="BB8" s="607"/>
      <c r="BC8" s="607"/>
      <c r="BD8" s="607"/>
      <c r="BE8" s="607"/>
      <c r="BF8" s="608"/>
      <c r="BG8" s="609">
        <v>82212</v>
      </c>
      <c r="BH8" s="610"/>
      <c r="BI8" s="610"/>
      <c r="BJ8" s="610"/>
      <c r="BK8" s="610"/>
      <c r="BL8" s="610"/>
      <c r="BM8" s="610"/>
      <c r="BN8" s="611"/>
      <c r="BO8" s="635">
        <v>0.9</v>
      </c>
      <c r="BP8" s="635"/>
      <c r="BQ8" s="635"/>
      <c r="BR8" s="635"/>
      <c r="BS8" s="636" t="s">
        <v>127</v>
      </c>
      <c r="BT8" s="636"/>
      <c r="BU8" s="636"/>
      <c r="BV8" s="636"/>
      <c r="BW8" s="636"/>
      <c r="BX8" s="636"/>
      <c r="BY8" s="636"/>
      <c r="BZ8" s="636"/>
      <c r="CA8" s="636"/>
      <c r="CB8" s="681"/>
      <c r="CD8" s="606" t="s">
        <v>242</v>
      </c>
      <c r="CE8" s="607"/>
      <c r="CF8" s="607"/>
      <c r="CG8" s="607"/>
      <c r="CH8" s="607"/>
      <c r="CI8" s="607"/>
      <c r="CJ8" s="607"/>
      <c r="CK8" s="607"/>
      <c r="CL8" s="607"/>
      <c r="CM8" s="607"/>
      <c r="CN8" s="607"/>
      <c r="CO8" s="607"/>
      <c r="CP8" s="607"/>
      <c r="CQ8" s="608"/>
      <c r="CR8" s="609">
        <v>7615656</v>
      </c>
      <c r="CS8" s="610"/>
      <c r="CT8" s="610"/>
      <c r="CU8" s="610"/>
      <c r="CV8" s="610"/>
      <c r="CW8" s="610"/>
      <c r="CX8" s="610"/>
      <c r="CY8" s="611"/>
      <c r="CZ8" s="635">
        <v>37</v>
      </c>
      <c r="DA8" s="635"/>
      <c r="DB8" s="635"/>
      <c r="DC8" s="635"/>
      <c r="DD8" s="615">
        <v>913</v>
      </c>
      <c r="DE8" s="610"/>
      <c r="DF8" s="610"/>
      <c r="DG8" s="610"/>
      <c r="DH8" s="610"/>
      <c r="DI8" s="610"/>
      <c r="DJ8" s="610"/>
      <c r="DK8" s="610"/>
      <c r="DL8" s="610"/>
      <c r="DM8" s="610"/>
      <c r="DN8" s="610"/>
      <c r="DO8" s="610"/>
      <c r="DP8" s="611"/>
      <c r="DQ8" s="615">
        <v>3504769</v>
      </c>
      <c r="DR8" s="610"/>
      <c r="DS8" s="610"/>
      <c r="DT8" s="610"/>
      <c r="DU8" s="610"/>
      <c r="DV8" s="610"/>
      <c r="DW8" s="610"/>
      <c r="DX8" s="610"/>
      <c r="DY8" s="610"/>
      <c r="DZ8" s="610"/>
      <c r="EA8" s="610"/>
      <c r="EB8" s="610"/>
      <c r="EC8" s="645"/>
    </row>
    <row r="9" spans="2:143" ht="11.25" customHeight="1" x14ac:dyDescent="0.2">
      <c r="B9" s="606" t="s">
        <v>243</v>
      </c>
      <c r="C9" s="607"/>
      <c r="D9" s="607"/>
      <c r="E9" s="607"/>
      <c r="F9" s="607"/>
      <c r="G9" s="607"/>
      <c r="H9" s="607"/>
      <c r="I9" s="607"/>
      <c r="J9" s="607"/>
      <c r="K9" s="607"/>
      <c r="L9" s="607"/>
      <c r="M9" s="607"/>
      <c r="N9" s="607"/>
      <c r="O9" s="607"/>
      <c r="P9" s="607"/>
      <c r="Q9" s="608"/>
      <c r="R9" s="609">
        <v>45482</v>
      </c>
      <c r="S9" s="610"/>
      <c r="T9" s="610"/>
      <c r="U9" s="610"/>
      <c r="V9" s="610"/>
      <c r="W9" s="610"/>
      <c r="X9" s="610"/>
      <c r="Y9" s="611"/>
      <c r="Z9" s="635">
        <v>0.2</v>
      </c>
      <c r="AA9" s="635"/>
      <c r="AB9" s="635"/>
      <c r="AC9" s="635"/>
      <c r="AD9" s="636">
        <v>45482</v>
      </c>
      <c r="AE9" s="636"/>
      <c r="AF9" s="636"/>
      <c r="AG9" s="636"/>
      <c r="AH9" s="636"/>
      <c r="AI9" s="636"/>
      <c r="AJ9" s="636"/>
      <c r="AK9" s="636"/>
      <c r="AL9" s="612">
        <v>0.4</v>
      </c>
      <c r="AM9" s="613"/>
      <c r="AN9" s="613"/>
      <c r="AO9" s="637"/>
      <c r="AP9" s="606" t="s">
        <v>244</v>
      </c>
      <c r="AQ9" s="607"/>
      <c r="AR9" s="607"/>
      <c r="AS9" s="607"/>
      <c r="AT9" s="607"/>
      <c r="AU9" s="607"/>
      <c r="AV9" s="607"/>
      <c r="AW9" s="607"/>
      <c r="AX9" s="607"/>
      <c r="AY9" s="607"/>
      <c r="AZ9" s="607"/>
      <c r="BA9" s="607"/>
      <c r="BB9" s="607"/>
      <c r="BC9" s="607"/>
      <c r="BD9" s="607"/>
      <c r="BE9" s="607"/>
      <c r="BF9" s="608"/>
      <c r="BG9" s="609">
        <v>2015721</v>
      </c>
      <c r="BH9" s="610"/>
      <c r="BI9" s="610"/>
      <c r="BJ9" s="610"/>
      <c r="BK9" s="610"/>
      <c r="BL9" s="610"/>
      <c r="BM9" s="610"/>
      <c r="BN9" s="611"/>
      <c r="BO9" s="635">
        <v>22.6</v>
      </c>
      <c r="BP9" s="635"/>
      <c r="BQ9" s="635"/>
      <c r="BR9" s="635"/>
      <c r="BS9" s="636" t="s">
        <v>127</v>
      </c>
      <c r="BT9" s="636"/>
      <c r="BU9" s="636"/>
      <c r="BV9" s="636"/>
      <c r="BW9" s="636"/>
      <c r="BX9" s="636"/>
      <c r="BY9" s="636"/>
      <c r="BZ9" s="636"/>
      <c r="CA9" s="636"/>
      <c r="CB9" s="681"/>
      <c r="CD9" s="606" t="s">
        <v>245</v>
      </c>
      <c r="CE9" s="607"/>
      <c r="CF9" s="607"/>
      <c r="CG9" s="607"/>
      <c r="CH9" s="607"/>
      <c r="CI9" s="607"/>
      <c r="CJ9" s="607"/>
      <c r="CK9" s="607"/>
      <c r="CL9" s="607"/>
      <c r="CM9" s="607"/>
      <c r="CN9" s="607"/>
      <c r="CO9" s="607"/>
      <c r="CP9" s="607"/>
      <c r="CQ9" s="608"/>
      <c r="CR9" s="609">
        <v>2668014</v>
      </c>
      <c r="CS9" s="610"/>
      <c r="CT9" s="610"/>
      <c r="CU9" s="610"/>
      <c r="CV9" s="610"/>
      <c r="CW9" s="610"/>
      <c r="CX9" s="610"/>
      <c r="CY9" s="611"/>
      <c r="CZ9" s="635">
        <v>13</v>
      </c>
      <c r="DA9" s="635"/>
      <c r="DB9" s="635"/>
      <c r="DC9" s="635"/>
      <c r="DD9" s="615">
        <v>15083</v>
      </c>
      <c r="DE9" s="610"/>
      <c r="DF9" s="610"/>
      <c r="DG9" s="610"/>
      <c r="DH9" s="610"/>
      <c r="DI9" s="610"/>
      <c r="DJ9" s="610"/>
      <c r="DK9" s="610"/>
      <c r="DL9" s="610"/>
      <c r="DM9" s="610"/>
      <c r="DN9" s="610"/>
      <c r="DO9" s="610"/>
      <c r="DP9" s="611"/>
      <c r="DQ9" s="615">
        <v>1423089</v>
      </c>
      <c r="DR9" s="610"/>
      <c r="DS9" s="610"/>
      <c r="DT9" s="610"/>
      <c r="DU9" s="610"/>
      <c r="DV9" s="610"/>
      <c r="DW9" s="610"/>
      <c r="DX9" s="610"/>
      <c r="DY9" s="610"/>
      <c r="DZ9" s="610"/>
      <c r="EA9" s="610"/>
      <c r="EB9" s="610"/>
      <c r="EC9" s="645"/>
    </row>
    <row r="10" spans="2:143" ht="11.25" customHeight="1" x14ac:dyDescent="0.2">
      <c r="B10" s="606" t="s">
        <v>246</v>
      </c>
      <c r="C10" s="607"/>
      <c r="D10" s="607"/>
      <c r="E10" s="607"/>
      <c r="F10" s="607"/>
      <c r="G10" s="607"/>
      <c r="H10" s="607"/>
      <c r="I10" s="607"/>
      <c r="J10" s="607"/>
      <c r="K10" s="607"/>
      <c r="L10" s="607"/>
      <c r="M10" s="607"/>
      <c r="N10" s="607"/>
      <c r="O10" s="607"/>
      <c r="P10" s="607"/>
      <c r="Q10" s="608"/>
      <c r="R10" s="609" t="s">
        <v>127</v>
      </c>
      <c r="S10" s="610"/>
      <c r="T10" s="610"/>
      <c r="U10" s="610"/>
      <c r="V10" s="610"/>
      <c r="W10" s="610"/>
      <c r="X10" s="610"/>
      <c r="Y10" s="611"/>
      <c r="Z10" s="635" t="s">
        <v>127</v>
      </c>
      <c r="AA10" s="635"/>
      <c r="AB10" s="635"/>
      <c r="AC10" s="635"/>
      <c r="AD10" s="636" t="s">
        <v>127</v>
      </c>
      <c r="AE10" s="636"/>
      <c r="AF10" s="636"/>
      <c r="AG10" s="636"/>
      <c r="AH10" s="636"/>
      <c r="AI10" s="636"/>
      <c r="AJ10" s="636"/>
      <c r="AK10" s="636"/>
      <c r="AL10" s="612" t="s">
        <v>127</v>
      </c>
      <c r="AM10" s="613"/>
      <c r="AN10" s="613"/>
      <c r="AO10" s="637"/>
      <c r="AP10" s="606" t="s">
        <v>247</v>
      </c>
      <c r="AQ10" s="607"/>
      <c r="AR10" s="607"/>
      <c r="AS10" s="607"/>
      <c r="AT10" s="607"/>
      <c r="AU10" s="607"/>
      <c r="AV10" s="607"/>
      <c r="AW10" s="607"/>
      <c r="AX10" s="607"/>
      <c r="AY10" s="607"/>
      <c r="AZ10" s="607"/>
      <c r="BA10" s="607"/>
      <c r="BB10" s="607"/>
      <c r="BC10" s="607"/>
      <c r="BD10" s="607"/>
      <c r="BE10" s="607"/>
      <c r="BF10" s="608"/>
      <c r="BG10" s="609">
        <v>140667</v>
      </c>
      <c r="BH10" s="610"/>
      <c r="BI10" s="610"/>
      <c r="BJ10" s="610"/>
      <c r="BK10" s="610"/>
      <c r="BL10" s="610"/>
      <c r="BM10" s="610"/>
      <c r="BN10" s="611"/>
      <c r="BO10" s="635">
        <v>1.6</v>
      </c>
      <c r="BP10" s="635"/>
      <c r="BQ10" s="635"/>
      <c r="BR10" s="635"/>
      <c r="BS10" s="636" t="s">
        <v>127</v>
      </c>
      <c r="BT10" s="636"/>
      <c r="BU10" s="636"/>
      <c r="BV10" s="636"/>
      <c r="BW10" s="636"/>
      <c r="BX10" s="636"/>
      <c r="BY10" s="636"/>
      <c r="BZ10" s="636"/>
      <c r="CA10" s="636"/>
      <c r="CB10" s="681"/>
      <c r="CD10" s="606" t="s">
        <v>248</v>
      </c>
      <c r="CE10" s="607"/>
      <c r="CF10" s="607"/>
      <c r="CG10" s="607"/>
      <c r="CH10" s="607"/>
      <c r="CI10" s="607"/>
      <c r="CJ10" s="607"/>
      <c r="CK10" s="607"/>
      <c r="CL10" s="607"/>
      <c r="CM10" s="607"/>
      <c r="CN10" s="607"/>
      <c r="CO10" s="607"/>
      <c r="CP10" s="607"/>
      <c r="CQ10" s="608"/>
      <c r="CR10" s="609">
        <v>32084</v>
      </c>
      <c r="CS10" s="610"/>
      <c r="CT10" s="610"/>
      <c r="CU10" s="610"/>
      <c r="CV10" s="610"/>
      <c r="CW10" s="610"/>
      <c r="CX10" s="610"/>
      <c r="CY10" s="611"/>
      <c r="CZ10" s="635">
        <v>0.2</v>
      </c>
      <c r="DA10" s="635"/>
      <c r="DB10" s="635"/>
      <c r="DC10" s="635"/>
      <c r="DD10" s="615" t="s">
        <v>127</v>
      </c>
      <c r="DE10" s="610"/>
      <c r="DF10" s="610"/>
      <c r="DG10" s="610"/>
      <c r="DH10" s="610"/>
      <c r="DI10" s="610"/>
      <c r="DJ10" s="610"/>
      <c r="DK10" s="610"/>
      <c r="DL10" s="610"/>
      <c r="DM10" s="610"/>
      <c r="DN10" s="610"/>
      <c r="DO10" s="610"/>
      <c r="DP10" s="611"/>
      <c r="DQ10" s="615">
        <v>32084</v>
      </c>
      <c r="DR10" s="610"/>
      <c r="DS10" s="610"/>
      <c r="DT10" s="610"/>
      <c r="DU10" s="610"/>
      <c r="DV10" s="610"/>
      <c r="DW10" s="610"/>
      <c r="DX10" s="610"/>
      <c r="DY10" s="610"/>
      <c r="DZ10" s="610"/>
      <c r="EA10" s="610"/>
      <c r="EB10" s="610"/>
      <c r="EC10" s="645"/>
    </row>
    <row r="11" spans="2:143" ht="11.25" customHeight="1" x14ac:dyDescent="0.2">
      <c r="B11" s="606" t="s">
        <v>249</v>
      </c>
      <c r="C11" s="607"/>
      <c r="D11" s="607"/>
      <c r="E11" s="607"/>
      <c r="F11" s="607"/>
      <c r="G11" s="607"/>
      <c r="H11" s="607"/>
      <c r="I11" s="607"/>
      <c r="J11" s="607"/>
      <c r="K11" s="607"/>
      <c r="L11" s="607"/>
      <c r="M11" s="607"/>
      <c r="N11" s="607"/>
      <c r="O11" s="607"/>
      <c r="P11" s="607"/>
      <c r="Q11" s="608"/>
      <c r="R11" s="609">
        <v>1067928</v>
      </c>
      <c r="S11" s="610"/>
      <c r="T11" s="610"/>
      <c r="U11" s="610"/>
      <c r="V11" s="610"/>
      <c r="W11" s="610"/>
      <c r="X11" s="610"/>
      <c r="Y11" s="611"/>
      <c r="Z11" s="612">
        <v>4.8</v>
      </c>
      <c r="AA11" s="613"/>
      <c r="AB11" s="613"/>
      <c r="AC11" s="614"/>
      <c r="AD11" s="615">
        <v>1067928</v>
      </c>
      <c r="AE11" s="610"/>
      <c r="AF11" s="610"/>
      <c r="AG11" s="610"/>
      <c r="AH11" s="610"/>
      <c r="AI11" s="610"/>
      <c r="AJ11" s="610"/>
      <c r="AK11" s="611"/>
      <c r="AL11" s="612">
        <v>9.1</v>
      </c>
      <c r="AM11" s="613"/>
      <c r="AN11" s="613"/>
      <c r="AO11" s="637"/>
      <c r="AP11" s="606" t="s">
        <v>250</v>
      </c>
      <c r="AQ11" s="607"/>
      <c r="AR11" s="607"/>
      <c r="AS11" s="607"/>
      <c r="AT11" s="607"/>
      <c r="AU11" s="607"/>
      <c r="AV11" s="607"/>
      <c r="AW11" s="607"/>
      <c r="AX11" s="607"/>
      <c r="AY11" s="607"/>
      <c r="AZ11" s="607"/>
      <c r="BA11" s="607"/>
      <c r="BB11" s="607"/>
      <c r="BC11" s="607"/>
      <c r="BD11" s="607"/>
      <c r="BE11" s="607"/>
      <c r="BF11" s="608"/>
      <c r="BG11" s="609">
        <v>259220</v>
      </c>
      <c r="BH11" s="610"/>
      <c r="BI11" s="610"/>
      <c r="BJ11" s="610"/>
      <c r="BK11" s="610"/>
      <c r="BL11" s="610"/>
      <c r="BM11" s="610"/>
      <c r="BN11" s="611"/>
      <c r="BO11" s="635">
        <v>2.9</v>
      </c>
      <c r="BP11" s="635"/>
      <c r="BQ11" s="635"/>
      <c r="BR11" s="635"/>
      <c r="BS11" s="636">
        <v>58128</v>
      </c>
      <c r="BT11" s="636"/>
      <c r="BU11" s="636"/>
      <c r="BV11" s="636"/>
      <c r="BW11" s="636"/>
      <c r="BX11" s="636"/>
      <c r="BY11" s="636"/>
      <c r="BZ11" s="636"/>
      <c r="CA11" s="636"/>
      <c r="CB11" s="681"/>
      <c r="CD11" s="606" t="s">
        <v>251</v>
      </c>
      <c r="CE11" s="607"/>
      <c r="CF11" s="607"/>
      <c r="CG11" s="607"/>
      <c r="CH11" s="607"/>
      <c r="CI11" s="607"/>
      <c r="CJ11" s="607"/>
      <c r="CK11" s="607"/>
      <c r="CL11" s="607"/>
      <c r="CM11" s="607"/>
      <c r="CN11" s="607"/>
      <c r="CO11" s="607"/>
      <c r="CP11" s="607"/>
      <c r="CQ11" s="608"/>
      <c r="CR11" s="609">
        <v>821927</v>
      </c>
      <c r="CS11" s="610"/>
      <c r="CT11" s="610"/>
      <c r="CU11" s="610"/>
      <c r="CV11" s="610"/>
      <c r="CW11" s="610"/>
      <c r="CX11" s="610"/>
      <c r="CY11" s="611"/>
      <c r="CZ11" s="635">
        <v>4</v>
      </c>
      <c r="DA11" s="635"/>
      <c r="DB11" s="635"/>
      <c r="DC11" s="635"/>
      <c r="DD11" s="615">
        <v>444130</v>
      </c>
      <c r="DE11" s="610"/>
      <c r="DF11" s="610"/>
      <c r="DG11" s="610"/>
      <c r="DH11" s="610"/>
      <c r="DI11" s="610"/>
      <c r="DJ11" s="610"/>
      <c r="DK11" s="610"/>
      <c r="DL11" s="610"/>
      <c r="DM11" s="610"/>
      <c r="DN11" s="610"/>
      <c r="DO11" s="610"/>
      <c r="DP11" s="611"/>
      <c r="DQ11" s="615">
        <v>311259</v>
      </c>
      <c r="DR11" s="610"/>
      <c r="DS11" s="610"/>
      <c r="DT11" s="610"/>
      <c r="DU11" s="610"/>
      <c r="DV11" s="610"/>
      <c r="DW11" s="610"/>
      <c r="DX11" s="610"/>
      <c r="DY11" s="610"/>
      <c r="DZ11" s="610"/>
      <c r="EA11" s="610"/>
      <c r="EB11" s="610"/>
      <c r="EC11" s="645"/>
    </row>
    <row r="12" spans="2:143" ht="11.25" customHeight="1" x14ac:dyDescent="0.2">
      <c r="B12" s="606" t="s">
        <v>252</v>
      </c>
      <c r="C12" s="607"/>
      <c r="D12" s="607"/>
      <c r="E12" s="607"/>
      <c r="F12" s="607"/>
      <c r="G12" s="607"/>
      <c r="H12" s="607"/>
      <c r="I12" s="607"/>
      <c r="J12" s="607"/>
      <c r="K12" s="607"/>
      <c r="L12" s="607"/>
      <c r="M12" s="607"/>
      <c r="N12" s="607"/>
      <c r="O12" s="607"/>
      <c r="P12" s="607"/>
      <c r="Q12" s="608"/>
      <c r="R12" s="609">
        <v>73788</v>
      </c>
      <c r="S12" s="610"/>
      <c r="T12" s="610"/>
      <c r="U12" s="610"/>
      <c r="V12" s="610"/>
      <c r="W12" s="610"/>
      <c r="X12" s="610"/>
      <c r="Y12" s="611"/>
      <c r="Z12" s="635">
        <v>0.3</v>
      </c>
      <c r="AA12" s="635"/>
      <c r="AB12" s="635"/>
      <c r="AC12" s="635"/>
      <c r="AD12" s="636">
        <v>73788</v>
      </c>
      <c r="AE12" s="636"/>
      <c r="AF12" s="636"/>
      <c r="AG12" s="636"/>
      <c r="AH12" s="636"/>
      <c r="AI12" s="636"/>
      <c r="AJ12" s="636"/>
      <c r="AK12" s="636"/>
      <c r="AL12" s="612">
        <v>0.6</v>
      </c>
      <c r="AM12" s="613"/>
      <c r="AN12" s="613"/>
      <c r="AO12" s="637"/>
      <c r="AP12" s="606" t="s">
        <v>253</v>
      </c>
      <c r="AQ12" s="607"/>
      <c r="AR12" s="607"/>
      <c r="AS12" s="607"/>
      <c r="AT12" s="607"/>
      <c r="AU12" s="607"/>
      <c r="AV12" s="607"/>
      <c r="AW12" s="607"/>
      <c r="AX12" s="607"/>
      <c r="AY12" s="607"/>
      <c r="AZ12" s="607"/>
      <c r="BA12" s="607"/>
      <c r="BB12" s="607"/>
      <c r="BC12" s="607"/>
      <c r="BD12" s="607"/>
      <c r="BE12" s="607"/>
      <c r="BF12" s="608"/>
      <c r="BG12" s="609">
        <v>5936634</v>
      </c>
      <c r="BH12" s="610"/>
      <c r="BI12" s="610"/>
      <c r="BJ12" s="610"/>
      <c r="BK12" s="610"/>
      <c r="BL12" s="610"/>
      <c r="BM12" s="610"/>
      <c r="BN12" s="611"/>
      <c r="BO12" s="635">
        <v>66.400000000000006</v>
      </c>
      <c r="BP12" s="635"/>
      <c r="BQ12" s="635"/>
      <c r="BR12" s="635"/>
      <c r="BS12" s="636" t="s">
        <v>127</v>
      </c>
      <c r="BT12" s="636"/>
      <c r="BU12" s="636"/>
      <c r="BV12" s="636"/>
      <c r="BW12" s="636"/>
      <c r="BX12" s="636"/>
      <c r="BY12" s="636"/>
      <c r="BZ12" s="636"/>
      <c r="CA12" s="636"/>
      <c r="CB12" s="681"/>
      <c r="CD12" s="606" t="s">
        <v>254</v>
      </c>
      <c r="CE12" s="607"/>
      <c r="CF12" s="607"/>
      <c r="CG12" s="607"/>
      <c r="CH12" s="607"/>
      <c r="CI12" s="607"/>
      <c r="CJ12" s="607"/>
      <c r="CK12" s="607"/>
      <c r="CL12" s="607"/>
      <c r="CM12" s="607"/>
      <c r="CN12" s="607"/>
      <c r="CO12" s="607"/>
      <c r="CP12" s="607"/>
      <c r="CQ12" s="608"/>
      <c r="CR12" s="609">
        <v>268462</v>
      </c>
      <c r="CS12" s="610"/>
      <c r="CT12" s="610"/>
      <c r="CU12" s="610"/>
      <c r="CV12" s="610"/>
      <c r="CW12" s="610"/>
      <c r="CX12" s="610"/>
      <c r="CY12" s="611"/>
      <c r="CZ12" s="635">
        <v>1.3</v>
      </c>
      <c r="DA12" s="635"/>
      <c r="DB12" s="635"/>
      <c r="DC12" s="635"/>
      <c r="DD12" s="615">
        <v>10678</v>
      </c>
      <c r="DE12" s="610"/>
      <c r="DF12" s="610"/>
      <c r="DG12" s="610"/>
      <c r="DH12" s="610"/>
      <c r="DI12" s="610"/>
      <c r="DJ12" s="610"/>
      <c r="DK12" s="610"/>
      <c r="DL12" s="610"/>
      <c r="DM12" s="610"/>
      <c r="DN12" s="610"/>
      <c r="DO12" s="610"/>
      <c r="DP12" s="611"/>
      <c r="DQ12" s="615">
        <v>111223</v>
      </c>
      <c r="DR12" s="610"/>
      <c r="DS12" s="610"/>
      <c r="DT12" s="610"/>
      <c r="DU12" s="610"/>
      <c r="DV12" s="610"/>
      <c r="DW12" s="610"/>
      <c r="DX12" s="610"/>
      <c r="DY12" s="610"/>
      <c r="DZ12" s="610"/>
      <c r="EA12" s="610"/>
      <c r="EB12" s="610"/>
      <c r="EC12" s="645"/>
    </row>
    <row r="13" spans="2:143" ht="11.25" customHeight="1" x14ac:dyDescent="0.2">
      <c r="B13" s="606" t="s">
        <v>255</v>
      </c>
      <c r="C13" s="607"/>
      <c r="D13" s="607"/>
      <c r="E13" s="607"/>
      <c r="F13" s="607"/>
      <c r="G13" s="607"/>
      <c r="H13" s="607"/>
      <c r="I13" s="607"/>
      <c r="J13" s="607"/>
      <c r="K13" s="607"/>
      <c r="L13" s="607"/>
      <c r="M13" s="607"/>
      <c r="N13" s="607"/>
      <c r="O13" s="607"/>
      <c r="P13" s="607"/>
      <c r="Q13" s="608"/>
      <c r="R13" s="609" t="s">
        <v>127</v>
      </c>
      <c r="S13" s="610"/>
      <c r="T13" s="610"/>
      <c r="U13" s="610"/>
      <c r="V13" s="610"/>
      <c r="W13" s="610"/>
      <c r="X13" s="610"/>
      <c r="Y13" s="611"/>
      <c r="Z13" s="635" t="s">
        <v>127</v>
      </c>
      <c r="AA13" s="635"/>
      <c r="AB13" s="635"/>
      <c r="AC13" s="635"/>
      <c r="AD13" s="636" t="s">
        <v>127</v>
      </c>
      <c r="AE13" s="636"/>
      <c r="AF13" s="636"/>
      <c r="AG13" s="636"/>
      <c r="AH13" s="636"/>
      <c r="AI13" s="636"/>
      <c r="AJ13" s="636"/>
      <c r="AK13" s="636"/>
      <c r="AL13" s="612" t="s">
        <v>127</v>
      </c>
      <c r="AM13" s="613"/>
      <c r="AN13" s="613"/>
      <c r="AO13" s="637"/>
      <c r="AP13" s="606" t="s">
        <v>256</v>
      </c>
      <c r="AQ13" s="607"/>
      <c r="AR13" s="607"/>
      <c r="AS13" s="607"/>
      <c r="AT13" s="607"/>
      <c r="AU13" s="607"/>
      <c r="AV13" s="607"/>
      <c r="AW13" s="607"/>
      <c r="AX13" s="607"/>
      <c r="AY13" s="607"/>
      <c r="AZ13" s="607"/>
      <c r="BA13" s="607"/>
      <c r="BB13" s="607"/>
      <c r="BC13" s="607"/>
      <c r="BD13" s="607"/>
      <c r="BE13" s="607"/>
      <c r="BF13" s="608"/>
      <c r="BG13" s="609">
        <v>5897828</v>
      </c>
      <c r="BH13" s="610"/>
      <c r="BI13" s="610"/>
      <c r="BJ13" s="610"/>
      <c r="BK13" s="610"/>
      <c r="BL13" s="610"/>
      <c r="BM13" s="610"/>
      <c r="BN13" s="611"/>
      <c r="BO13" s="635">
        <v>66</v>
      </c>
      <c r="BP13" s="635"/>
      <c r="BQ13" s="635"/>
      <c r="BR13" s="635"/>
      <c r="BS13" s="636" t="s">
        <v>127</v>
      </c>
      <c r="BT13" s="636"/>
      <c r="BU13" s="636"/>
      <c r="BV13" s="636"/>
      <c r="BW13" s="636"/>
      <c r="BX13" s="636"/>
      <c r="BY13" s="636"/>
      <c r="BZ13" s="636"/>
      <c r="CA13" s="636"/>
      <c r="CB13" s="681"/>
      <c r="CD13" s="606" t="s">
        <v>257</v>
      </c>
      <c r="CE13" s="607"/>
      <c r="CF13" s="607"/>
      <c r="CG13" s="607"/>
      <c r="CH13" s="607"/>
      <c r="CI13" s="607"/>
      <c r="CJ13" s="607"/>
      <c r="CK13" s="607"/>
      <c r="CL13" s="607"/>
      <c r="CM13" s="607"/>
      <c r="CN13" s="607"/>
      <c r="CO13" s="607"/>
      <c r="CP13" s="607"/>
      <c r="CQ13" s="608"/>
      <c r="CR13" s="609">
        <v>1276619</v>
      </c>
      <c r="CS13" s="610"/>
      <c r="CT13" s="610"/>
      <c r="CU13" s="610"/>
      <c r="CV13" s="610"/>
      <c r="CW13" s="610"/>
      <c r="CX13" s="610"/>
      <c r="CY13" s="611"/>
      <c r="CZ13" s="635">
        <v>6.2</v>
      </c>
      <c r="DA13" s="635"/>
      <c r="DB13" s="635"/>
      <c r="DC13" s="635"/>
      <c r="DD13" s="615">
        <v>597170</v>
      </c>
      <c r="DE13" s="610"/>
      <c r="DF13" s="610"/>
      <c r="DG13" s="610"/>
      <c r="DH13" s="610"/>
      <c r="DI13" s="610"/>
      <c r="DJ13" s="610"/>
      <c r="DK13" s="610"/>
      <c r="DL13" s="610"/>
      <c r="DM13" s="610"/>
      <c r="DN13" s="610"/>
      <c r="DO13" s="610"/>
      <c r="DP13" s="611"/>
      <c r="DQ13" s="615">
        <v>691608</v>
      </c>
      <c r="DR13" s="610"/>
      <c r="DS13" s="610"/>
      <c r="DT13" s="610"/>
      <c r="DU13" s="610"/>
      <c r="DV13" s="610"/>
      <c r="DW13" s="610"/>
      <c r="DX13" s="610"/>
      <c r="DY13" s="610"/>
      <c r="DZ13" s="610"/>
      <c r="EA13" s="610"/>
      <c r="EB13" s="610"/>
      <c r="EC13" s="645"/>
    </row>
    <row r="14" spans="2:143" ht="11.25" customHeight="1" x14ac:dyDescent="0.2">
      <c r="B14" s="606" t="s">
        <v>258</v>
      </c>
      <c r="C14" s="607"/>
      <c r="D14" s="607"/>
      <c r="E14" s="607"/>
      <c r="F14" s="607"/>
      <c r="G14" s="607"/>
      <c r="H14" s="607"/>
      <c r="I14" s="607"/>
      <c r="J14" s="607"/>
      <c r="K14" s="607"/>
      <c r="L14" s="607"/>
      <c r="M14" s="607"/>
      <c r="N14" s="607"/>
      <c r="O14" s="607"/>
      <c r="P14" s="607"/>
      <c r="Q14" s="608"/>
      <c r="R14" s="609" t="s">
        <v>127</v>
      </c>
      <c r="S14" s="610"/>
      <c r="T14" s="610"/>
      <c r="U14" s="610"/>
      <c r="V14" s="610"/>
      <c r="W14" s="610"/>
      <c r="X14" s="610"/>
      <c r="Y14" s="611"/>
      <c r="Z14" s="635" t="s">
        <v>127</v>
      </c>
      <c r="AA14" s="635"/>
      <c r="AB14" s="635"/>
      <c r="AC14" s="635"/>
      <c r="AD14" s="636" t="s">
        <v>127</v>
      </c>
      <c r="AE14" s="636"/>
      <c r="AF14" s="636"/>
      <c r="AG14" s="636"/>
      <c r="AH14" s="636"/>
      <c r="AI14" s="636"/>
      <c r="AJ14" s="636"/>
      <c r="AK14" s="636"/>
      <c r="AL14" s="612" t="s">
        <v>127</v>
      </c>
      <c r="AM14" s="613"/>
      <c r="AN14" s="613"/>
      <c r="AO14" s="637"/>
      <c r="AP14" s="606" t="s">
        <v>259</v>
      </c>
      <c r="AQ14" s="607"/>
      <c r="AR14" s="607"/>
      <c r="AS14" s="607"/>
      <c r="AT14" s="607"/>
      <c r="AU14" s="607"/>
      <c r="AV14" s="607"/>
      <c r="AW14" s="607"/>
      <c r="AX14" s="607"/>
      <c r="AY14" s="607"/>
      <c r="AZ14" s="607"/>
      <c r="BA14" s="607"/>
      <c r="BB14" s="607"/>
      <c r="BC14" s="607"/>
      <c r="BD14" s="607"/>
      <c r="BE14" s="607"/>
      <c r="BF14" s="608"/>
      <c r="BG14" s="609">
        <v>162135</v>
      </c>
      <c r="BH14" s="610"/>
      <c r="BI14" s="610"/>
      <c r="BJ14" s="610"/>
      <c r="BK14" s="610"/>
      <c r="BL14" s="610"/>
      <c r="BM14" s="610"/>
      <c r="BN14" s="611"/>
      <c r="BO14" s="635">
        <v>1.8</v>
      </c>
      <c r="BP14" s="635"/>
      <c r="BQ14" s="635"/>
      <c r="BR14" s="635"/>
      <c r="BS14" s="636" t="s">
        <v>127</v>
      </c>
      <c r="BT14" s="636"/>
      <c r="BU14" s="636"/>
      <c r="BV14" s="636"/>
      <c r="BW14" s="636"/>
      <c r="BX14" s="636"/>
      <c r="BY14" s="636"/>
      <c r="BZ14" s="636"/>
      <c r="CA14" s="636"/>
      <c r="CB14" s="681"/>
      <c r="CD14" s="606" t="s">
        <v>260</v>
      </c>
      <c r="CE14" s="607"/>
      <c r="CF14" s="607"/>
      <c r="CG14" s="607"/>
      <c r="CH14" s="607"/>
      <c r="CI14" s="607"/>
      <c r="CJ14" s="607"/>
      <c r="CK14" s="607"/>
      <c r="CL14" s="607"/>
      <c r="CM14" s="607"/>
      <c r="CN14" s="607"/>
      <c r="CO14" s="607"/>
      <c r="CP14" s="607"/>
      <c r="CQ14" s="608"/>
      <c r="CR14" s="609">
        <v>1064218</v>
      </c>
      <c r="CS14" s="610"/>
      <c r="CT14" s="610"/>
      <c r="CU14" s="610"/>
      <c r="CV14" s="610"/>
      <c r="CW14" s="610"/>
      <c r="CX14" s="610"/>
      <c r="CY14" s="611"/>
      <c r="CZ14" s="635">
        <v>5.2</v>
      </c>
      <c r="DA14" s="635"/>
      <c r="DB14" s="635"/>
      <c r="DC14" s="635"/>
      <c r="DD14" s="615">
        <v>195343</v>
      </c>
      <c r="DE14" s="610"/>
      <c r="DF14" s="610"/>
      <c r="DG14" s="610"/>
      <c r="DH14" s="610"/>
      <c r="DI14" s="610"/>
      <c r="DJ14" s="610"/>
      <c r="DK14" s="610"/>
      <c r="DL14" s="610"/>
      <c r="DM14" s="610"/>
      <c r="DN14" s="610"/>
      <c r="DO14" s="610"/>
      <c r="DP14" s="611"/>
      <c r="DQ14" s="615">
        <v>883185</v>
      </c>
      <c r="DR14" s="610"/>
      <c r="DS14" s="610"/>
      <c r="DT14" s="610"/>
      <c r="DU14" s="610"/>
      <c r="DV14" s="610"/>
      <c r="DW14" s="610"/>
      <c r="DX14" s="610"/>
      <c r="DY14" s="610"/>
      <c r="DZ14" s="610"/>
      <c r="EA14" s="610"/>
      <c r="EB14" s="610"/>
      <c r="EC14" s="645"/>
    </row>
    <row r="15" spans="2:143" ht="11.25" customHeight="1" x14ac:dyDescent="0.2">
      <c r="B15" s="606" t="s">
        <v>261</v>
      </c>
      <c r="C15" s="607"/>
      <c r="D15" s="607"/>
      <c r="E15" s="607"/>
      <c r="F15" s="607"/>
      <c r="G15" s="607"/>
      <c r="H15" s="607"/>
      <c r="I15" s="607"/>
      <c r="J15" s="607"/>
      <c r="K15" s="607"/>
      <c r="L15" s="607"/>
      <c r="M15" s="607"/>
      <c r="N15" s="607"/>
      <c r="O15" s="607"/>
      <c r="P15" s="607"/>
      <c r="Q15" s="608"/>
      <c r="R15" s="609" t="s">
        <v>127</v>
      </c>
      <c r="S15" s="610"/>
      <c r="T15" s="610"/>
      <c r="U15" s="610"/>
      <c r="V15" s="610"/>
      <c r="W15" s="610"/>
      <c r="X15" s="610"/>
      <c r="Y15" s="611"/>
      <c r="Z15" s="635" t="s">
        <v>127</v>
      </c>
      <c r="AA15" s="635"/>
      <c r="AB15" s="635"/>
      <c r="AC15" s="635"/>
      <c r="AD15" s="636" t="s">
        <v>127</v>
      </c>
      <c r="AE15" s="636"/>
      <c r="AF15" s="636"/>
      <c r="AG15" s="636"/>
      <c r="AH15" s="636"/>
      <c r="AI15" s="636"/>
      <c r="AJ15" s="636"/>
      <c r="AK15" s="636"/>
      <c r="AL15" s="612" t="s">
        <v>127</v>
      </c>
      <c r="AM15" s="613"/>
      <c r="AN15" s="613"/>
      <c r="AO15" s="637"/>
      <c r="AP15" s="606" t="s">
        <v>262</v>
      </c>
      <c r="AQ15" s="607"/>
      <c r="AR15" s="607"/>
      <c r="AS15" s="607"/>
      <c r="AT15" s="607"/>
      <c r="AU15" s="607"/>
      <c r="AV15" s="607"/>
      <c r="AW15" s="607"/>
      <c r="AX15" s="607"/>
      <c r="AY15" s="607"/>
      <c r="AZ15" s="607"/>
      <c r="BA15" s="607"/>
      <c r="BB15" s="607"/>
      <c r="BC15" s="607"/>
      <c r="BD15" s="607"/>
      <c r="BE15" s="607"/>
      <c r="BF15" s="608"/>
      <c r="BG15" s="609">
        <v>339001</v>
      </c>
      <c r="BH15" s="610"/>
      <c r="BI15" s="610"/>
      <c r="BJ15" s="610"/>
      <c r="BK15" s="610"/>
      <c r="BL15" s="610"/>
      <c r="BM15" s="610"/>
      <c r="BN15" s="611"/>
      <c r="BO15" s="635">
        <v>3.8</v>
      </c>
      <c r="BP15" s="635"/>
      <c r="BQ15" s="635"/>
      <c r="BR15" s="635"/>
      <c r="BS15" s="636" t="s">
        <v>127</v>
      </c>
      <c r="BT15" s="636"/>
      <c r="BU15" s="636"/>
      <c r="BV15" s="636"/>
      <c r="BW15" s="636"/>
      <c r="BX15" s="636"/>
      <c r="BY15" s="636"/>
      <c r="BZ15" s="636"/>
      <c r="CA15" s="636"/>
      <c r="CB15" s="681"/>
      <c r="CD15" s="606" t="s">
        <v>263</v>
      </c>
      <c r="CE15" s="607"/>
      <c r="CF15" s="607"/>
      <c r="CG15" s="607"/>
      <c r="CH15" s="607"/>
      <c r="CI15" s="607"/>
      <c r="CJ15" s="607"/>
      <c r="CK15" s="607"/>
      <c r="CL15" s="607"/>
      <c r="CM15" s="607"/>
      <c r="CN15" s="607"/>
      <c r="CO15" s="607"/>
      <c r="CP15" s="607"/>
      <c r="CQ15" s="608"/>
      <c r="CR15" s="609">
        <v>1873198</v>
      </c>
      <c r="CS15" s="610"/>
      <c r="CT15" s="610"/>
      <c r="CU15" s="610"/>
      <c r="CV15" s="610"/>
      <c r="CW15" s="610"/>
      <c r="CX15" s="610"/>
      <c r="CY15" s="611"/>
      <c r="CZ15" s="635">
        <v>9.1</v>
      </c>
      <c r="DA15" s="635"/>
      <c r="DB15" s="635"/>
      <c r="DC15" s="635"/>
      <c r="DD15" s="615">
        <v>493637</v>
      </c>
      <c r="DE15" s="610"/>
      <c r="DF15" s="610"/>
      <c r="DG15" s="610"/>
      <c r="DH15" s="610"/>
      <c r="DI15" s="610"/>
      <c r="DJ15" s="610"/>
      <c r="DK15" s="610"/>
      <c r="DL15" s="610"/>
      <c r="DM15" s="610"/>
      <c r="DN15" s="610"/>
      <c r="DO15" s="610"/>
      <c r="DP15" s="611"/>
      <c r="DQ15" s="615">
        <v>1046911</v>
      </c>
      <c r="DR15" s="610"/>
      <c r="DS15" s="610"/>
      <c r="DT15" s="610"/>
      <c r="DU15" s="610"/>
      <c r="DV15" s="610"/>
      <c r="DW15" s="610"/>
      <c r="DX15" s="610"/>
      <c r="DY15" s="610"/>
      <c r="DZ15" s="610"/>
      <c r="EA15" s="610"/>
      <c r="EB15" s="610"/>
      <c r="EC15" s="645"/>
    </row>
    <row r="16" spans="2:143" ht="11.25" customHeight="1" x14ac:dyDescent="0.2">
      <c r="B16" s="606" t="s">
        <v>264</v>
      </c>
      <c r="C16" s="607"/>
      <c r="D16" s="607"/>
      <c r="E16" s="607"/>
      <c r="F16" s="607"/>
      <c r="G16" s="607"/>
      <c r="H16" s="607"/>
      <c r="I16" s="607"/>
      <c r="J16" s="607"/>
      <c r="K16" s="607"/>
      <c r="L16" s="607"/>
      <c r="M16" s="607"/>
      <c r="N16" s="607"/>
      <c r="O16" s="607"/>
      <c r="P16" s="607"/>
      <c r="Q16" s="608"/>
      <c r="R16" s="609">
        <v>21341</v>
      </c>
      <c r="S16" s="610"/>
      <c r="T16" s="610"/>
      <c r="U16" s="610"/>
      <c r="V16" s="610"/>
      <c r="W16" s="610"/>
      <c r="X16" s="610"/>
      <c r="Y16" s="611"/>
      <c r="Z16" s="635">
        <v>0.1</v>
      </c>
      <c r="AA16" s="635"/>
      <c r="AB16" s="635"/>
      <c r="AC16" s="635"/>
      <c r="AD16" s="636">
        <v>21341</v>
      </c>
      <c r="AE16" s="636"/>
      <c r="AF16" s="636"/>
      <c r="AG16" s="636"/>
      <c r="AH16" s="636"/>
      <c r="AI16" s="636"/>
      <c r="AJ16" s="636"/>
      <c r="AK16" s="636"/>
      <c r="AL16" s="612">
        <v>0.2</v>
      </c>
      <c r="AM16" s="613"/>
      <c r="AN16" s="613"/>
      <c r="AO16" s="637"/>
      <c r="AP16" s="606" t="s">
        <v>265</v>
      </c>
      <c r="AQ16" s="607"/>
      <c r="AR16" s="607"/>
      <c r="AS16" s="607"/>
      <c r="AT16" s="607"/>
      <c r="AU16" s="607"/>
      <c r="AV16" s="607"/>
      <c r="AW16" s="607"/>
      <c r="AX16" s="607"/>
      <c r="AY16" s="607"/>
      <c r="AZ16" s="607"/>
      <c r="BA16" s="607"/>
      <c r="BB16" s="607"/>
      <c r="BC16" s="607"/>
      <c r="BD16" s="607"/>
      <c r="BE16" s="607"/>
      <c r="BF16" s="608"/>
      <c r="BG16" s="609" t="s">
        <v>127</v>
      </c>
      <c r="BH16" s="610"/>
      <c r="BI16" s="610"/>
      <c r="BJ16" s="610"/>
      <c r="BK16" s="610"/>
      <c r="BL16" s="610"/>
      <c r="BM16" s="610"/>
      <c r="BN16" s="611"/>
      <c r="BO16" s="635" t="s">
        <v>127</v>
      </c>
      <c r="BP16" s="635"/>
      <c r="BQ16" s="635"/>
      <c r="BR16" s="635"/>
      <c r="BS16" s="636" t="s">
        <v>127</v>
      </c>
      <c r="BT16" s="636"/>
      <c r="BU16" s="636"/>
      <c r="BV16" s="636"/>
      <c r="BW16" s="636"/>
      <c r="BX16" s="636"/>
      <c r="BY16" s="636"/>
      <c r="BZ16" s="636"/>
      <c r="CA16" s="636"/>
      <c r="CB16" s="681"/>
      <c r="CD16" s="606" t="s">
        <v>266</v>
      </c>
      <c r="CE16" s="607"/>
      <c r="CF16" s="607"/>
      <c r="CG16" s="607"/>
      <c r="CH16" s="607"/>
      <c r="CI16" s="607"/>
      <c r="CJ16" s="607"/>
      <c r="CK16" s="607"/>
      <c r="CL16" s="607"/>
      <c r="CM16" s="607"/>
      <c r="CN16" s="607"/>
      <c r="CO16" s="607"/>
      <c r="CP16" s="607"/>
      <c r="CQ16" s="608"/>
      <c r="CR16" s="609">
        <v>104613</v>
      </c>
      <c r="CS16" s="610"/>
      <c r="CT16" s="610"/>
      <c r="CU16" s="610"/>
      <c r="CV16" s="610"/>
      <c r="CW16" s="610"/>
      <c r="CX16" s="610"/>
      <c r="CY16" s="611"/>
      <c r="CZ16" s="635">
        <v>0.5</v>
      </c>
      <c r="DA16" s="635"/>
      <c r="DB16" s="635"/>
      <c r="DC16" s="635"/>
      <c r="DD16" s="615" t="s">
        <v>127</v>
      </c>
      <c r="DE16" s="610"/>
      <c r="DF16" s="610"/>
      <c r="DG16" s="610"/>
      <c r="DH16" s="610"/>
      <c r="DI16" s="610"/>
      <c r="DJ16" s="610"/>
      <c r="DK16" s="610"/>
      <c r="DL16" s="610"/>
      <c r="DM16" s="610"/>
      <c r="DN16" s="610"/>
      <c r="DO16" s="610"/>
      <c r="DP16" s="611"/>
      <c r="DQ16" s="615">
        <v>52907</v>
      </c>
      <c r="DR16" s="610"/>
      <c r="DS16" s="610"/>
      <c r="DT16" s="610"/>
      <c r="DU16" s="610"/>
      <c r="DV16" s="610"/>
      <c r="DW16" s="610"/>
      <c r="DX16" s="610"/>
      <c r="DY16" s="610"/>
      <c r="DZ16" s="610"/>
      <c r="EA16" s="610"/>
      <c r="EB16" s="610"/>
      <c r="EC16" s="645"/>
    </row>
    <row r="17" spans="2:133" ht="11.25" customHeight="1" x14ac:dyDescent="0.2">
      <c r="B17" s="606" t="s">
        <v>267</v>
      </c>
      <c r="C17" s="607"/>
      <c r="D17" s="607"/>
      <c r="E17" s="607"/>
      <c r="F17" s="607"/>
      <c r="G17" s="607"/>
      <c r="H17" s="607"/>
      <c r="I17" s="607"/>
      <c r="J17" s="607"/>
      <c r="K17" s="607"/>
      <c r="L17" s="607"/>
      <c r="M17" s="607"/>
      <c r="N17" s="607"/>
      <c r="O17" s="607"/>
      <c r="P17" s="607"/>
      <c r="Q17" s="608"/>
      <c r="R17" s="609">
        <v>84040</v>
      </c>
      <c r="S17" s="610"/>
      <c r="T17" s="610"/>
      <c r="U17" s="610"/>
      <c r="V17" s="610"/>
      <c r="W17" s="610"/>
      <c r="X17" s="610"/>
      <c r="Y17" s="611"/>
      <c r="Z17" s="635">
        <v>0.4</v>
      </c>
      <c r="AA17" s="635"/>
      <c r="AB17" s="635"/>
      <c r="AC17" s="635"/>
      <c r="AD17" s="636">
        <v>84040</v>
      </c>
      <c r="AE17" s="636"/>
      <c r="AF17" s="636"/>
      <c r="AG17" s="636"/>
      <c r="AH17" s="636"/>
      <c r="AI17" s="636"/>
      <c r="AJ17" s="636"/>
      <c r="AK17" s="636"/>
      <c r="AL17" s="612">
        <v>0.7</v>
      </c>
      <c r="AM17" s="613"/>
      <c r="AN17" s="613"/>
      <c r="AO17" s="637"/>
      <c r="AP17" s="606" t="s">
        <v>268</v>
      </c>
      <c r="AQ17" s="607"/>
      <c r="AR17" s="607"/>
      <c r="AS17" s="607"/>
      <c r="AT17" s="607"/>
      <c r="AU17" s="607"/>
      <c r="AV17" s="607"/>
      <c r="AW17" s="607"/>
      <c r="AX17" s="607"/>
      <c r="AY17" s="607"/>
      <c r="AZ17" s="607"/>
      <c r="BA17" s="607"/>
      <c r="BB17" s="607"/>
      <c r="BC17" s="607"/>
      <c r="BD17" s="607"/>
      <c r="BE17" s="607"/>
      <c r="BF17" s="608"/>
      <c r="BG17" s="609" t="s">
        <v>127</v>
      </c>
      <c r="BH17" s="610"/>
      <c r="BI17" s="610"/>
      <c r="BJ17" s="610"/>
      <c r="BK17" s="610"/>
      <c r="BL17" s="610"/>
      <c r="BM17" s="610"/>
      <c r="BN17" s="611"/>
      <c r="BO17" s="635" t="s">
        <v>127</v>
      </c>
      <c r="BP17" s="635"/>
      <c r="BQ17" s="635"/>
      <c r="BR17" s="635"/>
      <c r="BS17" s="636" t="s">
        <v>127</v>
      </c>
      <c r="BT17" s="636"/>
      <c r="BU17" s="636"/>
      <c r="BV17" s="636"/>
      <c r="BW17" s="636"/>
      <c r="BX17" s="636"/>
      <c r="BY17" s="636"/>
      <c r="BZ17" s="636"/>
      <c r="CA17" s="636"/>
      <c r="CB17" s="681"/>
      <c r="CD17" s="606" t="s">
        <v>269</v>
      </c>
      <c r="CE17" s="607"/>
      <c r="CF17" s="607"/>
      <c r="CG17" s="607"/>
      <c r="CH17" s="607"/>
      <c r="CI17" s="607"/>
      <c r="CJ17" s="607"/>
      <c r="CK17" s="607"/>
      <c r="CL17" s="607"/>
      <c r="CM17" s="607"/>
      <c r="CN17" s="607"/>
      <c r="CO17" s="607"/>
      <c r="CP17" s="607"/>
      <c r="CQ17" s="608"/>
      <c r="CR17" s="609">
        <v>1600118</v>
      </c>
      <c r="CS17" s="610"/>
      <c r="CT17" s="610"/>
      <c r="CU17" s="610"/>
      <c r="CV17" s="610"/>
      <c r="CW17" s="610"/>
      <c r="CX17" s="610"/>
      <c r="CY17" s="611"/>
      <c r="CZ17" s="635">
        <v>7.8</v>
      </c>
      <c r="DA17" s="635"/>
      <c r="DB17" s="635"/>
      <c r="DC17" s="635"/>
      <c r="DD17" s="615" t="s">
        <v>127</v>
      </c>
      <c r="DE17" s="610"/>
      <c r="DF17" s="610"/>
      <c r="DG17" s="610"/>
      <c r="DH17" s="610"/>
      <c r="DI17" s="610"/>
      <c r="DJ17" s="610"/>
      <c r="DK17" s="610"/>
      <c r="DL17" s="610"/>
      <c r="DM17" s="610"/>
      <c r="DN17" s="610"/>
      <c r="DO17" s="610"/>
      <c r="DP17" s="611"/>
      <c r="DQ17" s="615">
        <v>1600118</v>
      </c>
      <c r="DR17" s="610"/>
      <c r="DS17" s="610"/>
      <c r="DT17" s="610"/>
      <c r="DU17" s="610"/>
      <c r="DV17" s="610"/>
      <c r="DW17" s="610"/>
      <c r="DX17" s="610"/>
      <c r="DY17" s="610"/>
      <c r="DZ17" s="610"/>
      <c r="EA17" s="610"/>
      <c r="EB17" s="610"/>
      <c r="EC17" s="645"/>
    </row>
    <row r="18" spans="2:133" ht="11.25" customHeight="1" x14ac:dyDescent="0.2">
      <c r="B18" s="606" t="s">
        <v>270</v>
      </c>
      <c r="C18" s="607"/>
      <c r="D18" s="607"/>
      <c r="E18" s="607"/>
      <c r="F18" s="607"/>
      <c r="G18" s="607"/>
      <c r="H18" s="607"/>
      <c r="I18" s="607"/>
      <c r="J18" s="607"/>
      <c r="K18" s="607"/>
      <c r="L18" s="607"/>
      <c r="M18" s="607"/>
      <c r="N18" s="607"/>
      <c r="O18" s="607"/>
      <c r="P18" s="607"/>
      <c r="Q18" s="608"/>
      <c r="R18" s="609">
        <v>96688</v>
      </c>
      <c r="S18" s="610"/>
      <c r="T18" s="610"/>
      <c r="U18" s="610"/>
      <c r="V18" s="610"/>
      <c r="W18" s="610"/>
      <c r="X18" s="610"/>
      <c r="Y18" s="611"/>
      <c r="Z18" s="635">
        <v>0.4</v>
      </c>
      <c r="AA18" s="635"/>
      <c r="AB18" s="635"/>
      <c r="AC18" s="635"/>
      <c r="AD18" s="636">
        <v>96688</v>
      </c>
      <c r="AE18" s="636"/>
      <c r="AF18" s="636"/>
      <c r="AG18" s="636"/>
      <c r="AH18" s="636"/>
      <c r="AI18" s="636"/>
      <c r="AJ18" s="636"/>
      <c r="AK18" s="636"/>
      <c r="AL18" s="612">
        <v>0.80000001192092896</v>
      </c>
      <c r="AM18" s="613"/>
      <c r="AN18" s="613"/>
      <c r="AO18" s="637"/>
      <c r="AP18" s="606" t="s">
        <v>271</v>
      </c>
      <c r="AQ18" s="607"/>
      <c r="AR18" s="607"/>
      <c r="AS18" s="607"/>
      <c r="AT18" s="607"/>
      <c r="AU18" s="607"/>
      <c r="AV18" s="607"/>
      <c r="AW18" s="607"/>
      <c r="AX18" s="607"/>
      <c r="AY18" s="607"/>
      <c r="AZ18" s="607"/>
      <c r="BA18" s="607"/>
      <c r="BB18" s="607"/>
      <c r="BC18" s="607"/>
      <c r="BD18" s="607"/>
      <c r="BE18" s="607"/>
      <c r="BF18" s="608"/>
      <c r="BG18" s="609" t="s">
        <v>127</v>
      </c>
      <c r="BH18" s="610"/>
      <c r="BI18" s="610"/>
      <c r="BJ18" s="610"/>
      <c r="BK18" s="610"/>
      <c r="BL18" s="610"/>
      <c r="BM18" s="610"/>
      <c r="BN18" s="611"/>
      <c r="BO18" s="635" t="s">
        <v>127</v>
      </c>
      <c r="BP18" s="635"/>
      <c r="BQ18" s="635"/>
      <c r="BR18" s="635"/>
      <c r="BS18" s="636" t="s">
        <v>127</v>
      </c>
      <c r="BT18" s="636"/>
      <c r="BU18" s="636"/>
      <c r="BV18" s="636"/>
      <c r="BW18" s="636"/>
      <c r="BX18" s="636"/>
      <c r="BY18" s="636"/>
      <c r="BZ18" s="636"/>
      <c r="CA18" s="636"/>
      <c r="CB18" s="681"/>
      <c r="CD18" s="606" t="s">
        <v>272</v>
      </c>
      <c r="CE18" s="607"/>
      <c r="CF18" s="607"/>
      <c r="CG18" s="607"/>
      <c r="CH18" s="607"/>
      <c r="CI18" s="607"/>
      <c r="CJ18" s="607"/>
      <c r="CK18" s="607"/>
      <c r="CL18" s="607"/>
      <c r="CM18" s="607"/>
      <c r="CN18" s="607"/>
      <c r="CO18" s="607"/>
      <c r="CP18" s="607"/>
      <c r="CQ18" s="608"/>
      <c r="CR18" s="609" t="s">
        <v>127</v>
      </c>
      <c r="CS18" s="610"/>
      <c r="CT18" s="610"/>
      <c r="CU18" s="610"/>
      <c r="CV18" s="610"/>
      <c r="CW18" s="610"/>
      <c r="CX18" s="610"/>
      <c r="CY18" s="611"/>
      <c r="CZ18" s="635" t="s">
        <v>127</v>
      </c>
      <c r="DA18" s="635"/>
      <c r="DB18" s="635"/>
      <c r="DC18" s="635"/>
      <c r="DD18" s="615" t="s">
        <v>127</v>
      </c>
      <c r="DE18" s="610"/>
      <c r="DF18" s="610"/>
      <c r="DG18" s="610"/>
      <c r="DH18" s="610"/>
      <c r="DI18" s="610"/>
      <c r="DJ18" s="610"/>
      <c r="DK18" s="610"/>
      <c r="DL18" s="610"/>
      <c r="DM18" s="610"/>
      <c r="DN18" s="610"/>
      <c r="DO18" s="610"/>
      <c r="DP18" s="611"/>
      <c r="DQ18" s="615" t="s">
        <v>127</v>
      </c>
      <c r="DR18" s="610"/>
      <c r="DS18" s="610"/>
      <c r="DT18" s="610"/>
      <c r="DU18" s="610"/>
      <c r="DV18" s="610"/>
      <c r="DW18" s="610"/>
      <c r="DX18" s="610"/>
      <c r="DY18" s="610"/>
      <c r="DZ18" s="610"/>
      <c r="EA18" s="610"/>
      <c r="EB18" s="610"/>
      <c r="EC18" s="645"/>
    </row>
    <row r="19" spans="2:133" ht="11.25" customHeight="1" x14ac:dyDescent="0.2">
      <c r="B19" s="606" t="s">
        <v>273</v>
      </c>
      <c r="C19" s="607"/>
      <c r="D19" s="607"/>
      <c r="E19" s="607"/>
      <c r="F19" s="607"/>
      <c r="G19" s="607"/>
      <c r="H19" s="607"/>
      <c r="I19" s="607"/>
      <c r="J19" s="607"/>
      <c r="K19" s="607"/>
      <c r="L19" s="607"/>
      <c r="M19" s="607"/>
      <c r="N19" s="607"/>
      <c r="O19" s="607"/>
      <c r="P19" s="607"/>
      <c r="Q19" s="608"/>
      <c r="R19" s="609">
        <v>29735</v>
      </c>
      <c r="S19" s="610"/>
      <c r="T19" s="610"/>
      <c r="U19" s="610"/>
      <c r="V19" s="610"/>
      <c r="W19" s="610"/>
      <c r="X19" s="610"/>
      <c r="Y19" s="611"/>
      <c r="Z19" s="635">
        <v>0.1</v>
      </c>
      <c r="AA19" s="635"/>
      <c r="AB19" s="635"/>
      <c r="AC19" s="635"/>
      <c r="AD19" s="636">
        <v>29735</v>
      </c>
      <c r="AE19" s="636"/>
      <c r="AF19" s="636"/>
      <c r="AG19" s="636"/>
      <c r="AH19" s="636"/>
      <c r="AI19" s="636"/>
      <c r="AJ19" s="636"/>
      <c r="AK19" s="636"/>
      <c r="AL19" s="612">
        <v>0.3</v>
      </c>
      <c r="AM19" s="613"/>
      <c r="AN19" s="613"/>
      <c r="AO19" s="637"/>
      <c r="AP19" s="606" t="s">
        <v>274</v>
      </c>
      <c r="AQ19" s="607"/>
      <c r="AR19" s="607"/>
      <c r="AS19" s="607"/>
      <c r="AT19" s="607"/>
      <c r="AU19" s="607"/>
      <c r="AV19" s="607"/>
      <c r="AW19" s="607"/>
      <c r="AX19" s="607"/>
      <c r="AY19" s="607"/>
      <c r="AZ19" s="607"/>
      <c r="BA19" s="607"/>
      <c r="BB19" s="607"/>
      <c r="BC19" s="607"/>
      <c r="BD19" s="607"/>
      <c r="BE19" s="607"/>
      <c r="BF19" s="608"/>
      <c r="BG19" s="609">
        <v>1299</v>
      </c>
      <c r="BH19" s="610"/>
      <c r="BI19" s="610"/>
      <c r="BJ19" s="610"/>
      <c r="BK19" s="610"/>
      <c r="BL19" s="610"/>
      <c r="BM19" s="610"/>
      <c r="BN19" s="611"/>
      <c r="BO19" s="635">
        <v>0</v>
      </c>
      <c r="BP19" s="635"/>
      <c r="BQ19" s="635"/>
      <c r="BR19" s="635"/>
      <c r="BS19" s="636" t="s">
        <v>127</v>
      </c>
      <c r="BT19" s="636"/>
      <c r="BU19" s="636"/>
      <c r="BV19" s="636"/>
      <c r="BW19" s="636"/>
      <c r="BX19" s="636"/>
      <c r="BY19" s="636"/>
      <c r="BZ19" s="636"/>
      <c r="CA19" s="636"/>
      <c r="CB19" s="681"/>
      <c r="CD19" s="606" t="s">
        <v>275</v>
      </c>
      <c r="CE19" s="607"/>
      <c r="CF19" s="607"/>
      <c r="CG19" s="607"/>
      <c r="CH19" s="607"/>
      <c r="CI19" s="607"/>
      <c r="CJ19" s="607"/>
      <c r="CK19" s="607"/>
      <c r="CL19" s="607"/>
      <c r="CM19" s="607"/>
      <c r="CN19" s="607"/>
      <c r="CO19" s="607"/>
      <c r="CP19" s="607"/>
      <c r="CQ19" s="608"/>
      <c r="CR19" s="609" t="s">
        <v>127</v>
      </c>
      <c r="CS19" s="610"/>
      <c r="CT19" s="610"/>
      <c r="CU19" s="610"/>
      <c r="CV19" s="610"/>
      <c r="CW19" s="610"/>
      <c r="CX19" s="610"/>
      <c r="CY19" s="611"/>
      <c r="CZ19" s="635" t="s">
        <v>127</v>
      </c>
      <c r="DA19" s="635"/>
      <c r="DB19" s="635"/>
      <c r="DC19" s="635"/>
      <c r="DD19" s="615" t="s">
        <v>127</v>
      </c>
      <c r="DE19" s="610"/>
      <c r="DF19" s="610"/>
      <c r="DG19" s="610"/>
      <c r="DH19" s="610"/>
      <c r="DI19" s="610"/>
      <c r="DJ19" s="610"/>
      <c r="DK19" s="610"/>
      <c r="DL19" s="610"/>
      <c r="DM19" s="610"/>
      <c r="DN19" s="610"/>
      <c r="DO19" s="610"/>
      <c r="DP19" s="611"/>
      <c r="DQ19" s="615" t="s">
        <v>127</v>
      </c>
      <c r="DR19" s="610"/>
      <c r="DS19" s="610"/>
      <c r="DT19" s="610"/>
      <c r="DU19" s="610"/>
      <c r="DV19" s="610"/>
      <c r="DW19" s="610"/>
      <c r="DX19" s="610"/>
      <c r="DY19" s="610"/>
      <c r="DZ19" s="610"/>
      <c r="EA19" s="610"/>
      <c r="EB19" s="610"/>
      <c r="EC19" s="645"/>
    </row>
    <row r="20" spans="2:133" ht="11.25" customHeight="1" x14ac:dyDescent="0.2">
      <c r="B20" s="606" t="s">
        <v>276</v>
      </c>
      <c r="C20" s="607"/>
      <c r="D20" s="607"/>
      <c r="E20" s="607"/>
      <c r="F20" s="607"/>
      <c r="G20" s="607"/>
      <c r="H20" s="607"/>
      <c r="I20" s="607"/>
      <c r="J20" s="607"/>
      <c r="K20" s="607"/>
      <c r="L20" s="607"/>
      <c r="M20" s="607"/>
      <c r="N20" s="607"/>
      <c r="O20" s="607"/>
      <c r="P20" s="607"/>
      <c r="Q20" s="608"/>
      <c r="R20" s="609">
        <v>6639</v>
      </c>
      <c r="S20" s="610"/>
      <c r="T20" s="610"/>
      <c r="U20" s="610"/>
      <c r="V20" s="610"/>
      <c r="W20" s="610"/>
      <c r="X20" s="610"/>
      <c r="Y20" s="611"/>
      <c r="Z20" s="635">
        <v>0</v>
      </c>
      <c r="AA20" s="635"/>
      <c r="AB20" s="635"/>
      <c r="AC20" s="635"/>
      <c r="AD20" s="636">
        <v>6639</v>
      </c>
      <c r="AE20" s="636"/>
      <c r="AF20" s="636"/>
      <c r="AG20" s="636"/>
      <c r="AH20" s="636"/>
      <c r="AI20" s="636"/>
      <c r="AJ20" s="636"/>
      <c r="AK20" s="636"/>
      <c r="AL20" s="612">
        <v>0.1</v>
      </c>
      <c r="AM20" s="613"/>
      <c r="AN20" s="613"/>
      <c r="AO20" s="637"/>
      <c r="AP20" s="606" t="s">
        <v>277</v>
      </c>
      <c r="AQ20" s="607"/>
      <c r="AR20" s="607"/>
      <c r="AS20" s="607"/>
      <c r="AT20" s="607"/>
      <c r="AU20" s="607"/>
      <c r="AV20" s="607"/>
      <c r="AW20" s="607"/>
      <c r="AX20" s="607"/>
      <c r="AY20" s="607"/>
      <c r="AZ20" s="607"/>
      <c r="BA20" s="607"/>
      <c r="BB20" s="607"/>
      <c r="BC20" s="607"/>
      <c r="BD20" s="607"/>
      <c r="BE20" s="607"/>
      <c r="BF20" s="608"/>
      <c r="BG20" s="609">
        <v>1299</v>
      </c>
      <c r="BH20" s="610"/>
      <c r="BI20" s="610"/>
      <c r="BJ20" s="610"/>
      <c r="BK20" s="610"/>
      <c r="BL20" s="610"/>
      <c r="BM20" s="610"/>
      <c r="BN20" s="611"/>
      <c r="BO20" s="635">
        <v>0</v>
      </c>
      <c r="BP20" s="635"/>
      <c r="BQ20" s="635"/>
      <c r="BR20" s="635"/>
      <c r="BS20" s="636" t="s">
        <v>127</v>
      </c>
      <c r="BT20" s="636"/>
      <c r="BU20" s="636"/>
      <c r="BV20" s="636"/>
      <c r="BW20" s="636"/>
      <c r="BX20" s="636"/>
      <c r="BY20" s="636"/>
      <c r="BZ20" s="636"/>
      <c r="CA20" s="636"/>
      <c r="CB20" s="681"/>
      <c r="CD20" s="606" t="s">
        <v>278</v>
      </c>
      <c r="CE20" s="607"/>
      <c r="CF20" s="607"/>
      <c r="CG20" s="607"/>
      <c r="CH20" s="607"/>
      <c r="CI20" s="607"/>
      <c r="CJ20" s="607"/>
      <c r="CK20" s="607"/>
      <c r="CL20" s="607"/>
      <c r="CM20" s="607"/>
      <c r="CN20" s="607"/>
      <c r="CO20" s="607"/>
      <c r="CP20" s="607"/>
      <c r="CQ20" s="608"/>
      <c r="CR20" s="609">
        <v>20565936</v>
      </c>
      <c r="CS20" s="610"/>
      <c r="CT20" s="610"/>
      <c r="CU20" s="610"/>
      <c r="CV20" s="610"/>
      <c r="CW20" s="610"/>
      <c r="CX20" s="610"/>
      <c r="CY20" s="611"/>
      <c r="CZ20" s="635">
        <v>100</v>
      </c>
      <c r="DA20" s="635"/>
      <c r="DB20" s="635"/>
      <c r="DC20" s="635"/>
      <c r="DD20" s="615">
        <v>1930381</v>
      </c>
      <c r="DE20" s="610"/>
      <c r="DF20" s="610"/>
      <c r="DG20" s="610"/>
      <c r="DH20" s="610"/>
      <c r="DI20" s="610"/>
      <c r="DJ20" s="610"/>
      <c r="DK20" s="610"/>
      <c r="DL20" s="610"/>
      <c r="DM20" s="610"/>
      <c r="DN20" s="610"/>
      <c r="DO20" s="610"/>
      <c r="DP20" s="611"/>
      <c r="DQ20" s="615">
        <v>12562294</v>
      </c>
      <c r="DR20" s="610"/>
      <c r="DS20" s="610"/>
      <c r="DT20" s="610"/>
      <c r="DU20" s="610"/>
      <c r="DV20" s="610"/>
      <c r="DW20" s="610"/>
      <c r="DX20" s="610"/>
      <c r="DY20" s="610"/>
      <c r="DZ20" s="610"/>
      <c r="EA20" s="610"/>
      <c r="EB20" s="610"/>
      <c r="EC20" s="645"/>
    </row>
    <row r="21" spans="2:133" ht="11.25" customHeight="1" x14ac:dyDescent="0.2">
      <c r="B21" s="606" t="s">
        <v>279</v>
      </c>
      <c r="C21" s="607"/>
      <c r="D21" s="607"/>
      <c r="E21" s="607"/>
      <c r="F21" s="607"/>
      <c r="G21" s="607"/>
      <c r="H21" s="607"/>
      <c r="I21" s="607"/>
      <c r="J21" s="607"/>
      <c r="K21" s="607"/>
      <c r="L21" s="607"/>
      <c r="M21" s="607"/>
      <c r="N21" s="607"/>
      <c r="O21" s="607"/>
      <c r="P21" s="607"/>
      <c r="Q21" s="608"/>
      <c r="R21" s="609">
        <v>2217</v>
      </c>
      <c r="S21" s="610"/>
      <c r="T21" s="610"/>
      <c r="U21" s="610"/>
      <c r="V21" s="610"/>
      <c r="W21" s="610"/>
      <c r="X21" s="610"/>
      <c r="Y21" s="611"/>
      <c r="Z21" s="635">
        <v>0</v>
      </c>
      <c r="AA21" s="635"/>
      <c r="AB21" s="635"/>
      <c r="AC21" s="635"/>
      <c r="AD21" s="636">
        <v>2217</v>
      </c>
      <c r="AE21" s="636"/>
      <c r="AF21" s="636"/>
      <c r="AG21" s="636"/>
      <c r="AH21" s="636"/>
      <c r="AI21" s="636"/>
      <c r="AJ21" s="636"/>
      <c r="AK21" s="636"/>
      <c r="AL21" s="612">
        <v>0</v>
      </c>
      <c r="AM21" s="613"/>
      <c r="AN21" s="613"/>
      <c r="AO21" s="637"/>
      <c r="AP21" s="606" t="s">
        <v>280</v>
      </c>
      <c r="AQ21" s="682"/>
      <c r="AR21" s="682"/>
      <c r="AS21" s="682"/>
      <c r="AT21" s="682"/>
      <c r="AU21" s="682"/>
      <c r="AV21" s="682"/>
      <c r="AW21" s="682"/>
      <c r="AX21" s="682"/>
      <c r="AY21" s="682"/>
      <c r="AZ21" s="682"/>
      <c r="BA21" s="682"/>
      <c r="BB21" s="682"/>
      <c r="BC21" s="682"/>
      <c r="BD21" s="682"/>
      <c r="BE21" s="682"/>
      <c r="BF21" s="683"/>
      <c r="BG21" s="609">
        <v>1299</v>
      </c>
      <c r="BH21" s="610"/>
      <c r="BI21" s="610"/>
      <c r="BJ21" s="610"/>
      <c r="BK21" s="610"/>
      <c r="BL21" s="610"/>
      <c r="BM21" s="610"/>
      <c r="BN21" s="611"/>
      <c r="BO21" s="635">
        <v>0</v>
      </c>
      <c r="BP21" s="635"/>
      <c r="BQ21" s="635"/>
      <c r="BR21" s="635"/>
      <c r="BS21" s="636" t="s">
        <v>127</v>
      </c>
      <c r="BT21" s="636"/>
      <c r="BU21" s="636"/>
      <c r="BV21" s="636"/>
      <c r="BW21" s="636"/>
      <c r="BX21" s="636"/>
      <c r="BY21" s="636"/>
      <c r="BZ21" s="636"/>
      <c r="CA21" s="636"/>
      <c r="CB21" s="681"/>
      <c r="CD21" s="586"/>
      <c r="CE21" s="587"/>
      <c r="CF21" s="587"/>
      <c r="CG21" s="587"/>
      <c r="CH21" s="587"/>
      <c r="CI21" s="587"/>
      <c r="CJ21" s="587"/>
      <c r="CK21" s="587"/>
      <c r="CL21" s="587"/>
      <c r="CM21" s="587"/>
      <c r="CN21" s="587"/>
      <c r="CO21" s="587"/>
      <c r="CP21" s="587"/>
      <c r="CQ21" s="588"/>
      <c r="CR21" s="689"/>
      <c r="CS21" s="690"/>
      <c r="CT21" s="690"/>
      <c r="CU21" s="690"/>
      <c r="CV21" s="690"/>
      <c r="CW21" s="690"/>
      <c r="CX21" s="690"/>
      <c r="CY21" s="691"/>
      <c r="CZ21" s="692"/>
      <c r="DA21" s="692"/>
      <c r="DB21" s="692"/>
      <c r="DC21" s="692"/>
      <c r="DD21" s="693"/>
      <c r="DE21" s="690"/>
      <c r="DF21" s="690"/>
      <c r="DG21" s="690"/>
      <c r="DH21" s="690"/>
      <c r="DI21" s="690"/>
      <c r="DJ21" s="690"/>
      <c r="DK21" s="690"/>
      <c r="DL21" s="690"/>
      <c r="DM21" s="690"/>
      <c r="DN21" s="690"/>
      <c r="DO21" s="690"/>
      <c r="DP21" s="691"/>
      <c r="DQ21" s="693"/>
      <c r="DR21" s="690"/>
      <c r="DS21" s="690"/>
      <c r="DT21" s="690"/>
      <c r="DU21" s="690"/>
      <c r="DV21" s="690"/>
      <c r="DW21" s="690"/>
      <c r="DX21" s="690"/>
      <c r="DY21" s="690"/>
      <c r="DZ21" s="690"/>
      <c r="EA21" s="690"/>
      <c r="EB21" s="690"/>
      <c r="EC21" s="697"/>
    </row>
    <row r="22" spans="2:133" ht="11.25" customHeight="1" x14ac:dyDescent="0.2">
      <c r="B22" s="666" t="s">
        <v>281</v>
      </c>
      <c r="C22" s="667"/>
      <c r="D22" s="667"/>
      <c r="E22" s="667"/>
      <c r="F22" s="667"/>
      <c r="G22" s="667"/>
      <c r="H22" s="667"/>
      <c r="I22" s="667"/>
      <c r="J22" s="667"/>
      <c r="K22" s="667"/>
      <c r="L22" s="667"/>
      <c r="M22" s="667"/>
      <c r="N22" s="667"/>
      <c r="O22" s="667"/>
      <c r="P22" s="667"/>
      <c r="Q22" s="668"/>
      <c r="R22" s="609">
        <v>58097</v>
      </c>
      <c r="S22" s="610"/>
      <c r="T22" s="610"/>
      <c r="U22" s="610"/>
      <c r="V22" s="610"/>
      <c r="W22" s="610"/>
      <c r="X22" s="610"/>
      <c r="Y22" s="611"/>
      <c r="Z22" s="635">
        <v>0.3</v>
      </c>
      <c r="AA22" s="635"/>
      <c r="AB22" s="635"/>
      <c r="AC22" s="635"/>
      <c r="AD22" s="636">
        <v>58097</v>
      </c>
      <c r="AE22" s="636"/>
      <c r="AF22" s="636"/>
      <c r="AG22" s="636"/>
      <c r="AH22" s="636"/>
      <c r="AI22" s="636"/>
      <c r="AJ22" s="636"/>
      <c r="AK22" s="636"/>
      <c r="AL22" s="612">
        <v>0.5</v>
      </c>
      <c r="AM22" s="613"/>
      <c r="AN22" s="613"/>
      <c r="AO22" s="637"/>
      <c r="AP22" s="606" t="s">
        <v>282</v>
      </c>
      <c r="AQ22" s="682"/>
      <c r="AR22" s="682"/>
      <c r="AS22" s="682"/>
      <c r="AT22" s="682"/>
      <c r="AU22" s="682"/>
      <c r="AV22" s="682"/>
      <c r="AW22" s="682"/>
      <c r="AX22" s="682"/>
      <c r="AY22" s="682"/>
      <c r="AZ22" s="682"/>
      <c r="BA22" s="682"/>
      <c r="BB22" s="682"/>
      <c r="BC22" s="682"/>
      <c r="BD22" s="682"/>
      <c r="BE22" s="682"/>
      <c r="BF22" s="683"/>
      <c r="BG22" s="609" t="s">
        <v>127</v>
      </c>
      <c r="BH22" s="610"/>
      <c r="BI22" s="610"/>
      <c r="BJ22" s="610"/>
      <c r="BK22" s="610"/>
      <c r="BL22" s="610"/>
      <c r="BM22" s="610"/>
      <c r="BN22" s="611"/>
      <c r="BO22" s="635" t="s">
        <v>127</v>
      </c>
      <c r="BP22" s="635"/>
      <c r="BQ22" s="635"/>
      <c r="BR22" s="635"/>
      <c r="BS22" s="636" t="s">
        <v>127</v>
      </c>
      <c r="BT22" s="636"/>
      <c r="BU22" s="636"/>
      <c r="BV22" s="636"/>
      <c r="BW22" s="636"/>
      <c r="BX22" s="636"/>
      <c r="BY22" s="636"/>
      <c r="BZ22" s="636"/>
      <c r="CA22" s="636"/>
      <c r="CB22" s="681"/>
      <c r="CD22" s="662" t="s">
        <v>283</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2">
      <c r="B23" s="606" t="s">
        <v>284</v>
      </c>
      <c r="C23" s="607"/>
      <c r="D23" s="607"/>
      <c r="E23" s="607"/>
      <c r="F23" s="607"/>
      <c r="G23" s="607"/>
      <c r="H23" s="607"/>
      <c r="I23" s="607"/>
      <c r="J23" s="607"/>
      <c r="K23" s="607"/>
      <c r="L23" s="607"/>
      <c r="M23" s="607"/>
      <c r="N23" s="607"/>
      <c r="O23" s="607"/>
      <c r="P23" s="607"/>
      <c r="Q23" s="608"/>
      <c r="R23" s="609">
        <v>1376775</v>
      </c>
      <c r="S23" s="610"/>
      <c r="T23" s="610"/>
      <c r="U23" s="610"/>
      <c r="V23" s="610"/>
      <c r="W23" s="610"/>
      <c r="X23" s="610"/>
      <c r="Y23" s="611"/>
      <c r="Z23" s="635">
        <v>6.2</v>
      </c>
      <c r="AA23" s="635"/>
      <c r="AB23" s="635"/>
      <c r="AC23" s="635"/>
      <c r="AD23" s="636">
        <v>1082234</v>
      </c>
      <c r="AE23" s="636"/>
      <c r="AF23" s="636"/>
      <c r="AG23" s="636"/>
      <c r="AH23" s="636"/>
      <c r="AI23" s="636"/>
      <c r="AJ23" s="636"/>
      <c r="AK23" s="636"/>
      <c r="AL23" s="612">
        <v>9.1999999999999993</v>
      </c>
      <c r="AM23" s="613"/>
      <c r="AN23" s="613"/>
      <c r="AO23" s="637"/>
      <c r="AP23" s="606" t="s">
        <v>285</v>
      </c>
      <c r="AQ23" s="682"/>
      <c r="AR23" s="682"/>
      <c r="AS23" s="682"/>
      <c r="AT23" s="682"/>
      <c r="AU23" s="682"/>
      <c r="AV23" s="682"/>
      <c r="AW23" s="682"/>
      <c r="AX23" s="682"/>
      <c r="AY23" s="682"/>
      <c r="AZ23" s="682"/>
      <c r="BA23" s="682"/>
      <c r="BB23" s="682"/>
      <c r="BC23" s="682"/>
      <c r="BD23" s="682"/>
      <c r="BE23" s="682"/>
      <c r="BF23" s="683"/>
      <c r="BG23" s="609" t="s">
        <v>127</v>
      </c>
      <c r="BH23" s="610"/>
      <c r="BI23" s="610"/>
      <c r="BJ23" s="610"/>
      <c r="BK23" s="610"/>
      <c r="BL23" s="610"/>
      <c r="BM23" s="610"/>
      <c r="BN23" s="611"/>
      <c r="BO23" s="635" t="s">
        <v>127</v>
      </c>
      <c r="BP23" s="635"/>
      <c r="BQ23" s="635"/>
      <c r="BR23" s="635"/>
      <c r="BS23" s="636" t="s">
        <v>127</v>
      </c>
      <c r="BT23" s="636"/>
      <c r="BU23" s="636"/>
      <c r="BV23" s="636"/>
      <c r="BW23" s="636"/>
      <c r="BX23" s="636"/>
      <c r="BY23" s="636"/>
      <c r="BZ23" s="636"/>
      <c r="CA23" s="636"/>
      <c r="CB23" s="681"/>
      <c r="CD23" s="662" t="s">
        <v>225</v>
      </c>
      <c r="CE23" s="663"/>
      <c r="CF23" s="663"/>
      <c r="CG23" s="663"/>
      <c r="CH23" s="663"/>
      <c r="CI23" s="663"/>
      <c r="CJ23" s="663"/>
      <c r="CK23" s="663"/>
      <c r="CL23" s="663"/>
      <c r="CM23" s="663"/>
      <c r="CN23" s="663"/>
      <c r="CO23" s="663"/>
      <c r="CP23" s="663"/>
      <c r="CQ23" s="664"/>
      <c r="CR23" s="662" t="s">
        <v>286</v>
      </c>
      <c r="CS23" s="663"/>
      <c r="CT23" s="663"/>
      <c r="CU23" s="663"/>
      <c r="CV23" s="663"/>
      <c r="CW23" s="663"/>
      <c r="CX23" s="663"/>
      <c r="CY23" s="664"/>
      <c r="CZ23" s="662" t="s">
        <v>287</v>
      </c>
      <c r="DA23" s="663"/>
      <c r="DB23" s="663"/>
      <c r="DC23" s="664"/>
      <c r="DD23" s="662" t="s">
        <v>288</v>
      </c>
      <c r="DE23" s="663"/>
      <c r="DF23" s="663"/>
      <c r="DG23" s="663"/>
      <c r="DH23" s="663"/>
      <c r="DI23" s="663"/>
      <c r="DJ23" s="663"/>
      <c r="DK23" s="664"/>
      <c r="DL23" s="694" t="s">
        <v>289</v>
      </c>
      <c r="DM23" s="695"/>
      <c r="DN23" s="695"/>
      <c r="DO23" s="695"/>
      <c r="DP23" s="695"/>
      <c r="DQ23" s="695"/>
      <c r="DR23" s="695"/>
      <c r="DS23" s="695"/>
      <c r="DT23" s="695"/>
      <c r="DU23" s="695"/>
      <c r="DV23" s="696"/>
      <c r="DW23" s="662" t="s">
        <v>290</v>
      </c>
      <c r="DX23" s="663"/>
      <c r="DY23" s="663"/>
      <c r="DZ23" s="663"/>
      <c r="EA23" s="663"/>
      <c r="EB23" s="663"/>
      <c r="EC23" s="664"/>
    </row>
    <row r="24" spans="2:133" ht="11.25" customHeight="1" x14ac:dyDescent="0.2">
      <c r="B24" s="606" t="s">
        <v>291</v>
      </c>
      <c r="C24" s="607"/>
      <c r="D24" s="607"/>
      <c r="E24" s="607"/>
      <c r="F24" s="607"/>
      <c r="G24" s="607"/>
      <c r="H24" s="607"/>
      <c r="I24" s="607"/>
      <c r="J24" s="607"/>
      <c r="K24" s="607"/>
      <c r="L24" s="607"/>
      <c r="M24" s="607"/>
      <c r="N24" s="607"/>
      <c r="O24" s="607"/>
      <c r="P24" s="607"/>
      <c r="Q24" s="608"/>
      <c r="R24" s="609">
        <v>1082234</v>
      </c>
      <c r="S24" s="610"/>
      <c r="T24" s="610"/>
      <c r="U24" s="610"/>
      <c r="V24" s="610"/>
      <c r="W24" s="610"/>
      <c r="X24" s="610"/>
      <c r="Y24" s="611"/>
      <c r="Z24" s="635">
        <v>4.9000000000000004</v>
      </c>
      <c r="AA24" s="635"/>
      <c r="AB24" s="635"/>
      <c r="AC24" s="635"/>
      <c r="AD24" s="636">
        <v>1082234</v>
      </c>
      <c r="AE24" s="636"/>
      <c r="AF24" s="636"/>
      <c r="AG24" s="636"/>
      <c r="AH24" s="636"/>
      <c r="AI24" s="636"/>
      <c r="AJ24" s="636"/>
      <c r="AK24" s="636"/>
      <c r="AL24" s="612">
        <v>9.1999999999999993</v>
      </c>
      <c r="AM24" s="613"/>
      <c r="AN24" s="613"/>
      <c r="AO24" s="637"/>
      <c r="AP24" s="606" t="s">
        <v>292</v>
      </c>
      <c r="AQ24" s="682"/>
      <c r="AR24" s="682"/>
      <c r="AS24" s="682"/>
      <c r="AT24" s="682"/>
      <c r="AU24" s="682"/>
      <c r="AV24" s="682"/>
      <c r="AW24" s="682"/>
      <c r="AX24" s="682"/>
      <c r="AY24" s="682"/>
      <c r="AZ24" s="682"/>
      <c r="BA24" s="682"/>
      <c r="BB24" s="682"/>
      <c r="BC24" s="682"/>
      <c r="BD24" s="682"/>
      <c r="BE24" s="682"/>
      <c r="BF24" s="683"/>
      <c r="BG24" s="609" t="s">
        <v>127</v>
      </c>
      <c r="BH24" s="610"/>
      <c r="BI24" s="610"/>
      <c r="BJ24" s="610"/>
      <c r="BK24" s="610"/>
      <c r="BL24" s="610"/>
      <c r="BM24" s="610"/>
      <c r="BN24" s="611"/>
      <c r="BO24" s="635" t="s">
        <v>127</v>
      </c>
      <c r="BP24" s="635"/>
      <c r="BQ24" s="635"/>
      <c r="BR24" s="635"/>
      <c r="BS24" s="636" t="s">
        <v>127</v>
      </c>
      <c r="BT24" s="636"/>
      <c r="BU24" s="636"/>
      <c r="BV24" s="636"/>
      <c r="BW24" s="636"/>
      <c r="BX24" s="636"/>
      <c r="BY24" s="636"/>
      <c r="BZ24" s="636"/>
      <c r="CA24" s="636"/>
      <c r="CB24" s="681"/>
      <c r="CD24" s="659" t="s">
        <v>293</v>
      </c>
      <c r="CE24" s="660"/>
      <c r="CF24" s="660"/>
      <c r="CG24" s="660"/>
      <c r="CH24" s="660"/>
      <c r="CI24" s="660"/>
      <c r="CJ24" s="660"/>
      <c r="CK24" s="660"/>
      <c r="CL24" s="660"/>
      <c r="CM24" s="660"/>
      <c r="CN24" s="660"/>
      <c r="CO24" s="660"/>
      <c r="CP24" s="660"/>
      <c r="CQ24" s="661"/>
      <c r="CR24" s="656">
        <v>10077600</v>
      </c>
      <c r="CS24" s="657"/>
      <c r="CT24" s="657"/>
      <c r="CU24" s="657"/>
      <c r="CV24" s="657"/>
      <c r="CW24" s="657"/>
      <c r="CX24" s="657"/>
      <c r="CY24" s="685"/>
      <c r="CZ24" s="686">
        <v>49</v>
      </c>
      <c r="DA24" s="671"/>
      <c r="DB24" s="671"/>
      <c r="DC24" s="688"/>
      <c r="DD24" s="684">
        <v>6377767</v>
      </c>
      <c r="DE24" s="657"/>
      <c r="DF24" s="657"/>
      <c r="DG24" s="657"/>
      <c r="DH24" s="657"/>
      <c r="DI24" s="657"/>
      <c r="DJ24" s="657"/>
      <c r="DK24" s="685"/>
      <c r="DL24" s="684">
        <v>6286947</v>
      </c>
      <c r="DM24" s="657"/>
      <c r="DN24" s="657"/>
      <c r="DO24" s="657"/>
      <c r="DP24" s="657"/>
      <c r="DQ24" s="657"/>
      <c r="DR24" s="657"/>
      <c r="DS24" s="657"/>
      <c r="DT24" s="657"/>
      <c r="DU24" s="657"/>
      <c r="DV24" s="685"/>
      <c r="DW24" s="686">
        <v>51.1</v>
      </c>
      <c r="DX24" s="671"/>
      <c r="DY24" s="671"/>
      <c r="DZ24" s="671"/>
      <c r="EA24" s="671"/>
      <c r="EB24" s="671"/>
      <c r="EC24" s="687"/>
    </row>
    <row r="25" spans="2:133" ht="11.25" customHeight="1" x14ac:dyDescent="0.2">
      <c r="B25" s="606" t="s">
        <v>294</v>
      </c>
      <c r="C25" s="607"/>
      <c r="D25" s="607"/>
      <c r="E25" s="607"/>
      <c r="F25" s="607"/>
      <c r="G25" s="607"/>
      <c r="H25" s="607"/>
      <c r="I25" s="607"/>
      <c r="J25" s="607"/>
      <c r="K25" s="607"/>
      <c r="L25" s="607"/>
      <c r="M25" s="607"/>
      <c r="N25" s="607"/>
      <c r="O25" s="607"/>
      <c r="P25" s="607"/>
      <c r="Q25" s="608"/>
      <c r="R25" s="609">
        <v>294367</v>
      </c>
      <c r="S25" s="610"/>
      <c r="T25" s="610"/>
      <c r="U25" s="610"/>
      <c r="V25" s="610"/>
      <c r="W25" s="610"/>
      <c r="X25" s="610"/>
      <c r="Y25" s="611"/>
      <c r="Z25" s="635">
        <v>1.3</v>
      </c>
      <c r="AA25" s="635"/>
      <c r="AB25" s="635"/>
      <c r="AC25" s="635"/>
      <c r="AD25" s="636" t="s">
        <v>127</v>
      </c>
      <c r="AE25" s="636"/>
      <c r="AF25" s="636"/>
      <c r="AG25" s="636"/>
      <c r="AH25" s="636"/>
      <c r="AI25" s="636"/>
      <c r="AJ25" s="636"/>
      <c r="AK25" s="636"/>
      <c r="AL25" s="612" t="s">
        <v>127</v>
      </c>
      <c r="AM25" s="613"/>
      <c r="AN25" s="613"/>
      <c r="AO25" s="637"/>
      <c r="AP25" s="606" t="s">
        <v>295</v>
      </c>
      <c r="AQ25" s="682"/>
      <c r="AR25" s="682"/>
      <c r="AS25" s="682"/>
      <c r="AT25" s="682"/>
      <c r="AU25" s="682"/>
      <c r="AV25" s="682"/>
      <c r="AW25" s="682"/>
      <c r="AX25" s="682"/>
      <c r="AY25" s="682"/>
      <c r="AZ25" s="682"/>
      <c r="BA25" s="682"/>
      <c r="BB25" s="682"/>
      <c r="BC25" s="682"/>
      <c r="BD25" s="682"/>
      <c r="BE25" s="682"/>
      <c r="BF25" s="683"/>
      <c r="BG25" s="609" t="s">
        <v>127</v>
      </c>
      <c r="BH25" s="610"/>
      <c r="BI25" s="610"/>
      <c r="BJ25" s="610"/>
      <c r="BK25" s="610"/>
      <c r="BL25" s="610"/>
      <c r="BM25" s="610"/>
      <c r="BN25" s="611"/>
      <c r="BO25" s="635" t="s">
        <v>127</v>
      </c>
      <c r="BP25" s="635"/>
      <c r="BQ25" s="635"/>
      <c r="BR25" s="635"/>
      <c r="BS25" s="636" t="s">
        <v>127</v>
      </c>
      <c r="BT25" s="636"/>
      <c r="BU25" s="636"/>
      <c r="BV25" s="636"/>
      <c r="BW25" s="636"/>
      <c r="BX25" s="636"/>
      <c r="BY25" s="636"/>
      <c r="BZ25" s="636"/>
      <c r="CA25" s="636"/>
      <c r="CB25" s="681"/>
      <c r="CD25" s="606" t="s">
        <v>296</v>
      </c>
      <c r="CE25" s="607"/>
      <c r="CF25" s="607"/>
      <c r="CG25" s="607"/>
      <c r="CH25" s="607"/>
      <c r="CI25" s="607"/>
      <c r="CJ25" s="607"/>
      <c r="CK25" s="607"/>
      <c r="CL25" s="607"/>
      <c r="CM25" s="607"/>
      <c r="CN25" s="607"/>
      <c r="CO25" s="607"/>
      <c r="CP25" s="607"/>
      <c r="CQ25" s="608"/>
      <c r="CR25" s="609">
        <v>3876730</v>
      </c>
      <c r="CS25" s="619"/>
      <c r="CT25" s="619"/>
      <c r="CU25" s="619"/>
      <c r="CV25" s="619"/>
      <c r="CW25" s="619"/>
      <c r="CX25" s="619"/>
      <c r="CY25" s="620"/>
      <c r="CZ25" s="612">
        <v>18.899999999999999</v>
      </c>
      <c r="DA25" s="621"/>
      <c r="DB25" s="621"/>
      <c r="DC25" s="622"/>
      <c r="DD25" s="615">
        <v>3643377</v>
      </c>
      <c r="DE25" s="619"/>
      <c r="DF25" s="619"/>
      <c r="DG25" s="619"/>
      <c r="DH25" s="619"/>
      <c r="DI25" s="619"/>
      <c r="DJ25" s="619"/>
      <c r="DK25" s="620"/>
      <c r="DL25" s="615">
        <v>3569709</v>
      </c>
      <c r="DM25" s="619"/>
      <c r="DN25" s="619"/>
      <c r="DO25" s="619"/>
      <c r="DP25" s="619"/>
      <c r="DQ25" s="619"/>
      <c r="DR25" s="619"/>
      <c r="DS25" s="619"/>
      <c r="DT25" s="619"/>
      <c r="DU25" s="619"/>
      <c r="DV25" s="620"/>
      <c r="DW25" s="612">
        <v>29</v>
      </c>
      <c r="DX25" s="621"/>
      <c r="DY25" s="621"/>
      <c r="DZ25" s="621"/>
      <c r="EA25" s="621"/>
      <c r="EB25" s="621"/>
      <c r="EC25" s="640"/>
    </row>
    <row r="26" spans="2:133" ht="11.25" customHeight="1" x14ac:dyDescent="0.2">
      <c r="B26" s="606" t="s">
        <v>297</v>
      </c>
      <c r="C26" s="607"/>
      <c r="D26" s="607"/>
      <c r="E26" s="607"/>
      <c r="F26" s="607"/>
      <c r="G26" s="607"/>
      <c r="H26" s="607"/>
      <c r="I26" s="607"/>
      <c r="J26" s="607"/>
      <c r="K26" s="607"/>
      <c r="L26" s="607"/>
      <c r="M26" s="607"/>
      <c r="N26" s="607"/>
      <c r="O26" s="607"/>
      <c r="P26" s="607"/>
      <c r="Q26" s="608"/>
      <c r="R26" s="609">
        <v>174</v>
      </c>
      <c r="S26" s="610"/>
      <c r="T26" s="610"/>
      <c r="U26" s="610"/>
      <c r="V26" s="610"/>
      <c r="W26" s="610"/>
      <c r="X26" s="610"/>
      <c r="Y26" s="611"/>
      <c r="Z26" s="635">
        <v>0</v>
      </c>
      <c r="AA26" s="635"/>
      <c r="AB26" s="635"/>
      <c r="AC26" s="635"/>
      <c r="AD26" s="636" t="s">
        <v>127</v>
      </c>
      <c r="AE26" s="636"/>
      <c r="AF26" s="636"/>
      <c r="AG26" s="636"/>
      <c r="AH26" s="636"/>
      <c r="AI26" s="636"/>
      <c r="AJ26" s="636"/>
      <c r="AK26" s="636"/>
      <c r="AL26" s="612" t="s">
        <v>127</v>
      </c>
      <c r="AM26" s="613"/>
      <c r="AN26" s="613"/>
      <c r="AO26" s="637"/>
      <c r="AP26" s="606" t="s">
        <v>298</v>
      </c>
      <c r="AQ26" s="682"/>
      <c r="AR26" s="682"/>
      <c r="AS26" s="682"/>
      <c r="AT26" s="682"/>
      <c r="AU26" s="682"/>
      <c r="AV26" s="682"/>
      <c r="AW26" s="682"/>
      <c r="AX26" s="682"/>
      <c r="AY26" s="682"/>
      <c r="AZ26" s="682"/>
      <c r="BA26" s="682"/>
      <c r="BB26" s="682"/>
      <c r="BC26" s="682"/>
      <c r="BD26" s="682"/>
      <c r="BE26" s="682"/>
      <c r="BF26" s="683"/>
      <c r="BG26" s="609" t="s">
        <v>127</v>
      </c>
      <c r="BH26" s="610"/>
      <c r="BI26" s="610"/>
      <c r="BJ26" s="610"/>
      <c r="BK26" s="610"/>
      <c r="BL26" s="610"/>
      <c r="BM26" s="610"/>
      <c r="BN26" s="611"/>
      <c r="BO26" s="635" t="s">
        <v>127</v>
      </c>
      <c r="BP26" s="635"/>
      <c r="BQ26" s="635"/>
      <c r="BR26" s="635"/>
      <c r="BS26" s="636" t="s">
        <v>127</v>
      </c>
      <c r="BT26" s="636"/>
      <c r="BU26" s="636"/>
      <c r="BV26" s="636"/>
      <c r="BW26" s="636"/>
      <c r="BX26" s="636"/>
      <c r="BY26" s="636"/>
      <c r="BZ26" s="636"/>
      <c r="CA26" s="636"/>
      <c r="CB26" s="681"/>
      <c r="CD26" s="606" t="s">
        <v>299</v>
      </c>
      <c r="CE26" s="607"/>
      <c r="CF26" s="607"/>
      <c r="CG26" s="607"/>
      <c r="CH26" s="607"/>
      <c r="CI26" s="607"/>
      <c r="CJ26" s="607"/>
      <c r="CK26" s="607"/>
      <c r="CL26" s="607"/>
      <c r="CM26" s="607"/>
      <c r="CN26" s="607"/>
      <c r="CO26" s="607"/>
      <c r="CP26" s="607"/>
      <c r="CQ26" s="608"/>
      <c r="CR26" s="609">
        <v>2331355</v>
      </c>
      <c r="CS26" s="610"/>
      <c r="CT26" s="610"/>
      <c r="CU26" s="610"/>
      <c r="CV26" s="610"/>
      <c r="CW26" s="610"/>
      <c r="CX26" s="610"/>
      <c r="CY26" s="611"/>
      <c r="CZ26" s="612">
        <v>11.3</v>
      </c>
      <c r="DA26" s="621"/>
      <c r="DB26" s="621"/>
      <c r="DC26" s="622"/>
      <c r="DD26" s="615">
        <v>2182256</v>
      </c>
      <c r="DE26" s="610"/>
      <c r="DF26" s="610"/>
      <c r="DG26" s="610"/>
      <c r="DH26" s="610"/>
      <c r="DI26" s="610"/>
      <c r="DJ26" s="610"/>
      <c r="DK26" s="611"/>
      <c r="DL26" s="615" t="s">
        <v>127</v>
      </c>
      <c r="DM26" s="610"/>
      <c r="DN26" s="610"/>
      <c r="DO26" s="610"/>
      <c r="DP26" s="610"/>
      <c r="DQ26" s="610"/>
      <c r="DR26" s="610"/>
      <c r="DS26" s="610"/>
      <c r="DT26" s="610"/>
      <c r="DU26" s="610"/>
      <c r="DV26" s="611"/>
      <c r="DW26" s="612" t="s">
        <v>127</v>
      </c>
      <c r="DX26" s="621"/>
      <c r="DY26" s="621"/>
      <c r="DZ26" s="621"/>
      <c r="EA26" s="621"/>
      <c r="EB26" s="621"/>
      <c r="EC26" s="640"/>
    </row>
    <row r="27" spans="2:133" ht="11.25" customHeight="1" x14ac:dyDescent="0.2">
      <c r="B27" s="606" t="s">
        <v>300</v>
      </c>
      <c r="C27" s="607"/>
      <c r="D27" s="607"/>
      <c r="E27" s="607"/>
      <c r="F27" s="607"/>
      <c r="G27" s="607"/>
      <c r="H27" s="607"/>
      <c r="I27" s="607"/>
      <c r="J27" s="607"/>
      <c r="K27" s="607"/>
      <c r="L27" s="607"/>
      <c r="M27" s="607"/>
      <c r="N27" s="607"/>
      <c r="O27" s="607"/>
      <c r="P27" s="607"/>
      <c r="Q27" s="608"/>
      <c r="R27" s="609">
        <v>12007865</v>
      </c>
      <c r="S27" s="610"/>
      <c r="T27" s="610"/>
      <c r="U27" s="610"/>
      <c r="V27" s="610"/>
      <c r="W27" s="610"/>
      <c r="X27" s="610"/>
      <c r="Y27" s="611"/>
      <c r="Z27" s="635">
        <v>54.5</v>
      </c>
      <c r="AA27" s="635"/>
      <c r="AB27" s="635"/>
      <c r="AC27" s="635"/>
      <c r="AD27" s="636">
        <v>11655196</v>
      </c>
      <c r="AE27" s="636"/>
      <c r="AF27" s="636"/>
      <c r="AG27" s="636"/>
      <c r="AH27" s="636"/>
      <c r="AI27" s="636"/>
      <c r="AJ27" s="636"/>
      <c r="AK27" s="636"/>
      <c r="AL27" s="612">
        <v>99.599998474121094</v>
      </c>
      <c r="AM27" s="613"/>
      <c r="AN27" s="613"/>
      <c r="AO27" s="637"/>
      <c r="AP27" s="606" t="s">
        <v>301</v>
      </c>
      <c r="AQ27" s="607"/>
      <c r="AR27" s="607"/>
      <c r="AS27" s="607"/>
      <c r="AT27" s="607"/>
      <c r="AU27" s="607"/>
      <c r="AV27" s="607"/>
      <c r="AW27" s="607"/>
      <c r="AX27" s="607"/>
      <c r="AY27" s="607"/>
      <c r="AZ27" s="607"/>
      <c r="BA27" s="607"/>
      <c r="BB27" s="607"/>
      <c r="BC27" s="607"/>
      <c r="BD27" s="607"/>
      <c r="BE27" s="607"/>
      <c r="BF27" s="608"/>
      <c r="BG27" s="609">
        <v>8936889</v>
      </c>
      <c r="BH27" s="610"/>
      <c r="BI27" s="610"/>
      <c r="BJ27" s="610"/>
      <c r="BK27" s="610"/>
      <c r="BL27" s="610"/>
      <c r="BM27" s="610"/>
      <c r="BN27" s="611"/>
      <c r="BO27" s="635">
        <v>100</v>
      </c>
      <c r="BP27" s="635"/>
      <c r="BQ27" s="635"/>
      <c r="BR27" s="635"/>
      <c r="BS27" s="636">
        <v>58128</v>
      </c>
      <c r="BT27" s="636"/>
      <c r="BU27" s="636"/>
      <c r="BV27" s="636"/>
      <c r="BW27" s="636"/>
      <c r="BX27" s="636"/>
      <c r="BY27" s="636"/>
      <c r="BZ27" s="636"/>
      <c r="CA27" s="636"/>
      <c r="CB27" s="681"/>
      <c r="CD27" s="606" t="s">
        <v>302</v>
      </c>
      <c r="CE27" s="607"/>
      <c r="CF27" s="607"/>
      <c r="CG27" s="607"/>
      <c r="CH27" s="607"/>
      <c r="CI27" s="607"/>
      <c r="CJ27" s="607"/>
      <c r="CK27" s="607"/>
      <c r="CL27" s="607"/>
      <c r="CM27" s="607"/>
      <c r="CN27" s="607"/>
      <c r="CO27" s="607"/>
      <c r="CP27" s="607"/>
      <c r="CQ27" s="608"/>
      <c r="CR27" s="609">
        <v>4601080</v>
      </c>
      <c r="CS27" s="619"/>
      <c r="CT27" s="619"/>
      <c r="CU27" s="619"/>
      <c r="CV27" s="619"/>
      <c r="CW27" s="619"/>
      <c r="CX27" s="619"/>
      <c r="CY27" s="620"/>
      <c r="CZ27" s="612">
        <v>22.4</v>
      </c>
      <c r="DA27" s="621"/>
      <c r="DB27" s="621"/>
      <c r="DC27" s="622"/>
      <c r="DD27" s="615">
        <v>1134600</v>
      </c>
      <c r="DE27" s="619"/>
      <c r="DF27" s="619"/>
      <c r="DG27" s="619"/>
      <c r="DH27" s="619"/>
      <c r="DI27" s="619"/>
      <c r="DJ27" s="619"/>
      <c r="DK27" s="620"/>
      <c r="DL27" s="615">
        <v>1124047</v>
      </c>
      <c r="DM27" s="619"/>
      <c r="DN27" s="619"/>
      <c r="DO27" s="619"/>
      <c r="DP27" s="619"/>
      <c r="DQ27" s="619"/>
      <c r="DR27" s="619"/>
      <c r="DS27" s="619"/>
      <c r="DT27" s="619"/>
      <c r="DU27" s="619"/>
      <c r="DV27" s="620"/>
      <c r="DW27" s="612">
        <v>9.1</v>
      </c>
      <c r="DX27" s="621"/>
      <c r="DY27" s="621"/>
      <c r="DZ27" s="621"/>
      <c r="EA27" s="621"/>
      <c r="EB27" s="621"/>
      <c r="EC27" s="640"/>
    </row>
    <row r="28" spans="2:133" ht="11.25" customHeight="1" x14ac:dyDescent="0.2">
      <c r="B28" s="606" t="s">
        <v>303</v>
      </c>
      <c r="C28" s="607"/>
      <c r="D28" s="607"/>
      <c r="E28" s="607"/>
      <c r="F28" s="607"/>
      <c r="G28" s="607"/>
      <c r="H28" s="607"/>
      <c r="I28" s="607"/>
      <c r="J28" s="607"/>
      <c r="K28" s="607"/>
      <c r="L28" s="607"/>
      <c r="M28" s="607"/>
      <c r="N28" s="607"/>
      <c r="O28" s="607"/>
      <c r="P28" s="607"/>
      <c r="Q28" s="608"/>
      <c r="R28" s="609">
        <v>4859</v>
      </c>
      <c r="S28" s="610"/>
      <c r="T28" s="610"/>
      <c r="U28" s="610"/>
      <c r="V28" s="610"/>
      <c r="W28" s="610"/>
      <c r="X28" s="610"/>
      <c r="Y28" s="611"/>
      <c r="Z28" s="635">
        <v>0</v>
      </c>
      <c r="AA28" s="635"/>
      <c r="AB28" s="635"/>
      <c r="AC28" s="635"/>
      <c r="AD28" s="636">
        <v>4859</v>
      </c>
      <c r="AE28" s="636"/>
      <c r="AF28" s="636"/>
      <c r="AG28" s="636"/>
      <c r="AH28" s="636"/>
      <c r="AI28" s="636"/>
      <c r="AJ28" s="636"/>
      <c r="AK28" s="636"/>
      <c r="AL28" s="612">
        <v>0</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5"/>
      <c r="CD28" s="606" t="s">
        <v>304</v>
      </c>
      <c r="CE28" s="607"/>
      <c r="CF28" s="607"/>
      <c r="CG28" s="607"/>
      <c r="CH28" s="607"/>
      <c r="CI28" s="607"/>
      <c r="CJ28" s="607"/>
      <c r="CK28" s="607"/>
      <c r="CL28" s="607"/>
      <c r="CM28" s="607"/>
      <c r="CN28" s="607"/>
      <c r="CO28" s="607"/>
      <c r="CP28" s="607"/>
      <c r="CQ28" s="608"/>
      <c r="CR28" s="609">
        <v>1599790</v>
      </c>
      <c r="CS28" s="610"/>
      <c r="CT28" s="610"/>
      <c r="CU28" s="610"/>
      <c r="CV28" s="610"/>
      <c r="CW28" s="610"/>
      <c r="CX28" s="610"/>
      <c r="CY28" s="611"/>
      <c r="CZ28" s="612">
        <v>7.8</v>
      </c>
      <c r="DA28" s="621"/>
      <c r="DB28" s="621"/>
      <c r="DC28" s="622"/>
      <c r="DD28" s="615">
        <v>1599790</v>
      </c>
      <c r="DE28" s="610"/>
      <c r="DF28" s="610"/>
      <c r="DG28" s="610"/>
      <c r="DH28" s="610"/>
      <c r="DI28" s="610"/>
      <c r="DJ28" s="610"/>
      <c r="DK28" s="611"/>
      <c r="DL28" s="615">
        <v>1593191</v>
      </c>
      <c r="DM28" s="610"/>
      <c r="DN28" s="610"/>
      <c r="DO28" s="610"/>
      <c r="DP28" s="610"/>
      <c r="DQ28" s="610"/>
      <c r="DR28" s="610"/>
      <c r="DS28" s="610"/>
      <c r="DT28" s="610"/>
      <c r="DU28" s="610"/>
      <c r="DV28" s="611"/>
      <c r="DW28" s="612">
        <v>13</v>
      </c>
      <c r="DX28" s="621"/>
      <c r="DY28" s="621"/>
      <c r="DZ28" s="621"/>
      <c r="EA28" s="621"/>
      <c r="EB28" s="621"/>
      <c r="EC28" s="640"/>
    </row>
    <row r="29" spans="2:133" ht="11.25" customHeight="1" x14ac:dyDescent="0.2">
      <c r="B29" s="606" t="s">
        <v>305</v>
      </c>
      <c r="C29" s="607"/>
      <c r="D29" s="607"/>
      <c r="E29" s="607"/>
      <c r="F29" s="607"/>
      <c r="G29" s="607"/>
      <c r="H29" s="607"/>
      <c r="I29" s="607"/>
      <c r="J29" s="607"/>
      <c r="K29" s="607"/>
      <c r="L29" s="607"/>
      <c r="M29" s="607"/>
      <c r="N29" s="607"/>
      <c r="O29" s="607"/>
      <c r="P29" s="607"/>
      <c r="Q29" s="608"/>
      <c r="R29" s="609">
        <v>103118</v>
      </c>
      <c r="S29" s="610"/>
      <c r="T29" s="610"/>
      <c r="U29" s="610"/>
      <c r="V29" s="610"/>
      <c r="W29" s="610"/>
      <c r="X29" s="610"/>
      <c r="Y29" s="611"/>
      <c r="Z29" s="635">
        <v>0.5</v>
      </c>
      <c r="AA29" s="635"/>
      <c r="AB29" s="635"/>
      <c r="AC29" s="635"/>
      <c r="AD29" s="636" t="s">
        <v>127</v>
      </c>
      <c r="AE29" s="636"/>
      <c r="AF29" s="636"/>
      <c r="AG29" s="636"/>
      <c r="AH29" s="636"/>
      <c r="AI29" s="636"/>
      <c r="AJ29" s="636"/>
      <c r="AK29" s="636"/>
      <c r="AL29" s="612" t="s">
        <v>127</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1"/>
      <c r="CD29" s="629" t="s">
        <v>306</v>
      </c>
      <c r="CE29" s="630"/>
      <c r="CF29" s="606" t="s">
        <v>70</v>
      </c>
      <c r="CG29" s="607"/>
      <c r="CH29" s="607"/>
      <c r="CI29" s="607"/>
      <c r="CJ29" s="607"/>
      <c r="CK29" s="607"/>
      <c r="CL29" s="607"/>
      <c r="CM29" s="607"/>
      <c r="CN29" s="607"/>
      <c r="CO29" s="607"/>
      <c r="CP29" s="607"/>
      <c r="CQ29" s="608"/>
      <c r="CR29" s="609">
        <v>1599790</v>
      </c>
      <c r="CS29" s="619"/>
      <c r="CT29" s="619"/>
      <c r="CU29" s="619"/>
      <c r="CV29" s="619"/>
      <c r="CW29" s="619"/>
      <c r="CX29" s="619"/>
      <c r="CY29" s="620"/>
      <c r="CZ29" s="612">
        <v>7.8</v>
      </c>
      <c r="DA29" s="621"/>
      <c r="DB29" s="621"/>
      <c r="DC29" s="622"/>
      <c r="DD29" s="615">
        <v>1599790</v>
      </c>
      <c r="DE29" s="619"/>
      <c r="DF29" s="619"/>
      <c r="DG29" s="619"/>
      <c r="DH29" s="619"/>
      <c r="DI29" s="619"/>
      <c r="DJ29" s="619"/>
      <c r="DK29" s="620"/>
      <c r="DL29" s="615">
        <v>1593191</v>
      </c>
      <c r="DM29" s="619"/>
      <c r="DN29" s="619"/>
      <c r="DO29" s="619"/>
      <c r="DP29" s="619"/>
      <c r="DQ29" s="619"/>
      <c r="DR29" s="619"/>
      <c r="DS29" s="619"/>
      <c r="DT29" s="619"/>
      <c r="DU29" s="619"/>
      <c r="DV29" s="620"/>
      <c r="DW29" s="612">
        <v>13</v>
      </c>
      <c r="DX29" s="621"/>
      <c r="DY29" s="621"/>
      <c r="DZ29" s="621"/>
      <c r="EA29" s="621"/>
      <c r="EB29" s="621"/>
      <c r="EC29" s="640"/>
    </row>
    <row r="30" spans="2:133" ht="11.25" customHeight="1" x14ac:dyDescent="0.2">
      <c r="B30" s="606" t="s">
        <v>307</v>
      </c>
      <c r="C30" s="607"/>
      <c r="D30" s="607"/>
      <c r="E30" s="607"/>
      <c r="F30" s="607"/>
      <c r="G30" s="607"/>
      <c r="H30" s="607"/>
      <c r="I30" s="607"/>
      <c r="J30" s="607"/>
      <c r="K30" s="607"/>
      <c r="L30" s="607"/>
      <c r="M30" s="607"/>
      <c r="N30" s="607"/>
      <c r="O30" s="607"/>
      <c r="P30" s="607"/>
      <c r="Q30" s="608"/>
      <c r="R30" s="609">
        <v>78978</v>
      </c>
      <c r="S30" s="610"/>
      <c r="T30" s="610"/>
      <c r="U30" s="610"/>
      <c r="V30" s="610"/>
      <c r="W30" s="610"/>
      <c r="X30" s="610"/>
      <c r="Y30" s="611"/>
      <c r="Z30" s="635">
        <v>0.4</v>
      </c>
      <c r="AA30" s="635"/>
      <c r="AB30" s="635"/>
      <c r="AC30" s="635"/>
      <c r="AD30" s="636">
        <v>21876</v>
      </c>
      <c r="AE30" s="636"/>
      <c r="AF30" s="636"/>
      <c r="AG30" s="636"/>
      <c r="AH30" s="636"/>
      <c r="AI30" s="636"/>
      <c r="AJ30" s="636"/>
      <c r="AK30" s="636"/>
      <c r="AL30" s="612">
        <v>0.2</v>
      </c>
      <c r="AM30" s="613"/>
      <c r="AN30" s="613"/>
      <c r="AO30" s="637"/>
      <c r="AP30" s="662" t="s">
        <v>225</v>
      </c>
      <c r="AQ30" s="663"/>
      <c r="AR30" s="663"/>
      <c r="AS30" s="663"/>
      <c r="AT30" s="663"/>
      <c r="AU30" s="663"/>
      <c r="AV30" s="663"/>
      <c r="AW30" s="663"/>
      <c r="AX30" s="663"/>
      <c r="AY30" s="663"/>
      <c r="AZ30" s="663"/>
      <c r="BA30" s="663"/>
      <c r="BB30" s="663"/>
      <c r="BC30" s="663"/>
      <c r="BD30" s="663"/>
      <c r="BE30" s="663"/>
      <c r="BF30" s="664"/>
      <c r="BG30" s="662" t="s">
        <v>308</v>
      </c>
      <c r="BH30" s="679"/>
      <c r="BI30" s="679"/>
      <c r="BJ30" s="679"/>
      <c r="BK30" s="679"/>
      <c r="BL30" s="679"/>
      <c r="BM30" s="679"/>
      <c r="BN30" s="679"/>
      <c r="BO30" s="679"/>
      <c r="BP30" s="679"/>
      <c r="BQ30" s="680"/>
      <c r="BR30" s="662" t="s">
        <v>309</v>
      </c>
      <c r="BS30" s="679"/>
      <c r="BT30" s="679"/>
      <c r="BU30" s="679"/>
      <c r="BV30" s="679"/>
      <c r="BW30" s="679"/>
      <c r="BX30" s="679"/>
      <c r="BY30" s="679"/>
      <c r="BZ30" s="679"/>
      <c r="CA30" s="679"/>
      <c r="CB30" s="680"/>
      <c r="CD30" s="631"/>
      <c r="CE30" s="632"/>
      <c r="CF30" s="606" t="s">
        <v>310</v>
      </c>
      <c r="CG30" s="607"/>
      <c r="CH30" s="607"/>
      <c r="CI30" s="607"/>
      <c r="CJ30" s="607"/>
      <c r="CK30" s="607"/>
      <c r="CL30" s="607"/>
      <c r="CM30" s="607"/>
      <c r="CN30" s="607"/>
      <c r="CO30" s="607"/>
      <c r="CP30" s="607"/>
      <c r="CQ30" s="608"/>
      <c r="CR30" s="609">
        <v>1541615</v>
      </c>
      <c r="CS30" s="610"/>
      <c r="CT30" s="610"/>
      <c r="CU30" s="610"/>
      <c r="CV30" s="610"/>
      <c r="CW30" s="610"/>
      <c r="CX30" s="610"/>
      <c r="CY30" s="611"/>
      <c r="CZ30" s="612">
        <v>7.5</v>
      </c>
      <c r="DA30" s="621"/>
      <c r="DB30" s="621"/>
      <c r="DC30" s="622"/>
      <c r="DD30" s="615">
        <v>1541615</v>
      </c>
      <c r="DE30" s="610"/>
      <c r="DF30" s="610"/>
      <c r="DG30" s="610"/>
      <c r="DH30" s="610"/>
      <c r="DI30" s="610"/>
      <c r="DJ30" s="610"/>
      <c r="DK30" s="611"/>
      <c r="DL30" s="615">
        <v>1535017</v>
      </c>
      <c r="DM30" s="610"/>
      <c r="DN30" s="610"/>
      <c r="DO30" s="610"/>
      <c r="DP30" s="610"/>
      <c r="DQ30" s="610"/>
      <c r="DR30" s="610"/>
      <c r="DS30" s="610"/>
      <c r="DT30" s="610"/>
      <c r="DU30" s="610"/>
      <c r="DV30" s="611"/>
      <c r="DW30" s="612">
        <v>12.5</v>
      </c>
      <c r="DX30" s="621"/>
      <c r="DY30" s="621"/>
      <c r="DZ30" s="621"/>
      <c r="EA30" s="621"/>
      <c r="EB30" s="621"/>
      <c r="EC30" s="640"/>
    </row>
    <row r="31" spans="2:133" ht="11.25" customHeight="1" x14ac:dyDescent="0.2">
      <c r="B31" s="606" t="s">
        <v>311</v>
      </c>
      <c r="C31" s="607"/>
      <c r="D31" s="607"/>
      <c r="E31" s="607"/>
      <c r="F31" s="607"/>
      <c r="G31" s="607"/>
      <c r="H31" s="607"/>
      <c r="I31" s="607"/>
      <c r="J31" s="607"/>
      <c r="K31" s="607"/>
      <c r="L31" s="607"/>
      <c r="M31" s="607"/>
      <c r="N31" s="607"/>
      <c r="O31" s="607"/>
      <c r="P31" s="607"/>
      <c r="Q31" s="608"/>
      <c r="R31" s="609">
        <v>195034</v>
      </c>
      <c r="S31" s="610"/>
      <c r="T31" s="610"/>
      <c r="U31" s="610"/>
      <c r="V31" s="610"/>
      <c r="W31" s="610"/>
      <c r="X31" s="610"/>
      <c r="Y31" s="611"/>
      <c r="Z31" s="635">
        <v>0.9</v>
      </c>
      <c r="AA31" s="635"/>
      <c r="AB31" s="635"/>
      <c r="AC31" s="635"/>
      <c r="AD31" s="636" t="s">
        <v>127</v>
      </c>
      <c r="AE31" s="636"/>
      <c r="AF31" s="636"/>
      <c r="AG31" s="636"/>
      <c r="AH31" s="636"/>
      <c r="AI31" s="636"/>
      <c r="AJ31" s="636"/>
      <c r="AK31" s="636"/>
      <c r="AL31" s="612" t="s">
        <v>127</v>
      </c>
      <c r="AM31" s="613"/>
      <c r="AN31" s="613"/>
      <c r="AO31" s="637"/>
      <c r="AP31" s="673" t="s">
        <v>312</v>
      </c>
      <c r="AQ31" s="674"/>
      <c r="AR31" s="674"/>
      <c r="AS31" s="674"/>
      <c r="AT31" s="675" t="s">
        <v>313</v>
      </c>
      <c r="AU31" s="347"/>
      <c r="AV31" s="347"/>
      <c r="AW31" s="347"/>
      <c r="AX31" s="659" t="s">
        <v>190</v>
      </c>
      <c r="AY31" s="660"/>
      <c r="AZ31" s="660"/>
      <c r="BA31" s="660"/>
      <c r="BB31" s="660"/>
      <c r="BC31" s="660"/>
      <c r="BD31" s="660"/>
      <c r="BE31" s="660"/>
      <c r="BF31" s="661"/>
      <c r="BG31" s="669">
        <v>99.3</v>
      </c>
      <c r="BH31" s="670"/>
      <c r="BI31" s="670"/>
      <c r="BJ31" s="670"/>
      <c r="BK31" s="670"/>
      <c r="BL31" s="670"/>
      <c r="BM31" s="671">
        <v>96.8</v>
      </c>
      <c r="BN31" s="670"/>
      <c r="BO31" s="670"/>
      <c r="BP31" s="670"/>
      <c r="BQ31" s="672"/>
      <c r="BR31" s="669">
        <v>99.1</v>
      </c>
      <c r="BS31" s="670"/>
      <c r="BT31" s="670"/>
      <c r="BU31" s="670"/>
      <c r="BV31" s="670"/>
      <c r="BW31" s="670"/>
      <c r="BX31" s="671">
        <v>96.4</v>
      </c>
      <c r="BY31" s="670"/>
      <c r="BZ31" s="670"/>
      <c r="CA31" s="670"/>
      <c r="CB31" s="672"/>
      <c r="CD31" s="631"/>
      <c r="CE31" s="632"/>
      <c r="CF31" s="606" t="s">
        <v>314</v>
      </c>
      <c r="CG31" s="607"/>
      <c r="CH31" s="607"/>
      <c r="CI31" s="607"/>
      <c r="CJ31" s="607"/>
      <c r="CK31" s="607"/>
      <c r="CL31" s="607"/>
      <c r="CM31" s="607"/>
      <c r="CN31" s="607"/>
      <c r="CO31" s="607"/>
      <c r="CP31" s="607"/>
      <c r="CQ31" s="608"/>
      <c r="CR31" s="609">
        <v>58175</v>
      </c>
      <c r="CS31" s="619"/>
      <c r="CT31" s="619"/>
      <c r="CU31" s="619"/>
      <c r="CV31" s="619"/>
      <c r="CW31" s="619"/>
      <c r="CX31" s="619"/>
      <c r="CY31" s="620"/>
      <c r="CZ31" s="612">
        <v>0.3</v>
      </c>
      <c r="DA31" s="621"/>
      <c r="DB31" s="621"/>
      <c r="DC31" s="622"/>
      <c r="DD31" s="615">
        <v>58175</v>
      </c>
      <c r="DE31" s="619"/>
      <c r="DF31" s="619"/>
      <c r="DG31" s="619"/>
      <c r="DH31" s="619"/>
      <c r="DI31" s="619"/>
      <c r="DJ31" s="619"/>
      <c r="DK31" s="620"/>
      <c r="DL31" s="615">
        <v>58174</v>
      </c>
      <c r="DM31" s="619"/>
      <c r="DN31" s="619"/>
      <c r="DO31" s="619"/>
      <c r="DP31" s="619"/>
      <c r="DQ31" s="619"/>
      <c r="DR31" s="619"/>
      <c r="DS31" s="619"/>
      <c r="DT31" s="619"/>
      <c r="DU31" s="619"/>
      <c r="DV31" s="620"/>
      <c r="DW31" s="612">
        <v>0.5</v>
      </c>
      <c r="DX31" s="621"/>
      <c r="DY31" s="621"/>
      <c r="DZ31" s="621"/>
      <c r="EA31" s="621"/>
      <c r="EB31" s="621"/>
      <c r="EC31" s="640"/>
    </row>
    <row r="32" spans="2:133" ht="11.25" customHeight="1" x14ac:dyDescent="0.2">
      <c r="B32" s="606" t="s">
        <v>315</v>
      </c>
      <c r="C32" s="607"/>
      <c r="D32" s="607"/>
      <c r="E32" s="607"/>
      <c r="F32" s="607"/>
      <c r="G32" s="607"/>
      <c r="H32" s="607"/>
      <c r="I32" s="607"/>
      <c r="J32" s="607"/>
      <c r="K32" s="607"/>
      <c r="L32" s="607"/>
      <c r="M32" s="607"/>
      <c r="N32" s="607"/>
      <c r="O32" s="607"/>
      <c r="P32" s="607"/>
      <c r="Q32" s="608"/>
      <c r="R32" s="609">
        <v>4245857</v>
      </c>
      <c r="S32" s="610"/>
      <c r="T32" s="610"/>
      <c r="U32" s="610"/>
      <c r="V32" s="610"/>
      <c r="W32" s="610"/>
      <c r="X32" s="610"/>
      <c r="Y32" s="611"/>
      <c r="Z32" s="635">
        <v>19.3</v>
      </c>
      <c r="AA32" s="635"/>
      <c r="AB32" s="635"/>
      <c r="AC32" s="635"/>
      <c r="AD32" s="636" t="s">
        <v>127</v>
      </c>
      <c r="AE32" s="636"/>
      <c r="AF32" s="636"/>
      <c r="AG32" s="636"/>
      <c r="AH32" s="636"/>
      <c r="AI32" s="636"/>
      <c r="AJ32" s="636"/>
      <c r="AK32" s="636"/>
      <c r="AL32" s="612" t="s">
        <v>127</v>
      </c>
      <c r="AM32" s="613"/>
      <c r="AN32" s="613"/>
      <c r="AO32" s="637"/>
      <c r="AP32" s="646"/>
      <c r="AQ32" s="647"/>
      <c r="AR32" s="647"/>
      <c r="AS32" s="647"/>
      <c r="AT32" s="676"/>
      <c r="AU32" s="205" t="s">
        <v>316</v>
      </c>
      <c r="AX32" s="606" t="s">
        <v>317</v>
      </c>
      <c r="AY32" s="607"/>
      <c r="AZ32" s="607"/>
      <c r="BA32" s="607"/>
      <c r="BB32" s="607"/>
      <c r="BC32" s="607"/>
      <c r="BD32" s="607"/>
      <c r="BE32" s="607"/>
      <c r="BF32" s="608"/>
      <c r="BG32" s="678">
        <v>98.9</v>
      </c>
      <c r="BH32" s="619"/>
      <c r="BI32" s="619"/>
      <c r="BJ32" s="619"/>
      <c r="BK32" s="619"/>
      <c r="BL32" s="619"/>
      <c r="BM32" s="613">
        <v>95.2</v>
      </c>
      <c r="BN32" s="619"/>
      <c r="BO32" s="619"/>
      <c r="BP32" s="619"/>
      <c r="BQ32" s="644"/>
      <c r="BR32" s="678">
        <v>98.8</v>
      </c>
      <c r="BS32" s="619"/>
      <c r="BT32" s="619"/>
      <c r="BU32" s="619"/>
      <c r="BV32" s="619"/>
      <c r="BW32" s="619"/>
      <c r="BX32" s="613">
        <v>94.6</v>
      </c>
      <c r="BY32" s="619"/>
      <c r="BZ32" s="619"/>
      <c r="CA32" s="619"/>
      <c r="CB32" s="644"/>
      <c r="CD32" s="633"/>
      <c r="CE32" s="634"/>
      <c r="CF32" s="606" t="s">
        <v>318</v>
      </c>
      <c r="CG32" s="607"/>
      <c r="CH32" s="607"/>
      <c r="CI32" s="607"/>
      <c r="CJ32" s="607"/>
      <c r="CK32" s="607"/>
      <c r="CL32" s="607"/>
      <c r="CM32" s="607"/>
      <c r="CN32" s="607"/>
      <c r="CO32" s="607"/>
      <c r="CP32" s="607"/>
      <c r="CQ32" s="608"/>
      <c r="CR32" s="609" t="s">
        <v>127</v>
      </c>
      <c r="CS32" s="610"/>
      <c r="CT32" s="610"/>
      <c r="CU32" s="610"/>
      <c r="CV32" s="610"/>
      <c r="CW32" s="610"/>
      <c r="CX32" s="610"/>
      <c r="CY32" s="611"/>
      <c r="CZ32" s="612" t="s">
        <v>127</v>
      </c>
      <c r="DA32" s="621"/>
      <c r="DB32" s="621"/>
      <c r="DC32" s="622"/>
      <c r="DD32" s="615" t="s">
        <v>127</v>
      </c>
      <c r="DE32" s="610"/>
      <c r="DF32" s="610"/>
      <c r="DG32" s="610"/>
      <c r="DH32" s="610"/>
      <c r="DI32" s="610"/>
      <c r="DJ32" s="610"/>
      <c r="DK32" s="611"/>
      <c r="DL32" s="615" t="s">
        <v>127</v>
      </c>
      <c r="DM32" s="610"/>
      <c r="DN32" s="610"/>
      <c r="DO32" s="610"/>
      <c r="DP32" s="610"/>
      <c r="DQ32" s="610"/>
      <c r="DR32" s="610"/>
      <c r="DS32" s="610"/>
      <c r="DT32" s="610"/>
      <c r="DU32" s="610"/>
      <c r="DV32" s="611"/>
      <c r="DW32" s="612" t="s">
        <v>127</v>
      </c>
      <c r="DX32" s="621"/>
      <c r="DY32" s="621"/>
      <c r="DZ32" s="621"/>
      <c r="EA32" s="621"/>
      <c r="EB32" s="621"/>
      <c r="EC32" s="640"/>
    </row>
    <row r="33" spans="2:133" ht="11.25" customHeight="1" x14ac:dyDescent="0.2">
      <c r="B33" s="666" t="s">
        <v>319</v>
      </c>
      <c r="C33" s="667"/>
      <c r="D33" s="667"/>
      <c r="E33" s="667"/>
      <c r="F33" s="667"/>
      <c r="G33" s="667"/>
      <c r="H33" s="667"/>
      <c r="I33" s="667"/>
      <c r="J33" s="667"/>
      <c r="K33" s="667"/>
      <c r="L33" s="667"/>
      <c r="M33" s="667"/>
      <c r="N33" s="667"/>
      <c r="O33" s="667"/>
      <c r="P33" s="667"/>
      <c r="Q33" s="668"/>
      <c r="R33" s="609" t="s">
        <v>127</v>
      </c>
      <c r="S33" s="610"/>
      <c r="T33" s="610"/>
      <c r="U33" s="610"/>
      <c r="V33" s="610"/>
      <c r="W33" s="610"/>
      <c r="X33" s="610"/>
      <c r="Y33" s="611"/>
      <c r="Z33" s="635" t="s">
        <v>127</v>
      </c>
      <c r="AA33" s="635"/>
      <c r="AB33" s="635"/>
      <c r="AC33" s="635"/>
      <c r="AD33" s="636" t="s">
        <v>127</v>
      </c>
      <c r="AE33" s="636"/>
      <c r="AF33" s="636"/>
      <c r="AG33" s="636"/>
      <c r="AH33" s="636"/>
      <c r="AI33" s="636"/>
      <c r="AJ33" s="636"/>
      <c r="AK33" s="636"/>
      <c r="AL33" s="612" t="s">
        <v>127</v>
      </c>
      <c r="AM33" s="613"/>
      <c r="AN33" s="613"/>
      <c r="AO33" s="637"/>
      <c r="AP33" s="648"/>
      <c r="AQ33" s="649"/>
      <c r="AR33" s="649"/>
      <c r="AS33" s="649"/>
      <c r="AT33" s="677"/>
      <c r="AU33" s="343"/>
      <c r="AV33" s="343"/>
      <c r="AW33" s="343"/>
      <c r="AX33" s="586" t="s">
        <v>320</v>
      </c>
      <c r="AY33" s="587"/>
      <c r="AZ33" s="587"/>
      <c r="BA33" s="587"/>
      <c r="BB33" s="587"/>
      <c r="BC33" s="587"/>
      <c r="BD33" s="587"/>
      <c r="BE33" s="587"/>
      <c r="BF33" s="588"/>
      <c r="BG33" s="665">
        <v>99.4</v>
      </c>
      <c r="BH33" s="590"/>
      <c r="BI33" s="590"/>
      <c r="BJ33" s="590"/>
      <c r="BK33" s="590"/>
      <c r="BL33" s="590"/>
      <c r="BM33" s="627">
        <v>97.5</v>
      </c>
      <c r="BN33" s="590"/>
      <c r="BO33" s="590"/>
      <c r="BP33" s="590"/>
      <c r="BQ33" s="638"/>
      <c r="BR33" s="665">
        <v>99.3</v>
      </c>
      <c r="BS33" s="590"/>
      <c r="BT33" s="590"/>
      <c r="BU33" s="590"/>
      <c r="BV33" s="590"/>
      <c r="BW33" s="590"/>
      <c r="BX33" s="627">
        <v>97.1</v>
      </c>
      <c r="BY33" s="590"/>
      <c r="BZ33" s="590"/>
      <c r="CA33" s="590"/>
      <c r="CB33" s="638"/>
      <c r="CD33" s="606" t="s">
        <v>321</v>
      </c>
      <c r="CE33" s="607"/>
      <c r="CF33" s="607"/>
      <c r="CG33" s="607"/>
      <c r="CH33" s="607"/>
      <c r="CI33" s="607"/>
      <c r="CJ33" s="607"/>
      <c r="CK33" s="607"/>
      <c r="CL33" s="607"/>
      <c r="CM33" s="607"/>
      <c r="CN33" s="607"/>
      <c r="CO33" s="607"/>
      <c r="CP33" s="607"/>
      <c r="CQ33" s="608"/>
      <c r="CR33" s="609">
        <v>8453342</v>
      </c>
      <c r="CS33" s="619"/>
      <c r="CT33" s="619"/>
      <c r="CU33" s="619"/>
      <c r="CV33" s="619"/>
      <c r="CW33" s="619"/>
      <c r="CX33" s="619"/>
      <c r="CY33" s="620"/>
      <c r="CZ33" s="612">
        <v>41.1</v>
      </c>
      <c r="DA33" s="621"/>
      <c r="DB33" s="621"/>
      <c r="DC33" s="622"/>
      <c r="DD33" s="615">
        <v>5687878</v>
      </c>
      <c r="DE33" s="619"/>
      <c r="DF33" s="619"/>
      <c r="DG33" s="619"/>
      <c r="DH33" s="619"/>
      <c r="DI33" s="619"/>
      <c r="DJ33" s="619"/>
      <c r="DK33" s="620"/>
      <c r="DL33" s="615">
        <v>4265948</v>
      </c>
      <c r="DM33" s="619"/>
      <c r="DN33" s="619"/>
      <c r="DO33" s="619"/>
      <c r="DP33" s="619"/>
      <c r="DQ33" s="619"/>
      <c r="DR33" s="619"/>
      <c r="DS33" s="619"/>
      <c r="DT33" s="619"/>
      <c r="DU33" s="619"/>
      <c r="DV33" s="620"/>
      <c r="DW33" s="612">
        <v>34.700000000000003</v>
      </c>
      <c r="DX33" s="621"/>
      <c r="DY33" s="621"/>
      <c r="DZ33" s="621"/>
      <c r="EA33" s="621"/>
      <c r="EB33" s="621"/>
      <c r="EC33" s="640"/>
    </row>
    <row r="34" spans="2:133" ht="11.25" customHeight="1" x14ac:dyDescent="0.2">
      <c r="B34" s="606" t="s">
        <v>322</v>
      </c>
      <c r="C34" s="607"/>
      <c r="D34" s="607"/>
      <c r="E34" s="607"/>
      <c r="F34" s="607"/>
      <c r="G34" s="607"/>
      <c r="H34" s="607"/>
      <c r="I34" s="607"/>
      <c r="J34" s="607"/>
      <c r="K34" s="607"/>
      <c r="L34" s="607"/>
      <c r="M34" s="607"/>
      <c r="N34" s="607"/>
      <c r="O34" s="607"/>
      <c r="P34" s="607"/>
      <c r="Q34" s="608"/>
      <c r="R34" s="609">
        <v>1572268</v>
      </c>
      <c r="S34" s="610"/>
      <c r="T34" s="610"/>
      <c r="U34" s="610"/>
      <c r="V34" s="610"/>
      <c r="W34" s="610"/>
      <c r="X34" s="610"/>
      <c r="Y34" s="611"/>
      <c r="Z34" s="635">
        <v>7.1</v>
      </c>
      <c r="AA34" s="635"/>
      <c r="AB34" s="635"/>
      <c r="AC34" s="635"/>
      <c r="AD34" s="636" t="s">
        <v>127</v>
      </c>
      <c r="AE34" s="636"/>
      <c r="AF34" s="636"/>
      <c r="AG34" s="636"/>
      <c r="AH34" s="636"/>
      <c r="AI34" s="636"/>
      <c r="AJ34" s="636"/>
      <c r="AK34" s="636"/>
      <c r="AL34" s="612" t="s">
        <v>127</v>
      </c>
      <c r="AM34" s="613"/>
      <c r="AN34" s="613"/>
      <c r="AO34" s="637"/>
      <c r="AP34" s="209"/>
      <c r="AQ34" s="210"/>
      <c r="AS34" s="347"/>
      <c r="AT34" s="347"/>
      <c r="AU34" s="347"/>
      <c r="AV34" s="347"/>
      <c r="AW34" s="347"/>
      <c r="AX34" s="347"/>
      <c r="AY34" s="347"/>
      <c r="AZ34" s="347"/>
      <c r="BA34" s="347"/>
      <c r="BB34" s="347"/>
      <c r="BC34" s="347"/>
      <c r="BD34" s="347"/>
      <c r="BE34" s="347"/>
      <c r="BF34" s="347"/>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06" t="s">
        <v>323</v>
      </c>
      <c r="CE34" s="607"/>
      <c r="CF34" s="607"/>
      <c r="CG34" s="607"/>
      <c r="CH34" s="607"/>
      <c r="CI34" s="607"/>
      <c r="CJ34" s="607"/>
      <c r="CK34" s="607"/>
      <c r="CL34" s="607"/>
      <c r="CM34" s="607"/>
      <c r="CN34" s="607"/>
      <c r="CO34" s="607"/>
      <c r="CP34" s="607"/>
      <c r="CQ34" s="608"/>
      <c r="CR34" s="609">
        <v>3672105</v>
      </c>
      <c r="CS34" s="610"/>
      <c r="CT34" s="610"/>
      <c r="CU34" s="610"/>
      <c r="CV34" s="610"/>
      <c r="CW34" s="610"/>
      <c r="CX34" s="610"/>
      <c r="CY34" s="611"/>
      <c r="CZ34" s="612">
        <v>17.899999999999999</v>
      </c>
      <c r="DA34" s="621"/>
      <c r="DB34" s="621"/>
      <c r="DC34" s="622"/>
      <c r="DD34" s="615">
        <v>2217723</v>
      </c>
      <c r="DE34" s="610"/>
      <c r="DF34" s="610"/>
      <c r="DG34" s="610"/>
      <c r="DH34" s="610"/>
      <c r="DI34" s="610"/>
      <c r="DJ34" s="610"/>
      <c r="DK34" s="611"/>
      <c r="DL34" s="615">
        <v>1927384</v>
      </c>
      <c r="DM34" s="610"/>
      <c r="DN34" s="610"/>
      <c r="DO34" s="610"/>
      <c r="DP34" s="610"/>
      <c r="DQ34" s="610"/>
      <c r="DR34" s="610"/>
      <c r="DS34" s="610"/>
      <c r="DT34" s="610"/>
      <c r="DU34" s="610"/>
      <c r="DV34" s="611"/>
      <c r="DW34" s="612">
        <v>15.7</v>
      </c>
      <c r="DX34" s="621"/>
      <c r="DY34" s="621"/>
      <c r="DZ34" s="621"/>
      <c r="EA34" s="621"/>
      <c r="EB34" s="621"/>
      <c r="EC34" s="640"/>
    </row>
    <row r="35" spans="2:133" ht="11.25" customHeight="1" x14ac:dyDescent="0.2">
      <c r="B35" s="606" t="s">
        <v>324</v>
      </c>
      <c r="C35" s="607"/>
      <c r="D35" s="607"/>
      <c r="E35" s="607"/>
      <c r="F35" s="607"/>
      <c r="G35" s="607"/>
      <c r="H35" s="607"/>
      <c r="I35" s="607"/>
      <c r="J35" s="607"/>
      <c r="K35" s="607"/>
      <c r="L35" s="607"/>
      <c r="M35" s="607"/>
      <c r="N35" s="607"/>
      <c r="O35" s="607"/>
      <c r="P35" s="607"/>
      <c r="Q35" s="608"/>
      <c r="R35" s="609">
        <v>45401</v>
      </c>
      <c r="S35" s="610"/>
      <c r="T35" s="610"/>
      <c r="U35" s="610"/>
      <c r="V35" s="610"/>
      <c r="W35" s="610"/>
      <c r="X35" s="610"/>
      <c r="Y35" s="611"/>
      <c r="Z35" s="635">
        <v>0.2</v>
      </c>
      <c r="AA35" s="635"/>
      <c r="AB35" s="635"/>
      <c r="AC35" s="635"/>
      <c r="AD35" s="636">
        <v>17138</v>
      </c>
      <c r="AE35" s="636"/>
      <c r="AF35" s="636"/>
      <c r="AG35" s="636"/>
      <c r="AH35" s="636"/>
      <c r="AI35" s="636"/>
      <c r="AJ35" s="636"/>
      <c r="AK35" s="636"/>
      <c r="AL35" s="612">
        <v>0.1</v>
      </c>
      <c r="AM35" s="613"/>
      <c r="AN35" s="613"/>
      <c r="AO35" s="637"/>
      <c r="AP35" s="211"/>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327</v>
      </c>
      <c r="CE35" s="607"/>
      <c r="CF35" s="607"/>
      <c r="CG35" s="607"/>
      <c r="CH35" s="607"/>
      <c r="CI35" s="607"/>
      <c r="CJ35" s="607"/>
      <c r="CK35" s="607"/>
      <c r="CL35" s="607"/>
      <c r="CM35" s="607"/>
      <c r="CN35" s="607"/>
      <c r="CO35" s="607"/>
      <c r="CP35" s="607"/>
      <c r="CQ35" s="608"/>
      <c r="CR35" s="609">
        <v>214828</v>
      </c>
      <c r="CS35" s="619"/>
      <c r="CT35" s="619"/>
      <c r="CU35" s="619"/>
      <c r="CV35" s="619"/>
      <c r="CW35" s="619"/>
      <c r="CX35" s="619"/>
      <c r="CY35" s="620"/>
      <c r="CZ35" s="612">
        <v>1</v>
      </c>
      <c r="DA35" s="621"/>
      <c r="DB35" s="621"/>
      <c r="DC35" s="622"/>
      <c r="DD35" s="615">
        <v>97871</v>
      </c>
      <c r="DE35" s="619"/>
      <c r="DF35" s="619"/>
      <c r="DG35" s="619"/>
      <c r="DH35" s="619"/>
      <c r="DI35" s="619"/>
      <c r="DJ35" s="619"/>
      <c r="DK35" s="620"/>
      <c r="DL35" s="615">
        <v>91048</v>
      </c>
      <c r="DM35" s="619"/>
      <c r="DN35" s="619"/>
      <c r="DO35" s="619"/>
      <c r="DP35" s="619"/>
      <c r="DQ35" s="619"/>
      <c r="DR35" s="619"/>
      <c r="DS35" s="619"/>
      <c r="DT35" s="619"/>
      <c r="DU35" s="619"/>
      <c r="DV35" s="620"/>
      <c r="DW35" s="612">
        <v>0.7</v>
      </c>
      <c r="DX35" s="621"/>
      <c r="DY35" s="621"/>
      <c r="DZ35" s="621"/>
      <c r="EA35" s="621"/>
      <c r="EB35" s="621"/>
      <c r="EC35" s="640"/>
    </row>
    <row r="36" spans="2:133" ht="11.25" customHeight="1" x14ac:dyDescent="0.2">
      <c r="B36" s="606" t="s">
        <v>328</v>
      </c>
      <c r="C36" s="607"/>
      <c r="D36" s="607"/>
      <c r="E36" s="607"/>
      <c r="F36" s="607"/>
      <c r="G36" s="607"/>
      <c r="H36" s="607"/>
      <c r="I36" s="607"/>
      <c r="J36" s="607"/>
      <c r="K36" s="607"/>
      <c r="L36" s="607"/>
      <c r="M36" s="607"/>
      <c r="N36" s="607"/>
      <c r="O36" s="607"/>
      <c r="P36" s="607"/>
      <c r="Q36" s="608"/>
      <c r="R36" s="609">
        <v>383839</v>
      </c>
      <c r="S36" s="610"/>
      <c r="T36" s="610"/>
      <c r="U36" s="610"/>
      <c r="V36" s="610"/>
      <c r="W36" s="610"/>
      <c r="X36" s="610"/>
      <c r="Y36" s="611"/>
      <c r="Z36" s="635">
        <v>1.7</v>
      </c>
      <c r="AA36" s="635"/>
      <c r="AB36" s="635"/>
      <c r="AC36" s="635"/>
      <c r="AD36" s="636" t="s">
        <v>127</v>
      </c>
      <c r="AE36" s="636"/>
      <c r="AF36" s="636"/>
      <c r="AG36" s="636"/>
      <c r="AH36" s="636"/>
      <c r="AI36" s="636"/>
      <c r="AJ36" s="636"/>
      <c r="AK36" s="636"/>
      <c r="AL36" s="612" t="s">
        <v>127</v>
      </c>
      <c r="AM36" s="613"/>
      <c r="AN36" s="613"/>
      <c r="AO36" s="637"/>
      <c r="AP36" s="211"/>
      <c r="AQ36" s="653" t="s">
        <v>329</v>
      </c>
      <c r="AR36" s="654"/>
      <c r="AS36" s="654"/>
      <c r="AT36" s="654"/>
      <c r="AU36" s="654"/>
      <c r="AV36" s="654"/>
      <c r="AW36" s="654"/>
      <c r="AX36" s="654"/>
      <c r="AY36" s="655"/>
      <c r="AZ36" s="656">
        <v>2796141</v>
      </c>
      <c r="BA36" s="657"/>
      <c r="BB36" s="657"/>
      <c r="BC36" s="657"/>
      <c r="BD36" s="657"/>
      <c r="BE36" s="657"/>
      <c r="BF36" s="658"/>
      <c r="BG36" s="659" t="s">
        <v>330</v>
      </c>
      <c r="BH36" s="660"/>
      <c r="BI36" s="660"/>
      <c r="BJ36" s="660"/>
      <c r="BK36" s="660"/>
      <c r="BL36" s="660"/>
      <c r="BM36" s="660"/>
      <c r="BN36" s="660"/>
      <c r="BO36" s="660"/>
      <c r="BP36" s="660"/>
      <c r="BQ36" s="660"/>
      <c r="BR36" s="660"/>
      <c r="BS36" s="660"/>
      <c r="BT36" s="660"/>
      <c r="BU36" s="661"/>
      <c r="BV36" s="656">
        <v>99201</v>
      </c>
      <c r="BW36" s="657"/>
      <c r="BX36" s="657"/>
      <c r="BY36" s="657"/>
      <c r="BZ36" s="657"/>
      <c r="CA36" s="657"/>
      <c r="CB36" s="658"/>
      <c r="CD36" s="606" t="s">
        <v>331</v>
      </c>
      <c r="CE36" s="607"/>
      <c r="CF36" s="607"/>
      <c r="CG36" s="607"/>
      <c r="CH36" s="607"/>
      <c r="CI36" s="607"/>
      <c r="CJ36" s="607"/>
      <c r="CK36" s="607"/>
      <c r="CL36" s="607"/>
      <c r="CM36" s="607"/>
      <c r="CN36" s="607"/>
      <c r="CO36" s="607"/>
      <c r="CP36" s="607"/>
      <c r="CQ36" s="608"/>
      <c r="CR36" s="609">
        <v>1484986</v>
      </c>
      <c r="CS36" s="610"/>
      <c r="CT36" s="610"/>
      <c r="CU36" s="610"/>
      <c r="CV36" s="610"/>
      <c r="CW36" s="610"/>
      <c r="CX36" s="610"/>
      <c r="CY36" s="611"/>
      <c r="CZ36" s="612">
        <v>7.2</v>
      </c>
      <c r="DA36" s="621"/>
      <c r="DB36" s="621"/>
      <c r="DC36" s="622"/>
      <c r="DD36" s="615">
        <v>1133866</v>
      </c>
      <c r="DE36" s="610"/>
      <c r="DF36" s="610"/>
      <c r="DG36" s="610"/>
      <c r="DH36" s="610"/>
      <c r="DI36" s="610"/>
      <c r="DJ36" s="610"/>
      <c r="DK36" s="611"/>
      <c r="DL36" s="615">
        <v>723426</v>
      </c>
      <c r="DM36" s="610"/>
      <c r="DN36" s="610"/>
      <c r="DO36" s="610"/>
      <c r="DP36" s="610"/>
      <c r="DQ36" s="610"/>
      <c r="DR36" s="610"/>
      <c r="DS36" s="610"/>
      <c r="DT36" s="610"/>
      <c r="DU36" s="610"/>
      <c r="DV36" s="611"/>
      <c r="DW36" s="612">
        <v>5.9</v>
      </c>
      <c r="DX36" s="621"/>
      <c r="DY36" s="621"/>
      <c r="DZ36" s="621"/>
      <c r="EA36" s="621"/>
      <c r="EB36" s="621"/>
      <c r="EC36" s="640"/>
    </row>
    <row r="37" spans="2:133" ht="11.25" customHeight="1" x14ac:dyDescent="0.2">
      <c r="B37" s="606" t="s">
        <v>332</v>
      </c>
      <c r="C37" s="607"/>
      <c r="D37" s="607"/>
      <c r="E37" s="607"/>
      <c r="F37" s="607"/>
      <c r="G37" s="607"/>
      <c r="H37" s="607"/>
      <c r="I37" s="607"/>
      <c r="J37" s="607"/>
      <c r="K37" s="607"/>
      <c r="L37" s="607"/>
      <c r="M37" s="607"/>
      <c r="N37" s="607"/>
      <c r="O37" s="607"/>
      <c r="P37" s="607"/>
      <c r="Q37" s="608"/>
      <c r="R37" s="609">
        <v>564454</v>
      </c>
      <c r="S37" s="610"/>
      <c r="T37" s="610"/>
      <c r="U37" s="610"/>
      <c r="V37" s="610"/>
      <c r="W37" s="610"/>
      <c r="X37" s="610"/>
      <c r="Y37" s="611"/>
      <c r="Z37" s="635">
        <v>2.6</v>
      </c>
      <c r="AA37" s="635"/>
      <c r="AB37" s="635"/>
      <c r="AC37" s="635"/>
      <c r="AD37" s="636" t="s">
        <v>127</v>
      </c>
      <c r="AE37" s="636"/>
      <c r="AF37" s="636"/>
      <c r="AG37" s="636"/>
      <c r="AH37" s="636"/>
      <c r="AI37" s="636"/>
      <c r="AJ37" s="636"/>
      <c r="AK37" s="636"/>
      <c r="AL37" s="612" t="s">
        <v>127</v>
      </c>
      <c r="AM37" s="613"/>
      <c r="AN37" s="613"/>
      <c r="AO37" s="637"/>
      <c r="AQ37" s="641" t="s">
        <v>333</v>
      </c>
      <c r="AR37" s="642"/>
      <c r="AS37" s="642"/>
      <c r="AT37" s="642"/>
      <c r="AU37" s="642"/>
      <c r="AV37" s="642"/>
      <c r="AW37" s="642"/>
      <c r="AX37" s="642"/>
      <c r="AY37" s="643"/>
      <c r="AZ37" s="609">
        <v>407298</v>
      </c>
      <c r="BA37" s="610"/>
      <c r="BB37" s="610"/>
      <c r="BC37" s="610"/>
      <c r="BD37" s="619"/>
      <c r="BE37" s="619"/>
      <c r="BF37" s="644"/>
      <c r="BG37" s="606" t="s">
        <v>334</v>
      </c>
      <c r="BH37" s="607"/>
      <c r="BI37" s="607"/>
      <c r="BJ37" s="607"/>
      <c r="BK37" s="607"/>
      <c r="BL37" s="607"/>
      <c r="BM37" s="607"/>
      <c r="BN37" s="607"/>
      <c r="BO37" s="607"/>
      <c r="BP37" s="607"/>
      <c r="BQ37" s="607"/>
      <c r="BR37" s="607"/>
      <c r="BS37" s="607"/>
      <c r="BT37" s="607"/>
      <c r="BU37" s="608"/>
      <c r="BV37" s="609">
        <v>80020</v>
      </c>
      <c r="BW37" s="610"/>
      <c r="BX37" s="610"/>
      <c r="BY37" s="610"/>
      <c r="BZ37" s="610"/>
      <c r="CA37" s="610"/>
      <c r="CB37" s="645"/>
      <c r="CD37" s="606" t="s">
        <v>335</v>
      </c>
      <c r="CE37" s="607"/>
      <c r="CF37" s="607"/>
      <c r="CG37" s="607"/>
      <c r="CH37" s="607"/>
      <c r="CI37" s="607"/>
      <c r="CJ37" s="607"/>
      <c r="CK37" s="607"/>
      <c r="CL37" s="607"/>
      <c r="CM37" s="607"/>
      <c r="CN37" s="607"/>
      <c r="CO37" s="607"/>
      <c r="CP37" s="607"/>
      <c r="CQ37" s="608"/>
      <c r="CR37" s="609">
        <v>132914</v>
      </c>
      <c r="CS37" s="619"/>
      <c r="CT37" s="619"/>
      <c r="CU37" s="619"/>
      <c r="CV37" s="619"/>
      <c r="CW37" s="619"/>
      <c r="CX37" s="619"/>
      <c r="CY37" s="620"/>
      <c r="CZ37" s="612">
        <v>0.6</v>
      </c>
      <c r="DA37" s="621"/>
      <c r="DB37" s="621"/>
      <c r="DC37" s="622"/>
      <c r="DD37" s="615">
        <v>132914</v>
      </c>
      <c r="DE37" s="619"/>
      <c r="DF37" s="619"/>
      <c r="DG37" s="619"/>
      <c r="DH37" s="619"/>
      <c r="DI37" s="619"/>
      <c r="DJ37" s="619"/>
      <c r="DK37" s="620"/>
      <c r="DL37" s="615">
        <v>93695</v>
      </c>
      <c r="DM37" s="619"/>
      <c r="DN37" s="619"/>
      <c r="DO37" s="619"/>
      <c r="DP37" s="619"/>
      <c r="DQ37" s="619"/>
      <c r="DR37" s="619"/>
      <c r="DS37" s="619"/>
      <c r="DT37" s="619"/>
      <c r="DU37" s="619"/>
      <c r="DV37" s="620"/>
      <c r="DW37" s="612">
        <v>0.8</v>
      </c>
      <c r="DX37" s="621"/>
      <c r="DY37" s="621"/>
      <c r="DZ37" s="621"/>
      <c r="EA37" s="621"/>
      <c r="EB37" s="621"/>
      <c r="EC37" s="640"/>
    </row>
    <row r="38" spans="2:133" ht="11.25" customHeight="1" x14ac:dyDescent="0.2">
      <c r="B38" s="606" t="s">
        <v>336</v>
      </c>
      <c r="C38" s="607"/>
      <c r="D38" s="607"/>
      <c r="E38" s="607"/>
      <c r="F38" s="607"/>
      <c r="G38" s="607"/>
      <c r="H38" s="607"/>
      <c r="I38" s="607"/>
      <c r="J38" s="607"/>
      <c r="K38" s="607"/>
      <c r="L38" s="607"/>
      <c r="M38" s="607"/>
      <c r="N38" s="607"/>
      <c r="O38" s="607"/>
      <c r="P38" s="607"/>
      <c r="Q38" s="608"/>
      <c r="R38" s="609">
        <v>765046</v>
      </c>
      <c r="S38" s="610"/>
      <c r="T38" s="610"/>
      <c r="U38" s="610"/>
      <c r="V38" s="610"/>
      <c r="W38" s="610"/>
      <c r="X38" s="610"/>
      <c r="Y38" s="611"/>
      <c r="Z38" s="635">
        <v>3.5</v>
      </c>
      <c r="AA38" s="635"/>
      <c r="AB38" s="635"/>
      <c r="AC38" s="635"/>
      <c r="AD38" s="636" t="s">
        <v>127</v>
      </c>
      <c r="AE38" s="636"/>
      <c r="AF38" s="636"/>
      <c r="AG38" s="636"/>
      <c r="AH38" s="636"/>
      <c r="AI38" s="636"/>
      <c r="AJ38" s="636"/>
      <c r="AK38" s="636"/>
      <c r="AL38" s="612" t="s">
        <v>127</v>
      </c>
      <c r="AM38" s="613"/>
      <c r="AN38" s="613"/>
      <c r="AO38" s="637"/>
      <c r="AQ38" s="641" t="s">
        <v>337</v>
      </c>
      <c r="AR38" s="642"/>
      <c r="AS38" s="642"/>
      <c r="AT38" s="642"/>
      <c r="AU38" s="642"/>
      <c r="AV38" s="642"/>
      <c r="AW38" s="642"/>
      <c r="AX38" s="642"/>
      <c r="AY38" s="643"/>
      <c r="AZ38" s="609">
        <v>301486</v>
      </c>
      <c r="BA38" s="610"/>
      <c r="BB38" s="610"/>
      <c r="BC38" s="610"/>
      <c r="BD38" s="619"/>
      <c r="BE38" s="619"/>
      <c r="BF38" s="644"/>
      <c r="BG38" s="606" t="s">
        <v>338</v>
      </c>
      <c r="BH38" s="607"/>
      <c r="BI38" s="607"/>
      <c r="BJ38" s="607"/>
      <c r="BK38" s="607"/>
      <c r="BL38" s="607"/>
      <c r="BM38" s="607"/>
      <c r="BN38" s="607"/>
      <c r="BO38" s="607"/>
      <c r="BP38" s="607"/>
      <c r="BQ38" s="607"/>
      <c r="BR38" s="607"/>
      <c r="BS38" s="607"/>
      <c r="BT38" s="607"/>
      <c r="BU38" s="608"/>
      <c r="BV38" s="609">
        <v>6781</v>
      </c>
      <c r="BW38" s="610"/>
      <c r="BX38" s="610"/>
      <c r="BY38" s="610"/>
      <c r="BZ38" s="610"/>
      <c r="CA38" s="610"/>
      <c r="CB38" s="645"/>
      <c r="CD38" s="606" t="s">
        <v>339</v>
      </c>
      <c r="CE38" s="607"/>
      <c r="CF38" s="607"/>
      <c r="CG38" s="607"/>
      <c r="CH38" s="607"/>
      <c r="CI38" s="607"/>
      <c r="CJ38" s="607"/>
      <c r="CK38" s="607"/>
      <c r="CL38" s="607"/>
      <c r="CM38" s="607"/>
      <c r="CN38" s="607"/>
      <c r="CO38" s="607"/>
      <c r="CP38" s="607"/>
      <c r="CQ38" s="608"/>
      <c r="CR38" s="609">
        <v>1932357</v>
      </c>
      <c r="CS38" s="610"/>
      <c r="CT38" s="610"/>
      <c r="CU38" s="610"/>
      <c r="CV38" s="610"/>
      <c r="CW38" s="610"/>
      <c r="CX38" s="610"/>
      <c r="CY38" s="611"/>
      <c r="CZ38" s="612">
        <v>9.4</v>
      </c>
      <c r="DA38" s="621"/>
      <c r="DB38" s="621"/>
      <c r="DC38" s="622"/>
      <c r="DD38" s="615">
        <v>1546631</v>
      </c>
      <c r="DE38" s="610"/>
      <c r="DF38" s="610"/>
      <c r="DG38" s="610"/>
      <c r="DH38" s="610"/>
      <c r="DI38" s="610"/>
      <c r="DJ38" s="610"/>
      <c r="DK38" s="611"/>
      <c r="DL38" s="615">
        <v>1524090</v>
      </c>
      <c r="DM38" s="610"/>
      <c r="DN38" s="610"/>
      <c r="DO38" s="610"/>
      <c r="DP38" s="610"/>
      <c r="DQ38" s="610"/>
      <c r="DR38" s="610"/>
      <c r="DS38" s="610"/>
      <c r="DT38" s="610"/>
      <c r="DU38" s="610"/>
      <c r="DV38" s="611"/>
      <c r="DW38" s="612">
        <v>12.4</v>
      </c>
      <c r="DX38" s="621"/>
      <c r="DY38" s="621"/>
      <c r="DZ38" s="621"/>
      <c r="EA38" s="621"/>
      <c r="EB38" s="621"/>
      <c r="EC38" s="640"/>
    </row>
    <row r="39" spans="2:133" ht="11.25" customHeight="1" x14ac:dyDescent="0.2">
      <c r="B39" s="606" t="s">
        <v>340</v>
      </c>
      <c r="C39" s="607"/>
      <c r="D39" s="607"/>
      <c r="E39" s="607"/>
      <c r="F39" s="607"/>
      <c r="G39" s="607"/>
      <c r="H39" s="607"/>
      <c r="I39" s="607"/>
      <c r="J39" s="607"/>
      <c r="K39" s="607"/>
      <c r="L39" s="607"/>
      <c r="M39" s="607"/>
      <c r="N39" s="607"/>
      <c r="O39" s="607"/>
      <c r="P39" s="607"/>
      <c r="Q39" s="608"/>
      <c r="R39" s="609">
        <v>473170</v>
      </c>
      <c r="S39" s="610"/>
      <c r="T39" s="610"/>
      <c r="U39" s="610"/>
      <c r="V39" s="610"/>
      <c r="W39" s="610"/>
      <c r="X39" s="610"/>
      <c r="Y39" s="611"/>
      <c r="Z39" s="635">
        <v>2.1</v>
      </c>
      <c r="AA39" s="635"/>
      <c r="AB39" s="635"/>
      <c r="AC39" s="635"/>
      <c r="AD39" s="636">
        <v>2656</v>
      </c>
      <c r="AE39" s="636"/>
      <c r="AF39" s="636"/>
      <c r="AG39" s="636"/>
      <c r="AH39" s="636"/>
      <c r="AI39" s="636"/>
      <c r="AJ39" s="636"/>
      <c r="AK39" s="636"/>
      <c r="AL39" s="612">
        <v>0</v>
      </c>
      <c r="AM39" s="613"/>
      <c r="AN39" s="613"/>
      <c r="AO39" s="637"/>
      <c r="AQ39" s="641" t="s">
        <v>341</v>
      </c>
      <c r="AR39" s="642"/>
      <c r="AS39" s="642"/>
      <c r="AT39" s="642"/>
      <c r="AU39" s="642"/>
      <c r="AV39" s="642"/>
      <c r="AW39" s="642"/>
      <c r="AX39" s="642"/>
      <c r="AY39" s="643"/>
      <c r="AZ39" s="609">
        <v>155000</v>
      </c>
      <c r="BA39" s="610"/>
      <c r="BB39" s="610"/>
      <c r="BC39" s="610"/>
      <c r="BD39" s="619"/>
      <c r="BE39" s="619"/>
      <c r="BF39" s="644"/>
      <c r="BG39" s="606" t="s">
        <v>342</v>
      </c>
      <c r="BH39" s="607"/>
      <c r="BI39" s="607"/>
      <c r="BJ39" s="607"/>
      <c r="BK39" s="607"/>
      <c r="BL39" s="607"/>
      <c r="BM39" s="607"/>
      <c r="BN39" s="607"/>
      <c r="BO39" s="607"/>
      <c r="BP39" s="607"/>
      <c r="BQ39" s="607"/>
      <c r="BR39" s="607"/>
      <c r="BS39" s="607"/>
      <c r="BT39" s="607"/>
      <c r="BU39" s="608"/>
      <c r="BV39" s="609">
        <v>10284</v>
      </c>
      <c r="BW39" s="610"/>
      <c r="BX39" s="610"/>
      <c r="BY39" s="610"/>
      <c r="BZ39" s="610"/>
      <c r="CA39" s="610"/>
      <c r="CB39" s="645"/>
      <c r="CD39" s="606" t="s">
        <v>343</v>
      </c>
      <c r="CE39" s="607"/>
      <c r="CF39" s="607"/>
      <c r="CG39" s="607"/>
      <c r="CH39" s="607"/>
      <c r="CI39" s="607"/>
      <c r="CJ39" s="607"/>
      <c r="CK39" s="607"/>
      <c r="CL39" s="607"/>
      <c r="CM39" s="607"/>
      <c r="CN39" s="607"/>
      <c r="CO39" s="607"/>
      <c r="CP39" s="607"/>
      <c r="CQ39" s="608"/>
      <c r="CR39" s="609">
        <v>589527</v>
      </c>
      <c r="CS39" s="619"/>
      <c r="CT39" s="619"/>
      <c r="CU39" s="619"/>
      <c r="CV39" s="619"/>
      <c r="CW39" s="619"/>
      <c r="CX39" s="619"/>
      <c r="CY39" s="620"/>
      <c r="CZ39" s="612">
        <v>2.9</v>
      </c>
      <c r="DA39" s="621"/>
      <c r="DB39" s="621"/>
      <c r="DC39" s="622"/>
      <c r="DD39" s="615">
        <v>587348</v>
      </c>
      <c r="DE39" s="619"/>
      <c r="DF39" s="619"/>
      <c r="DG39" s="619"/>
      <c r="DH39" s="619"/>
      <c r="DI39" s="619"/>
      <c r="DJ39" s="619"/>
      <c r="DK39" s="620"/>
      <c r="DL39" s="615" t="s">
        <v>127</v>
      </c>
      <c r="DM39" s="619"/>
      <c r="DN39" s="619"/>
      <c r="DO39" s="619"/>
      <c r="DP39" s="619"/>
      <c r="DQ39" s="619"/>
      <c r="DR39" s="619"/>
      <c r="DS39" s="619"/>
      <c r="DT39" s="619"/>
      <c r="DU39" s="619"/>
      <c r="DV39" s="620"/>
      <c r="DW39" s="612" t="s">
        <v>127</v>
      </c>
      <c r="DX39" s="621"/>
      <c r="DY39" s="621"/>
      <c r="DZ39" s="621"/>
      <c r="EA39" s="621"/>
      <c r="EB39" s="621"/>
      <c r="EC39" s="640"/>
    </row>
    <row r="40" spans="2:133" ht="11.25" customHeight="1" x14ac:dyDescent="0.2">
      <c r="B40" s="606" t="s">
        <v>344</v>
      </c>
      <c r="C40" s="607"/>
      <c r="D40" s="607"/>
      <c r="E40" s="607"/>
      <c r="F40" s="607"/>
      <c r="G40" s="607"/>
      <c r="H40" s="607"/>
      <c r="I40" s="607"/>
      <c r="J40" s="607"/>
      <c r="K40" s="607"/>
      <c r="L40" s="607"/>
      <c r="M40" s="607"/>
      <c r="N40" s="607"/>
      <c r="O40" s="607"/>
      <c r="P40" s="607"/>
      <c r="Q40" s="608"/>
      <c r="R40" s="609">
        <v>1589800</v>
      </c>
      <c r="S40" s="610"/>
      <c r="T40" s="610"/>
      <c r="U40" s="610"/>
      <c r="V40" s="610"/>
      <c r="W40" s="610"/>
      <c r="X40" s="610"/>
      <c r="Y40" s="611"/>
      <c r="Z40" s="635">
        <v>7.2</v>
      </c>
      <c r="AA40" s="635"/>
      <c r="AB40" s="635"/>
      <c r="AC40" s="635"/>
      <c r="AD40" s="636" t="s">
        <v>127</v>
      </c>
      <c r="AE40" s="636"/>
      <c r="AF40" s="636"/>
      <c r="AG40" s="636"/>
      <c r="AH40" s="636"/>
      <c r="AI40" s="636"/>
      <c r="AJ40" s="636"/>
      <c r="AK40" s="636"/>
      <c r="AL40" s="612" t="s">
        <v>127</v>
      </c>
      <c r="AM40" s="613"/>
      <c r="AN40" s="613"/>
      <c r="AO40" s="637"/>
      <c r="AQ40" s="641" t="s">
        <v>345</v>
      </c>
      <c r="AR40" s="642"/>
      <c r="AS40" s="642"/>
      <c r="AT40" s="642"/>
      <c r="AU40" s="642"/>
      <c r="AV40" s="642"/>
      <c r="AW40" s="642"/>
      <c r="AX40" s="642"/>
      <c r="AY40" s="643"/>
      <c r="AZ40" s="609" t="s">
        <v>127</v>
      </c>
      <c r="BA40" s="610"/>
      <c r="BB40" s="610"/>
      <c r="BC40" s="610"/>
      <c r="BD40" s="619"/>
      <c r="BE40" s="619"/>
      <c r="BF40" s="644"/>
      <c r="BG40" s="646" t="s">
        <v>346</v>
      </c>
      <c r="BH40" s="647"/>
      <c r="BI40" s="647"/>
      <c r="BJ40" s="647"/>
      <c r="BK40" s="647"/>
      <c r="BL40" s="345"/>
      <c r="BM40" s="607" t="s">
        <v>347</v>
      </c>
      <c r="BN40" s="607"/>
      <c r="BO40" s="607"/>
      <c r="BP40" s="607"/>
      <c r="BQ40" s="607"/>
      <c r="BR40" s="607"/>
      <c r="BS40" s="607"/>
      <c r="BT40" s="607"/>
      <c r="BU40" s="608"/>
      <c r="BV40" s="609">
        <v>101</v>
      </c>
      <c r="BW40" s="610"/>
      <c r="BX40" s="610"/>
      <c r="BY40" s="610"/>
      <c r="BZ40" s="610"/>
      <c r="CA40" s="610"/>
      <c r="CB40" s="645"/>
      <c r="CD40" s="606" t="s">
        <v>348</v>
      </c>
      <c r="CE40" s="607"/>
      <c r="CF40" s="607"/>
      <c r="CG40" s="607"/>
      <c r="CH40" s="607"/>
      <c r="CI40" s="607"/>
      <c r="CJ40" s="607"/>
      <c r="CK40" s="607"/>
      <c r="CL40" s="607"/>
      <c r="CM40" s="607"/>
      <c r="CN40" s="607"/>
      <c r="CO40" s="607"/>
      <c r="CP40" s="607"/>
      <c r="CQ40" s="608"/>
      <c r="CR40" s="609">
        <v>559539</v>
      </c>
      <c r="CS40" s="610"/>
      <c r="CT40" s="610"/>
      <c r="CU40" s="610"/>
      <c r="CV40" s="610"/>
      <c r="CW40" s="610"/>
      <c r="CX40" s="610"/>
      <c r="CY40" s="611"/>
      <c r="CZ40" s="612">
        <v>2.7</v>
      </c>
      <c r="DA40" s="621"/>
      <c r="DB40" s="621"/>
      <c r="DC40" s="622"/>
      <c r="DD40" s="615">
        <v>104439</v>
      </c>
      <c r="DE40" s="610"/>
      <c r="DF40" s="610"/>
      <c r="DG40" s="610"/>
      <c r="DH40" s="610"/>
      <c r="DI40" s="610"/>
      <c r="DJ40" s="610"/>
      <c r="DK40" s="611"/>
      <c r="DL40" s="615" t="s">
        <v>127</v>
      </c>
      <c r="DM40" s="610"/>
      <c r="DN40" s="610"/>
      <c r="DO40" s="610"/>
      <c r="DP40" s="610"/>
      <c r="DQ40" s="610"/>
      <c r="DR40" s="610"/>
      <c r="DS40" s="610"/>
      <c r="DT40" s="610"/>
      <c r="DU40" s="610"/>
      <c r="DV40" s="611"/>
      <c r="DW40" s="612" t="s">
        <v>127</v>
      </c>
      <c r="DX40" s="621"/>
      <c r="DY40" s="621"/>
      <c r="DZ40" s="621"/>
      <c r="EA40" s="621"/>
      <c r="EB40" s="621"/>
      <c r="EC40" s="640"/>
    </row>
    <row r="41" spans="2:133" ht="11.25" customHeight="1" x14ac:dyDescent="0.2">
      <c r="B41" s="606" t="s">
        <v>349</v>
      </c>
      <c r="C41" s="607"/>
      <c r="D41" s="607"/>
      <c r="E41" s="607"/>
      <c r="F41" s="607"/>
      <c r="G41" s="607"/>
      <c r="H41" s="607"/>
      <c r="I41" s="607"/>
      <c r="J41" s="607"/>
      <c r="K41" s="607"/>
      <c r="L41" s="607"/>
      <c r="M41" s="607"/>
      <c r="N41" s="607"/>
      <c r="O41" s="607"/>
      <c r="P41" s="607"/>
      <c r="Q41" s="608"/>
      <c r="R41" s="609" t="s">
        <v>127</v>
      </c>
      <c r="S41" s="610"/>
      <c r="T41" s="610"/>
      <c r="U41" s="610"/>
      <c r="V41" s="610"/>
      <c r="W41" s="610"/>
      <c r="X41" s="610"/>
      <c r="Y41" s="611"/>
      <c r="Z41" s="635" t="s">
        <v>127</v>
      </c>
      <c r="AA41" s="635"/>
      <c r="AB41" s="635"/>
      <c r="AC41" s="635"/>
      <c r="AD41" s="636" t="s">
        <v>127</v>
      </c>
      <c r="AE41" s="636"/>
      <c r="AF41" s="636"/>
      <c r="AG41" s="636"/>
      <c r="AH41" s="636"/>
      <c r="AI41" s="636"/>
      <c r="AJ41" s="636"/>
      <c r="AK41" s="636"/>
      <c r="AL41" s="612" t="s">
        <v>127</v>
      </c>
      <c r="AM41" s="613"/>
      <c r="AN41" s="613"/>
      <c r="AO41" s="637"/>
      <c r="AQ41" s="641" t="s">
        <v>350</v>
      </c>
      <c r="AR41" s="642"/>
      <c r="AS41" s="642"/>
      <c r="AT41" s="642"/>
      <c r="AU41" s="642"/>
      <c r="AV41" s="642"/>
      <c r="AW41" s="642"/>
      <c r="AX41" s="642"/>
      <c r="AY41" s="643"/>
      <c r="AZ41" s="609">
        <v>420063</v>
      </c>
      <c r="BA41" s="610"/>
      <c r="BB41" s="610"/>
      <c r="BC41" s="610"/>
      <c r="BD41" s="619"/>
      <c r="BE41" s="619"/>
      <c r="BF41" s="644"/>
      <c r="BG41" s="646"/>
      <c r="BH41" s="647"/>
      <c r="BI41" s="647"/>
      <c r="BJ41" s="647"/>
      <c r="BK41" s="647"/>
      <c r="BL41" s="345"/>
      <c r="BM41" s="607" t="s">
        <v>351</v>
      </c>
      <c r="BN41" s="607"/>
      <c r="BO41" s="607"/>
      <c r="BP41" s="607"/>
      <c r="BQ41" s="607"/>
      <c r="BR41" s="607"/>
      <c r="BS41" s="607"/>
      <c r="BT41" s="607"/>
      <c r="BU41" s="608"/>
      <c r="BV41" s="609" t="s">
        <v>127</v>
      </c>
      <c r="BW41" s="610"/>
      <c r="BX41" s="610"/>
      <c r="BY41" s="610"/>
      <c r="BZ41" s="610"/>
      <c r="CA41" s="610"/>
      <c r="CB41" s="645"/>
      <c r="CD41" s="606" t="s">
        <v>352</v>
      </c>
      <c r="CE41" s="607"/>
      <c r="CF41" s="607"/>
      <c r="CG41" s="607"/>
      <c r="CH41" s="607"/>
      <c r="CI41" s="607"/>
      <c r="CJ41" s="607"/>
      <c r="CK41" s="607"/>
      <c r="CL41" s="607"/>
      <c r="CM41" s="607"/>
      <c r="CN41" s="607"/>
      <c r="CO41" s="607"/>
      <c r="CP41" s="607"/>
      <c r="CQ41" s="608"/>
      <c r="CR41" s="609" t="s">
        <v>127</v>
      </c>
      <c r="CS41" s="619"/>
      <c r="CT41" s="619"/>
      <c r="CU41" s="619"/>
      <c r="CV41" s="619"/>
      <c r="CW41" s="619"/>
      <c r="CX41" s="619"/>
      <c r="CY41" s="620"/>
      <c r="CZ41" s="612" t="s">
        <v>127</v>
      </c>
      <c r="DA41" s="621"/>
      <c r="DB41" s="621"/>
      <c r="DC41" s="622"/>
      <c r="DD41" s="615" t="s">
        <v>127</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2">
      <c r="B42" s="606" t="s">
        <v>353</v>
      </c>
      <c r="C42" s="607"/>
      <c r="D42" s="607"/>
      <c r="E42" s="607"/>
      <c r="F42" s="607"/>
      <c r="G42" s="607"/>
      <c r="H42" s="607"/>
      <c r="I42" s="607"/>
      <c r="J42" s="607"/>
      <c r="K42" s="607"/>
      <c r="L42" s="607"/>
      <c r="M42" s="607"/>
      <c r="N42" s="607"/>
      <c r="O42" s="607"/>
      <c r="P42" s="607"/>
      <c r="Q42" s="608"/>
      <c r="R42" s="609" t="s">
        <v>127</v>
      </c>
      <c r="S42" s="610"/>
      <c r="T42" s="610"/>
      <c r="U42" s="610"/>
      <c r="V42" s="610"/>
      <c r="W42" s="610"/>
      <c r="X42" s="610"/>
      <c r="Y42" s="611"/>
      <c r="Z42" s="635" t="s">
        <v>127</v>
      </c>
      <c r="AA42" s="635"/>
      <c r="AB42" s="635"/>
      <c r="AC42" s="635"/>
      <c r="AD42" s="636" t="s">
        <v>127</v>
      </c>
      <c r="AE42" s="636"/>
      <c r="AF42" s="636"/>
      <c r="AG42" s="636"/>
      <c r="AH42" s="636"/>
      <c r="AI42" s="636"/>
      <c r="AJ42" s="636"/>
      <c r="AK42" s="636"/>
      <c r="AL42" s="612" t="s">
        <v>127</v>
      </c>
      <c r="AM42" s="613"/>
      <c r="AN42" s="613"/>
      <c r="AO42" s="637"/>
      <c r="AQ42" s="650" t="s">
        <v>354</v>
      </c>
      <c r="AR42" s="651"/>
      <c r="AS42" s="651"/>
      <c r="AT42" s="651"/>
      <c r="AU42" s="651"/>
      <c r="AV42" s="651"/>
      <c r="AW42" s="651"/>
      <c r="AX42" s="651"/>
      <c r="AY42" s="652"/>
      <c r="AZ42" s="589">
        <v>1512294</v>
      </c>
      <c r="BA42" s="623"/>
      <c r="BB42" s="623"/>
      <c r="BC42" s="623"/>
      <c r="BD42" s="590"/>
      <c r="BE42" s="590"/>
      <c r="BF42" s="638"/>
      <c r="BG42" s="648"/>
      <c r="BH42" s="649"/>
      <c r="BI42" s="649"/>
      <c r="BJ42" s="649"/>
      <c r="BK42" s="649"/>
      <c r="BL42" s="346"/>
      <c r="BM42" s="587" t="s">
        <v>355</v>
      </c>
      <c r="BN42" s="587"/>
      <c r="BO42" s="587"/>
      <c r="BP42" s="587"/>
      <c r="BQ42" s="587"/>
      <c r="BR42" s="587"/>
      <c r="BS42" s="587"/>
      <c r="BT42" s="587"/>
      <c r="BU42" s="588"/>
      <c r="BV42" s="589">
        <v>384</v>
      </c>
      <c r="BW42" s="623"/>
      <c r="BX42" s="623"/>
      <c r="BY42" s="623"/>
      <c r="BZ42" s="623"/>
      <c r="CA42" s="623"/>
      <c r="CB42" s="639"/>
      <c r="CD42" s="606" t="s">
        <v>356</v>
      </c>
      <c r="CE42" s="607"/>
      <c r="CF42" s="607"/>
      <c r="CG42" s="607"/>
      <c r="CH42" s="607"/>
      <c r="CI42" s="607"/>
      <c r="CJ42" s="607"/>
      <c r="CK42" s="607"/>
      <c r="CL42" s="607"/>
      <c r="CM42" s="607"/>
      <c r="CN42" s="607"/>
      <c r="CO42" s="607"/>
      <c r="CP42" s="607"/>
      <c r="CQ42" s="608"/>
      <c r="CR42" s="609">
        <v>2034994</v>
      </c>
      <c r="CS42" s="619"/>
      <c r="CT42" s="619"/>
      <c r="CU42" s="619"/>
      <c r="CV42" s="619"/>
      <c r="CW42" s="619"/>
      <c r="CX42" s="619"/>
      <c r="CY42" s="620"/>
      <c r="CZ42" s="612">
        <v>9.9</v>
      </c>
      <c r="DA42" s="621"/>
      <c r="DB42" s="621"/>
      <c r="DC42" s="622"/>
      <c r="DD42" s="615">
        <v>496649</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2">
      <c r="B43" s="606" t="s">
        <v>357</v>
      </c>
      <c r="C43" s="607"/>
      <c r="D43" s="607"/>
      <c r="E43" s="607"/>
      <c r="F43" s="607"/>
      <c r="G43" s="607"/>
      <c r="H43" s="607"/>
      <c r="I43" s="607"/>
      <c r="J43" s="607"/>
      <c r="K43" s="607"/>
      <c r="L43" s="607"/>
      <c r="M43" s="607"/>
      <c r="N43" s="607"/>
      <c r="O43" s="607"/>
      <c r="P43" s="607"/>
      <c r="Q43" s="608"/>
      <c r="R43" s="609">
        <v>600000</v>
      </c>
      <c r="S43" s="610"/>
      <c r="T43" s="610"/>
      <c r="U43" s="610"/>
      <c r="V43" s="610"/>
      <c r="W43" s="610"/>
      <c r="X43" s="610"/>
      <c r="Y43" s="611"/>
      <c r="Z43" s="635">
        <v>2.7</v>
      </c>
      <c r="AA43" s="635"/>
      <c r="AB43" s="635"/>
      <c r="AC43" s="635"/>
      <c r="AD43" s="636" t="s">
        <v>127</v>
      </c>
      <c r="AE43" s="636"/>
      <c r="AF43" s="636"/>
      <c r="AG43" s="636"/>
      <c r="AH43" s="636"/>
      <c r="AI43" s="636"/>
      <c r="AJ43" s="636"/>
      <c r="AK43" s="636"/>
      <c r="AL43" s="612" t="s">
        <v>127</v>
      </c>
      <c r="AM43" s="613"/>
      <c r="AN43" s="613"/>
      <c r="AO43" s="637"/>
      <c r="CD43" s="606" t="s">
        <v>358</v>
      </c>
      <c r="CE43" s="607"/>
      <c r="CF43" s="607"/>
      <c r="CG43" s="607"/>
      <c r="CH43" s="607"/>
      <c r="CI43" s="607"/>
      <c r="CJ43" s="607"/>
      <c r="CK43" s="607"/>
      <c r="CL43" s="607"/>
      <c r="CM43" s="607"/>
      <c r="CN43" s="607"/>
      <c r="CO43" s="607"/>
      <c r="CP43" s="607"/>
      <c r="CQ43" s="608"/>
      <c r="CR43" s="609">
        <v>88427</v>
      </c>
      <c r="CS43" s="619"/>
      <c r="CT43" s="619"/>
      <c r="CU43" s="619"/>
      <c r="CV43" s="619"/>
      <c r="CW43" s="619"/>
      <c r="CX43" s="619"/>
      <c r="CY43" s="620"/>
      <c r="CZ43" s="612">
        <v>0.4</v>
      </c>
      <c r="DA43" s="621"/>
      <c r="DB43" s="621"/>
      <c r="DC43" s="622"/>
      <c r="DD43" s="615">
        <v>88427</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2">
      <c r="B44" s="586" t="s">
        <v>359</v>
      </c>
      <c r="C44" s="587"/>
      <c r="D44" s="587"/>
      <c r="E44" s="587"/>
      <c r="F44" s="587"/>
      <c r="G44" s="587"/>
      <c r="H44" s="587"/>
      <c r="I44" s="587"/>
      <c r="J44" s="587"/>
      <c r="K44" s="587"/>
      <c r="L44" s="587"/>
      <c r="M44" s="587"/>
      <c r="N44" s="587"/>
      <c r="O44" s="587"/>
      <c r="P44" s="587"/>
      <c r="Q44" s="588"/>
      <c r="R44" s="589">
        <v>22029689</v>
      </c>
      <c r="S44" s="623"/>
      <c r="T44" s="623"/>
      <c r="U44" s="623"/>
      <c r="V44" s="623"/>
      <c r="W44" s="623"/>
      <c r="X44" s="623"/>
      <c r="Y44" s="624"/>
      <c r="Z44" s="625">
        <v>100</v>
      </c>
      <c r="AA44" s="625"/>
      <c r="AB44" s="625"/>
      <c r="AC44" s="625"/>
      <c r="AD44" s="626">
        <v>11701725</v>
      </c>
      <c r="AE44" s="626"/>
      <c r="AF44" s="626"/>
      <c r="AG44" s="626"/>
      <c r="AH44" s="626"/>
      <c r="AI44" s="626"/>
      <c r="AJ44" s="626"/>
      <c r="AK44" s="626"/>
      <c r="AL44" s="592">
        <v>100</v>
      </c>
      <c r="AM44" s="627"/>
      <c r="AN44" s="627"/>
      <c r="AO44" s="628"/>
      <c r="CD44" s="629" t="s">
        <v>306</v>
      </c>
      <c r="CE44" s="630"/>
      <c r="CF44" s="606" t="s">
        <v>360</v>
      </c>
      <c r="CG44" s="607"/>
      <c r="CH44" s="607"/>
      <c r="CI44" s="607"/>
      <c r="CJ44" s="607"/>
      <c r="CK44" s="607"/>
      <c r="CL44" s="607"/>
      <c r="CM44" s="607"/>
      <c r="CN44" s="607"/>
      <c r="CO44" s="607"/>
      <c r="CP44" s="607"/>
      <c r="CQ44" s="608"/>
      <c r="CR44" s="609">
        <v>1930381</v>
      </c>
      <c r="CS44" s="610"/>
      <c r="CT44" s="610"/>
      <c r="CU44" s="610"/>
      <c r="CV44" s="610"/>
      <c r="CW44" s="610"/>
      <c r="CX44" s="610"/>
      <c r="CY44" s="611"/>
      <c r="CZ44" s="612">
        <v>9.4</v>
      </c>
      <c r="DA44" s="613"/>
      <c r="DB44" s="613"/>
      <c r="DC44" s="614"/>
      <c r="DD44" s="615">
        <v>443742</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2">
      <c r="CD45" s="631"/>
      <c r="CE45" s="632"/>
      <c r="CF45" s="606" t="s">
        <v>361</v>
      </c>
      <c r="CG45" s="607"/>
      <c r="CH45" s="607"/>
      <c r="CI45" s="607"/>
      <c r="CJ45" s="607"/>
      <c r="CK45" s="607"/>
      <c r="CL45" s="607"/>
      <c r="CM45" s="607"/>
      <c r="CN45" s="607"/>
      <c r="CO45" s="607"/>
      <c r="CP45" s="607"/>
      <c r="CQ45" s="608"/>
      <c r="CR45" s="609">
        <v>1020885</v>
      </c>
      <c r="CS45" s="619"/>
      <c r="CT45" s="619"/>
      <c r="CU45" s="619"/>
      <c r="CV45" s="619"/>
      <c r="CW45" s="619"/>
      <c r="CX45" s="619"/>
      <c r="CY45" s="620"/>
      <c r="CZ45" s="612">
        <v>5</v>
      </c>
      <c r="DA45" s="621"/>
      <c r="DB45" s="621"/>
      <c r="DC45" s="622"/>
      <c r="DD45" s="615">
        <v>92986</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2">
      <c r="B46" s="205" t="s">
        <v>362</v>
      </c>
      <c r="CD46" s="631"/>
      <c r="CE46" s="632"/>
      <c r="CF46" s="606" t="s">
        <v>363</v>
      </c>
      <c r="CG46" s="607"/>
      <c r="CH46" s="607"/>
      <c r="CI46" s="607"/>
      <c r="CJ46" s="607"/>
      <c r="CK46" s="607"/>
      <c r="CL46" s="607"/>
      <c r="CM46" s="607"/>
      <c r="CN46" s="607"/>
      <c r="CO46" s="607"/>
      <c r="CP46" s="607"/>
      <c r="CQ46" s="608"/>
      <c r="CR46" s="609">
        <v>885347</v>
      </c>
      <c r="CS46" s="610"/>
      <c r="CT46" s="610"/>
      <c r="CU46" s="610"/>
      <c r="CV46" s="610"/>
      <c r="CW46" s="610"/>
      <c r="CX46" s="610"/>
      <c r="CY46" s="611"/>
      <c r="CZ46" s="612">
        <v>4.3</v>
      </c>
      <c r="DA46" s="613"/>
      <c r="DB46" s="613"/>
      <c r="DC46" s="614"/>
      <c r="DD46" s="615">
        <v>339637</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2">
      <c r="B47" s="605" t="s">
        <v>364</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365</v>
      </c>
      <c r="CG47" s="607"/>
      <c r="CH47" s="607"/>
      <c r="CI47" s="607"/>
      <c r="CJ47" s="607"/>
      <c r="CK47" s="607"/>
      <c r="CL47" s="607"/>
      <c r="CM47" s="607"/>
      <c r="CN47" s="607"/>
      <c r="CO47" s="607"/>
      <c r="CP47" s="607"/>
      <c r="CQ47" s="608"/>
      <c r="CR47" s="609">
        <v>104613</v>
      </c>
      <c r="CS47" s="619"/>
      <c r="CT47" s="619"/>
      <c r="CU47" s="619"/>
      <c r="CV47" s="619"/>
      <c r="CW47" s="619"/>
      <c r="CX47" s="619"/>
      <c r="CY47" s="620"/>
      <c r="CZ47" s="612">
        <v>0.5</v>
      </c>
      <c r="DA47" s="621"/>
      <c r="DB47" s="621"/>
      <c r="DC47" s="622"/>
      <c r="DD47" s="615">
        <v>52907</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ht="10.8" x14ac:dyDescent="0.2">
      <c r="B48" s="605" t="s">
        <v>366</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367</v>
      </c>
      <c r="CG48" s="607"/>
      <c r="CH48" s="607"/>
      <c r="CI48" s="607"/>
      <c r="CJ48" s="607"/>
      <c r="CK48" s="607"/>
      <c r="CL48" s="607"/>
      <c r="CM48" s="607"/>
      <c r="CN48" s="607"/>
      <c r="CO48" s="607"/>
      <c r="CP48" s="607"/>
      <c r="CQ48" s="608"/>
      <c r="CR48" s="609" t="s">
        <v>127</v>
      </c>
      <c r="CS48" s="610"/>
      <c r="CT48" s="610"/>
      <c r="CU48" s="610"/>
      <c r="CV48" s="610"/>
      <c r="CW48" s="610"/>
      <c r="CX48" s="610"/>
      <c r="CY48" s="611"/>
      <c r="CZ48" s="612" t="s">
        <v>127</v>
      </c>
      <c r="DA48" s="613"/>
      <c r="DB48" s="613"/>
      <c r="DC48" s="614"/>
      <c r="DD48" s="615" t="s">
        <v>127</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2">
      <c r="B49" s="344"/>
      <c r="CD49" s="586" t="s">
        <v>368</v>
      </c>
      <c r="CE49" s="587"/>
      <c r="CF49" s="587"/>
      <c r="CG49" s="587"/>
      <c r="CH49" s="587"/>
      <c r="CI49" s="587"/>
      <c r="CJ49" s="587"/>
      <c r="CK49" s="587"/>
      <c r="CL49" s="587"/>
      <c r="CM49" s="587"/>
      <c r="CN49" s="587"/>
      <c r="CO49" s="587"/>
      <c r="CP49" s="587"/>
      <c r="CQ49" s="588"/>
      <c r="CR49" s="589">
        <v>20565936</v>
      </c>
      <c r="CS49" s="590"/>
      <c r="CT49" s="590"/>
      <c r="CU49" s="590"/>
      <c r="CV49" s="590"/>
      <c r="CW49" s="590"/>
      <c r="CX49" s="590"/>
      <c r="CY49" s="591"/>
      <c r="CZ49" s="592">
        <v>100</v>
      </c>
      <c r="DA49" s="593"/>
      <c r="DB49" s="593"/>
      <c r="DC49" s="594"/>
      <c r="DD49" s="595">
        <v>12562294</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t="10.8" hidden="1" x14ac:dyDescent="0.2">
      <c r="B50" s="344"/>
    </row>
  </sheetData>
  <sheetProtection algorithmName="SHA-512" hashValue="1ChJcQDfGbkA5FVb62YeWMDRphbt+/1w2qTeu0g9vx1E1O9+E5n8MQe2rcMFA8pBmcUGay62sLGVoEUdMR+Lcg==" saltValue="RqTddPvxeLtzJ2utO2ioy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17" customWidth="1"/>
    <col min="131" max="131" width="1.6640625" style="217" customWidth="1"/>
    <col min="132" max="16384" width="9" style="217" hidden="1"/>
  </cols>
  <sheetData>
    <row r="1" spans="1:13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5">
      <c r="A2" s="1073" t="s">
        <v>369</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3"/>
      <c r="AX2" s="1073"/>
      <c r="AY2" s="1073"/>
      <c r="AZ2" s="1073"/>
      <c r="BA2" s="1073"/>
      <c r="BB2" s="1073"/>
      <c r="BC2" s="1073"/>
      <c r="BD2" s="1073"/>
      <c r="BE2" s="1073"/>
      <c r="BF2" s="1073"/>
      <c r="BG2" s="1073"/>
      <c r="BH2" s="1073"/>
      <c r="BI2" s="1073"/>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1074" t="s">
        <v>370</v>
      </c>
      <c r="DK2" s="1075"/>
      <c r="DL2" s="1075"/>
      <c r="DM2" s="1075"/>
      <c r="DN2" s="1075"/>
      <c r="DO2" s="1076"/>
      <c r="DP2" s="214"/>
      <c r="DQ2" s="1074" t="s">
        <v>371</v>
      </c>
      <c r="DR2" s="1075"/>
      <c r="DS2" s="1075"/>
      <c r="DT2" s="1075"/>
      <c r="DU2" s="1075"/>
      <c r="DV2" s="1075"/>
      <c r="DW2" s="1075"/>
      <c r="DX2" s="1075"/>
      <c r="DY2" s="1075"/>
      <c r="DZ2" s="1076"/>
      <c r="EA2" s="216"/>
    </row>
    <row r="3" spans="1:13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5">
      <c r="A4" s="1042" t="s">
        <v>372</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18"/>
      <c r="BA4" s="218"/>
      <c r="BB4" s="218"/>
      <c r="BC4" s="218"/>
      <c r="BD4" s="218"/>
      <c r="BE4" s="219"/>
      <c r="BF4" s="219"/>
      <c r="BG4" s="219"/>
      <c r="BH4" s="219"/>
      <c r="BI4" s="219"/>
      <c r="BJ4" s="219"/>
      <c r="BK4" s="219"/>
      <c r="BL4" s="219"/>
      <c r="BM4" s="219"/>
      <c r="BN4" s="219"/>
      <c r="BO4" s="219"/>
      <c r="BP4" s="219"/>
      <c r="BQ4" s="713" t="s">
        <v>373</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0"/>
    </row>
    <row r="5" spans="1:131" s="221" customFormat="1" ht="26.25" customHeight="1" x14ac:dyDescent="0.2">
      <c r="A5" s="978" t="s">
        <v>374</v>
      </c>
      <c r="B5" s="979"/>
      <c r="C5" s="979"/>
      <c r="D5" s="979"/>
      <c r="E5" s="979"/>
      <c r="F5" s="979"/>
      <c r="G5" s="979"/>
      <c r="H5" s="979"/>
      <c r="I5" s="979"/>
      <c r="J5" s="979"/>
      <c r="K5" s="979"/>
      <c r="L5" s="979"/>
      <c r="M5" s="979"/>
      <c r="N5" s="979"/>
      <c r="O5" s="979"/>
      <c r="P5" s="980"/>
      <c r="Q5" s="984" t="s">
        <v>375</v>
      </c>
      <c r="R5" s="985"/>
      <c r="S5" s="985"/>
      <c r="T5" s="985"/>
      <c r="U5" s="986"/>
      <c r="V5" s="984" t="s">
        <v>376</v>
      </c>
      <c r="W5" s="985"/>
      <c r="X5" s="985"/>
      <c r="Y5" s="985"/>
      <c r="Z5" s="986"/>
      <c r="AA5" s="984" t="s">
        <v>377</v>
      </c>
      <c r="AB5" s="985"/>
      <c r="AC5" s="985"/>
      <c r="AD5" s="985"/>
      <c r="AE5" s="985"/>
      <c r="AF5" s="1077" t="s">
        <v>378</v>
      </c>
      <c r="AG5" s="985"/>
      <c r="AH5" s="985"/>
      <c r="AI5" s="985"/>
      <c r="AJ5" s="998"/>
      <c r="AK5" s="985" t="s">
        <v>379</v>
      </c>
      <c r="AL5" s="985"/>
      <c r="AM5" s="985"/>
      <c r="AN5" s="985"/>
      <c r="AO5" s="986"/>
      <c r="AP5" s="984" t="s">
        <v>380</v>
      </c>
      <c r="AQ5" s="985"/>
      <c r="AR5" s="985"/>
      <c r="AS5" s="985"/>
      <c r="AT5" s="986"/>
      <c r="AU5" s="984" t="s">
        <v>381</v>
      </c>
      <c r="AV5" s="985"/>
      <c r="AW5" s="985"/>
      <c r="AX5" s="985"/>
      <c r="AY5" s="998"/>
      <c r="AZ5" s="218"/>
      <c r="BA5" s="218"/>
      <c r="BB5" s="218"/>
      <c r="BC5" s="218"/>
      <c r="BD5" s="218"/>
      <c r="BE5" s="219"/>
      <c r="BF5" s="219"/>
      <c r="BG5" s="219"/>
      <c r="BH5" s="219"/>
      <c r="BI5" s="219"/>
      <c r="BJ5" s="219"/>
      <c r="BK5" s="219"/>
      <c r="BL5" s="219"/>
      <c r="BM5" s="219"/>
      <c r="BN5" s="219"/>
      <c r="BO5" s="219"/>
      <c r="BP5" s="219"/>
      <c r="BQ5" s="978" t="s">
        <v>382</v>
      </c>
      <c r="BR5" s="979"/>
      <c r="BS5" s="979"/>
      <c r="BT5" s="979"/>
      <c r="BU5" s="979"/>
      <c r="BV5" s="979"/>
      <c r="BW5" s="979"/>
      <c r="BX5" s="979"/>
      <c r="BY5" s="979"/>
      <c r="BZ5" s="979"/>
      <c r="CA5" s="979"/>
      <c r="CB5" s="979"/>
      <c r="CC5" s="979"/>
      <c r="CD5" s="979"/>
      <c r="CE5" s="979"/>
      <c r="CF5" s="979"/>
      <c r="CG5" s="980"/>
      <c r="CH5" s="984" t="s">
        <v>383</v>
      </c>
      <c r="CI5" s="985"/>
      <c r="CJ5" s="985"/>
      <c r="CK5" s="985"/>
      <c r="CL5" s="986"/>
      <c r="CM5" s="984" t="s">
        <v>384</v>
      </c>
      <c r="CN5" s="985"/>
      <c r="CO5" s="985"/>
      <c r="CP5" s="985"/>
      <c r="CQ5" s="986"/>
      <c r="CR5" s="984" t="s">
        <v>385</v>
      </c>
      <c r="CS5" s="985"/>
      <c r="CT5" s="985"/>
      <c r="CU5" s="985"/>
      <c r="CV5" s="986"/>
      <c r="CW5" s="984" t="s">
        <v>386</v>
      </c>
      <c r="CX5" s="985"/>
      <c r="CY5" s="985"/>
      <c r="CZ5" s="985"/>
      <c r="DA5" s="986"/>
      <c r="DB5" s="984" t="s">
        <v>387</v>
      </c>
      <c r="DC5" s="985"/>
      <c r="DD5" s="985"/>
      <c r="DE5" s="985"/>
      <c r="DF5" s="986"/>
      <c r="DG5" s="1067" t="s">
        <v>388</v>
      </c>
      <c r="DH5" s="1068"/>
      <c r="DI5" s="1068"/>
      <c r="DJ5" s="1068"/>
      <c r="DK5" s="1069"/>
      <c r="DL5" s="1067" t="s">
        <v>389</v>
      </c>
      <c r="DM5" s="1068"/>
      <c r="DN5" s="1068"/>
      <c r="DO5" s="1068"/>
      <c r="DP5" s="1069"/>
      <c r="DQ5" s="984" t="s">
        <v>390</v>
      </c>
      <c r="DR5" s="985"/>
      <c r="DS5" s="985"/>
      <c r="DT5" s="985"/>
      <c r="DU5" s="986"/>
      <c r="DV5" s="984" t="s">
        <v>381</v>
      </c>
      <c r="DW5" s="985"/>
      <c r="DX5" s="985"/>
      <c r="DY5" s="985"/>
      <c r="DZ5" s="998"/>
      <c r="EA5" s="220"/>
    </row>
    <row r="6" spans="1:131" s="221" customFormat="1" ht="26.25" customHeight="1" thickBot="1" x14ac:dyDescent="0.25">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78"/>
      <c r="AG6" s="988"/>
      <c r="AH6" s="988"/>
      <c r="AI6" s="988"/>
      <c r="AJ6" s="999"/>
      <c r="AK6" s="988"/>
      <c r="AL6" s="988"/>
      <c r="AM6" s="988"/>
      <c r="AN6" s="988"/>
      <c r="AO6" s="989"/>
      <c r="AP6" s="987"/>
      <c r="AQ6" s="988"/>
      <c r="AR6" s="988"/>
      <c r="AS6" s="988"/>
      <c r="AT6" s="989"/>
      <c r="AU6" s="987"/>
      <c r="AV6" s="988"/>
      <c r="AW6" s="988"/>
      <c r="AX6" s="988"/>
      <c r="AY6" s="999"/>
      <c r="AZ6" s="218"/>
      <c r="BA6" s="218"/>
      <c r="BB6" s="218"/>
      <c r="BC6" s="218"/>
      <c r="BD6" s="218"/>
      <c r="BE6" s="219"/>
      <c r="BF6" s="219"/>
      <c r="BG6" s="219"/>
      <c r="BH6" s="219"/>
      <c r="BI6" s="219"/>
      <c r="BJ6" s="219"/>
      <c r="BK6" s="219"/>
      <c r="BL6" s="219"/>
      <c r="BM6" s="219"/>
      <c r="BN6" s="219"/>
      <c r="BO6" s="219"/>
      <c r="BP6" s="219"/>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70"/>
      <c r="DH6" s="1071"/>
      <c r="DI6" s="1071"/>
      <c r="DJ6" s="1071"/>
      <c r="DK6" s="1072"/>
      <c r="DL6" s="1070"/>
      <c r="DM6" s="1071"/>
      <c r="DN6" s="1071"/>
      <c r="DO6" s="1071"/>
      <c r="DP6" s="1072"/>
      <c r="DQ6" s="987"/>
      <c r="DR6" s="988"/>
      <c r="DS6" s="988"/>
      <c r="DT6" s="988"/>
      <c r="DU6" s="989"/>
      <c r="DV6" s="987"/>
      <c r="DW6" s="988"/>
      <c r="DX6" s="988"/>
      <c r="DY6" s="988"/>
      <c r="DZ6" s="999"/>
      <c r="EA6" s="220"/>
    </row>
    <row r="7" spans="1:131" s="221" customFormat="1" ht="26.25" customHeight="1" thickTop="1" x14ac:dyDescent="0.2">
      <c r="A7" s="222">
        <v>1</v>
      </c>
      <c r="B7" s="1030" t="s">
        <v>391</v>
      </c>
      <c r="C7" s="1031"/>
      <c r="D7" s="1031"/>
      <c r="E7" s="1031"/>
      <c r="F7" s="1031"/>
      <c r="G7" s="1031"/>
      <c r="H7" s="1031"/>
      <c r="I7" s="1031"/>
      <c r="J7" s="1031"/>
      <c r="K7" s="1031"/>
      <c r="L7" s="1031"/>
      <c r="M7" s="1031"/>
      <c r="N7" s="1031"/>
      <c r="O7" s="1031"/>
      <c r="P7" s="1032"/>
      <c r="Q7" s="1085">
        <v>22058</v>
      </c>
      <c r="R7" s="1086"/>
      <c r="S7" s="1086"/>
      <c r="T7" s="1086"/>
      <c r="U7" s="1086"/>
      <c r="V7" s="1086">
        <v>20595</v>
      </c>
      <c r="W7" s="1086"/>
      <c r="X7" s="1086"/>
      <c r="Y7" s="1086"/>
      <c r="Z7" s="1086"/>
      <c r="AA7" s="1086">
        <v>1464</v>
      </c>
      <c r="AB7" s="1086"/>
      <c r="AC7" s="1086"/>
      <c r="AD7" s="1086"/>
      <c r="AE7" s="1087"/>
      <c r="AF7" s="1088">
        <v>1260</v>
      </c>
      <c r="AG7" s="1089"/>
      <c r="AH7" s="1089"/>
      <c r="AI7" s="1089"/>
      <c r="AJ7" s="1090"/>
      <c r="AK7" s="1091">
        <v>553</v>
      </c>
      <c r="AL7" s="1092"/>
      <c r="AM7" s="1092"/>
      <c r="AN7" s="1092"/>
      <c r="AO7" s="1092"/>
      <c r="AP7" s="1092">
        <v>15542</v>
      </c>
      <c r="AQ7" s="1092"/>
      <c r="AR7" s="1092"/>
      <c r="AS7" s="1092"/>
      <c r="AT7" s="1092"/>
      <c r="AU7" s="1093"/>
      <c r="AV7" s="1093"/>
      <c r="AW7" s="1093"/>
      <c r="AX7" s="1093"/>
      <c r="AY7" s="1094"/>
      <c r="AZ7" s="218"/>
      <c r="BA7" s="218"/>
      <c r="BB7" s="218"/>
      <c r="BC7" s="218"/>
      <c r="BD7" s="218"/>
      <c r="BE7" s="219"/>
      <c r="BF7" s="219"/>
      <c r="BG7" s="219"/>
      <c r="BH7" s="219"/>
      <c r="BI7" s="219"/>
      <c r="BJ7" s="219"/>
      <c r="BK7" s="219"/>
      <c r="BL7" s="219"/>
      <c r="BM7" s="219"/>
      <c r="BN7" s="219"/>
      <c r="BO7" s="219"/>
      <c r="BP7" s="219"/>
      <c r="BQ7" s="222">
        <v>1</v>
      </c>
      <c r="BR7" s="223"/>
      <c r="BS7" s="1082" t="s">
        <v>592</v>
      </c>
      <c r="BT7" s="1083"/>
      <c r="BU7" s="1083"/>
      <c r="BV7" s="1083"/>
      <c r="BW7" s="1083"/>
      <c r="BX7" s="1083"/>
      <c r="BY7" s="1083"/>
      <c r="BZ7" s="1083"/>
      <c r="CA7" s="1083"/>
      <c r="CB7" s="1083"/>
      <c r="CC7" s="1083"/>
      <c r="CD7" s="1083"/>
      <c r="CE7" s="1083"/>
      <c r="CF7" s="1083"/>
      <c r="CG7" s="1095"/>
      <c r="CH7" s="1079">
        <v>0</v>
      </c>
      <c r="CI7" s="1080"/>
      <c r="CJ7" s="1080"/>
      <c r="CK7" s="1080"/>
      <c r="CL7" s="1081"/>
      <c r="CM7" s="1079">
        <v>17</v>
      </c>
      <c r="CN7" s="1080"/>
      <c r="CO7" s="1080"/>
      <c r="CP7" s="1080"/>
      <c r="CQ7" s="1081"/>
      <c r="CR7" s="1079">
        <v>5</v>
      </c>
      <c r="CS7" s="1080"/>
      <c r="CT7" s="1080"/>
      <c r="CU7" s="1080"/>
      <c r="CV7" s="1081"/>
      <c r="CW7" s="1079" t="s">
        <v>586</v>
      </c>
      <c r="CX7" s="1080"/>
      <c r="CY7" s="1080"/>
      <c r="CZ7" s="1080"/>
      <c r="DA7" s="1081"/>
      <c r="DB7" s="1079" t="s">
        <v>532</v>
      </c>
      <c r="DC7" s="1080"/>
      <c r="DD7" s="1080"/>
      <c r="DE7" s="1080"/>
      <c r="DF7" s="1081"/>
      <c r="DG7" s="1079" t="s">
        <v>532</v>
      </c>
      <c r="DH7" s="1080"/>
      <c r="DI7" s="1080"/>
      <c r="DJ7" s="1080"/>
      <c r="DK7" s="1081"/>
      <c r="DL7" s="1079" t="s">
        <v>532</v>
      </c>
      <c r="DM7" s="1080"/>
      <c r="DN7" s="1080"/>
      <c r="DO7" s="1080"/>
      <c r="DP7" s="1081"/>
      <c r="DQ7" s="1079" t="s">
        <v>532</v>
      </c>
      <c r="DR7" s="1080"/>
      <c r="DS7" s="1080"/>
      <c r="DT7" s="1080"/>
      <c r="DU7" s="1081"/>
      <c r="DV7" s="1082"/>
      <c r="DW7" s="1083"/>
      <c r="DX7" s="1083"/>
      <c r="DY7" s="1083"/>
      <c r="DZ7" s="1084"/>
      <c r="EA7" s="220"/>
    </row>
    <row r="8" spans="1:131" s="221" customFormat="1" ht="26.25" customHeight="1" x14ac:dyDescent="0.2">
      <c r="A8" s="224">
        <v>2</v>
      </c>
      <c r="B8" s="1013"/>
      <c r="C8" s="1014"/>
      <c r="D8" s="1014"/>
      <c r="E8" s="1014"/>
      <c r="F8" s="1014"/>
      <c r="G8" s="1014"/>
      <c r="H8" s="1014"/>
      <c r="I8" s="1014"/>
      <c r="J8" s="1014"/>
      <c r="K8" s="1014"/>
      <c r="L8" s="1014"/>
      <c r="M8" s="1014"/>
      <c r="N8" s="1014"/>
      <c r="O8" s="1014"/>
      <c r="P8" s="1015"/>
      <c r="Q8" s="1021"/>
      <c r="R8" s="1022"/>
      <c r="S8" s="1022"/>
      <c r="T8" s="1022"/>
      <c r="U8" s="1022"/>
      <c r="V8" s="1022"/>
      <c r="W8" s="1022"/>
      <c r="X8" s="1022"/>
      <c r="Y8" s="1022"/>
      <c r="Z8" s="1022"/>
      <c r="AA8" s="1022"/>
      <c r="AB8" s="1022"/>
      <c r="AC8" s="1022"/>
      <c r="AD8" s="1022"/>
      <c r="AE8" s="1023"/>
      <c r="AF8" s="1018"/>
      <c r="AG8" s="1019"/>
      <c r="AH8" s="1019"/>
      <c r="AI8" s="1019"/>
      <c r="AJ8" s="1020"/>
      <c r="AK8" s="1063"/>
      <c r="AL8" s="1064"/>
      <c r="AM8" s="1064"/>
      <c r="AN8" s="1064"/>
      <c r="AO8" s="1064"/>
      <c r="AP8" s="1064"/>
      <c r="AQ8" s="1064"/>
      <c r="AR8" s="1064"/>
      <c r="AS8" s="1064"/>
      <c r="AT8" s="1064"/>
      <c r="AU8" s="1065"/>
      <c r="AV8" s="1065"/>
      <c r="AW8" s="1065"/>
      <c r="AX8" s="1065"/>
      <c r="AY8" s="1066"/>
      <c r="AZ8" s="218"/>
      <c r="BA8" s="218"/>
      <c r="BB8" s="218"/>
      <c r="BC8" s="218"/>
      <c r="BD8" s="218"/>
      <c r="BE8" s="219"/>
      <c r="BF8" s="219"/>
      <c r="BG8" s="219"/>
      <c r="BH8" s="219"/>
      <c r="BI8" s="219"/>
      <c r="BJ8" s="219"/>
      <c r="BK8" s="219"/>
      <c r="BL8" s="219"/>
      <c r="BM8" s="219"/>
      <c r="BN8" s="219"/>
      <c r="BO8" s="219"/>
      <c r="BP8" s="219"/>
      <c r="BQ8" s="224">
        <v>2</v>
      </c>
      <c r="BR8" s="225"/>
      <c r="BS8" s="975" t="s">
        <v>593</v>
      </c>
      <c r="BT8" s="976"/>
      <c r="BU8" s="976"/>
      <c r="BV8" s="976"/>
      <c r="BW8" s="976"/>
      <c r="BX8" s="976"/>
      <c r="BY8" s="976"/>
      <c r="BZ8" s="976"/>
      <c r="CA8" s="976"/>
      <c r="CB8" s="976"/>
      <c r="CC8" s="976"/>
      <c r="CD8" s="976"/>
      <c r="CE8" s="976"/>
      <c r="CF8" s="976"/>
      <c r="CG8" s="997"/>
      <c r="CH8" s="972">
        <v>1</v>
      </c>
      <c r="CI8" s="973"/>
      <c r="CJ8" s="973"/>
      <c r="CK8" s="973"/>
      <c r="CL8" s="974"/>
      <c r="CM8" s="972">
        <v>55</v>
      </c>
      <c r="CN8" s="973"/>
      <c r="CO8" s="973"/>
      <c r="CP8" s="973"/>
      <c r="CQ8" s="974"/>
      <c r="CR8" s="972">
        <v>40</v>
      </c>
      <c r="CS8" s="973"/>
      <c r="CT8" s="973"/>
      <c r="CU8" s="973"/>
      <c r="CV8" s="974"/>
      <c r="CW8" s="972" t="s">
        <v>532</v>
      </c>
      <c r="CX8" s="973"/>
      <c r="CY8" s="973"/>
      <c r="CZ8" s="973"/>
      <c r="DA8" s="974"/>
      <c r="DB8" s="972" t="s">
        <v>532</v>
      </c>
      <c r="DC8" s="973"/>
      <c r="DD8" s="973"/>
      <c r="DE8" s="973"/>
      <c r="DF8" s="974"/>
      <c r="DG8" s="972" t="s">
        <v>532</v>
      </c>
      <c r="DH8" s="973"/>
      <c r="DI8" s="973"/>
      <c r="DJ8" s="973"/>
      <c r="DK8" s="974"/>
      <c r="DL8" s="972" t="s">
        <v>532</v>
      </c>
      <c r="DM8" s="973"/>
      <c r="DN8" s="973"/>
      <c r="DO8" s="973"/>
      <c r="DP8" s="974"/>
      <c r="DQ8" s="972" t="s">
        <v>532</v>
      </c>
      <c r="DR8" s="973"/>
      <c r="DS8" s="973"/>
      <c r="DT8" s="973"/>
      <c r="DU8" s="974"/>
      <c r="DV8" s="975"/>
      <c r="DW8" s="976"/>
      <c r="DX8" s="976"/>
      <c r="DY8" s="976"/>
      <c r="DZ8" s="977"/>
      <c r="EA8" s="220"/>
    </row>
    <row r="9" spans="1:131" s="221" customFormat="1" ht="26.25" customHeight="1" x14ac:dyDescent="0.2">
      <c r="A9" s="224">
        <v>3</v>
      </c>
      <c r="B9" s="1013"/>
      <c r="C9" s="1014"/>
      <c r="D9" s="1014"/>
      <c r="E9" s="1014"/>
      <c r="F9" s="1014"/>
      <c r="G9" s="1014"/>
      <c r="H9" s="1014"/>
      <c r="I9" s="1014"/>
      <c r="J9" s="1014"/>
      <c r="K9" s="1014"/>
      <c r="L9" s="1014"/>
      <c r="M9" s="1014"/>
      <c r="N9" s="1014"/>
      <c r="O9" s="1014"/>
      <c r="P9" s="1015"/>
      <c r="Q9" s="1021"/>
      <c r="R9" s="1022"/>
      <c r="S9" s="1022"/>
      <c r="T9" s="1022"/>
      <c r="U9" s="1022"/>
      <c r="V9" s="1022"/>
      <c r="W9" s="1022"/>
      <c r="X9" s="1022"/>
      <c r="Y9" s="1022"/>
      <c r="Z9" s="1022"/>
      <c r="AA9" s="1022"/>
      <c r="AB9" s="1022"/>
      <c r="AC9" s="1022"/>
      <c r="AD9" s="1022"/>
      <c r="AE9" s="1023"/>
      <c r="AF9" s="1018"/>
      <c r="AG9" s="1019"/>
      <c r="AH9" s="1019"/>
      <c r="AI9" s="1019"/>
      <c r="AJ9" s="1020"/>
      <c r="AK9" s="1063"/>
      <c r="AL9" s="1064"/>
      <c r="AM9" s="1064"/>
      <c r="AN9" s="1064"/>
      <c r="AO9" s="1064"/>
      <c r="AP9" s="1064"/>
      <c r="AQ9" s="1064"/>
      <c r="AR9" s="1064"/>
      <c r="AS9" s="1064"/>
      <c r="AT9" s="1064"/>
      <c r="AU9" s="1065"/>
      <c r="AV9" s="1065"/>
      <c r="AW9" s="1065"/>
      <c r="AX9" s="1065"/>
      <c r="AY9" s="1066"/>
      <c r="AZ9" s="218"/>
      <c r="BA9" s="218"/>
      <c r="BB9" s="218"/>
      <c r="BC9" s="218"/>
      <c r="BD9" s="218"/>
      <c r="BE9" s="219"/>
      <c r="BF9" s="219"/>
      <c r="BG9" s="219"/>
      <c r="BH9" s="219"/>
      <c r="BI9" s="219"/>
      <c r="BJ9" s="219"/>
      <c r="BK9" s="219"/>
      <c r="BL9" s="219"/>
      <c r="BM9" s="219"/>
      <c r="BN9" s="219"/>
      <c r="BO9" s="219"/>
      <c r="BP9" s="219"/>
      <c r="BQ9" s="224">
        <v>3</v>
      </c>
      <c r="BR9" s="225"/>
      <c r="BS9" s="975"/>
      <c r="BT9" s="976"/>
      <c r="BU9" s="976"/>
      <c r="BV9" s="976"/>
      <c r="BW9" s="976"/>
      <c r="BX9" s="976"/>
      <c r="BY9" s="976"/>
      <c r="BZ9" s="976"/>
      <c r="CA9" s="976"/>
      <c r="CB9" s="976"/>
      <c r="CC9" s="976"/>
      <c r="CD9" s="976"/>
      <c r="CE9" s="976"/>
      <c r="CF9" s="976"/>
      <c r="CG9" s="997"/>
      <c r="CH9" s="972"/>
      <c r="CI9" s="973"/>
      <c r="CJ9" s="973"/>
      <c r="CK9" s="973"/>
      <c r="CL9" s="974"/>
      <c r="CM9" s="972"/>
      <c r="CN9" s="973"/>
      <c r="CO9" s="973"/>
      <c r="CP9" s="973"/>
      <c r="CQ9" s="974"/>
      <c r="CR9" s="972"/>
      <c r="CS9" s="973"/>
      <c r="CT9" s="973"/>
      <c r="CU9" s="973"/>
      <c r="CV9" s="974"/>
      <c r="CW9" s="972"/>
      <c r="CX9" s="973"/>
      <c r="CY9" s="973"/>
      <c r="CZ9" s="973"/>
      <c r="DA9" s="974"/>
      <c r="DB9" s="972"/>
      <c r="DC9" s="973"/>
      <c r="DD9" s="973"/>
      <c r="DE9" s="973"/>
      <c r="DF9" s="974"/>
      <c r="DG9" s="972"/>
      <c r="DH9" s="973"/>
      <c r="DI9" s="973"/>
      <c r="DJ9" s="973"/>
      <c r="DK9" s="974"/>
      <c r="DL9" s="972"/>
      <c r="DM9" s="973"/>
      <c r="DN9" s="973"/>
      <c r="DO9" s="973"/>
      <c r="DP9" s="974"/>
      <c r="DQ9" s="972"/>
      <c r="DR9" s="973"/>
      <c r="DS9" s="973"/>
      <c r="DT9" s="973"/>
      <c r="DU9" s="974"/>
      <c r="DV9" s="975"/>
      <c r="DW9" s="976"/>
      <c r="DX9" s="976"/>
      <c r="DY9" s="976"/>
      <c r="DZ9" s="977"/>
      <c r="EA9" s="220"/>
    </row>
    <row r="10" spans="1:131" s="221" customFormat="1" ht="26.25" customHeight="1" x14ac:dyDescent="0.2">
      <c r="A10" s="224">
        <v>4</v>
      </c>
      <c r="B10" s="1013"/>
      <c r="C10" s="1014"/>
      <c r="D10" s="1014"/>
      <c r="E10" s="1014"/>
      <c r="F10" s="1014"/>
      <c r="G10" s="1014"/>
      <c r="H10" s="1014"/>
      <c r="I10" s="1014"/>
      <c r="J10" s="1014"/>
      <c r="K10" s="1014"/>
      <c r="L10" s="1014"/>
      <c r="M10" s="1014"/>
      <c r="N10" s="1014"/>
      <c r="O10" s="1014"/>
      <c r="P10" s="1015"/>
      <c r="Q10" s="1021"/>
      <c r="R10" s="1022"/>
      <c r="S10" s="1022"/>
      <c r="T10" s="1022"/>
      <c r="U10" s="1022"/>
      <c r="V10" s="1022"/>
      <c r="W10" s="1022"/>
      <c r="X10" s="1022"/>
      <c r="Y10" s="1022"/>
      <c r="Z10" s="1022"/>
      <c r="AA10" s="1022"/>
      <c r="AB10" s="1022"/>
      <c r="AC10" s="1022"/>
      <c r="AD10" s="1022"/>
      <c r="AE10" s="1023"/>
      <c r="AF10" s="1018"/>
      <c r="AG10" s="1019"/>
      <c r="AH10" s="1019"/>
      <c r="AI10" s="1019"/>
      <c r="AJ10" s="1020"/>
      <c r="AK10" s="1063"/>
      <c r="AL10" s="1064"/>
      <c r="AM10" s="1064"/>
      <c r="AN10" s="1064"/>
      <c r="AO10" s="1064"/>
      <c r="AP10" s="1064"/>
      <c r="AQ10" s="1064"/>
      <c r="AR10" s="1064"/>
      <c r="AS10" s="1064"/>
      <c r="AT10" s="1064"/>
      <c r="AU10" s="1065"/>
      <c r="AV10" s="1065"/>
      <c r="AW10" s="1065"/>
      <c r="AX10" s="1065"/>
      <c r="AY10" s="1066"/>
      <c r="AZ10" s="218"/>
      <c r="BA10" s="218"/>
      <c r="BB10" s="218"/>
      <c r="BC10" s="218"/>
      <c r="BD10" s="218"/>
      <c r="BE10" s="219"/>
      <c r="BF10" s="219"/>
      <c r="BG10" s="219"/>
      <c r="BH10" s="219"/>
      <c r="BI10" s="219"/>
      <c r="BJ10" s="219"/>
      <c r="BK10" s="219"/>
      <c r="BL10" s="219"/>
      <c r="BM10" s="219"/>
      <c r="BN10" s="219"/>
      <c r="BO10" s="219"/>
      <c r="BP10" s="219"/>
      <c r="BQ10" s="224">
        <v>4</v>
      </c>
      <c r="BR10" s="225"/>
      <c r="BS10" s="975"/>
      <c r="BT10" s="976"/>
      <c r="BU10" s="976"/>
      <c r="BV10" s="976"/>
      <c r="BW10" s="976"/>
      <c r="BX10" s="976"/>
      <c r="BY10" s="976"/>
      <c r="BZ10" s="976"/>
      <c r="CA10" s="976"/>
      <c r="CB10" s="976"/>
      <c r="CC10" s="976"/>
      <c r="CD10" s="976"/>
      <c r="CE10" s="976"/>
      <c r="CF10" s="976"/>
      <c r="CG10" s="997"/>
      <c r="CH10" s="972"/>
      <c r="CI10" s="973"/>
      <c r="CJ10" s="973"/>
      <c r="CK10" s="973"/>
      <c r="CL10" s="974"/>
      <c r="CM10" s="972"/>
      <c r="CN10" s="973"/>
      <c r="CO10" s="973"/>
      <c r="CP10" s="973"/>
      <c r="CQ10" s="974"/>
      <c r="CR10" s="972"/>
      <c r="CS10" s="973"/>
      <c r="CT10" s="973"/>
      <c r="CU10" s="973"/>
      <c r="CV10" s="974"/>
      <c r="CW10" s="972"/>
      <c r="CX10" s="973"/>
      <c r="CY10" s="973"/>
      <c r="CZ10" s="973"/>
      <c r="DA10" s="974"/>
      <c r="DB10" s="972"/>
      <c r="DC10" s="973"/>
      <c r="DD10" s="973"/>
      <c r="DE10" s="973"/>
      <c r="DF10" s="974"/>
      <c r="DG10" s="972"/>
      <c r="DH10" s="973"/>
      <c r="DI10" s="973"/>
      <c r="DJ10" s="973"/>
      <c r="DK10" s="974"/>
      <c r="DL10" s="972"/>
      <c r="DM10" s="973"/>
      <c r="DN10" s="973"/>
      <c r="DO10" s="973"/>
      <c r="DP10" s="974"/>
      <c r="DQ10" s="972"/>
      <c r="DR10" s="973"/>
      <c r="DS10" s="973"/>
      <c r="DT10" s="973"/>
      <c r="DU10" s="974"/>
      <c r="DV10" s="975"/>
      <c r="DW10" s="976"/>
      <c r="DX10" s="976"/>
      <c r="DY10" s="976"/>
      <c r="DZ10" s="977"/>
      <c r="EA10" s="220"/>
    </row>
    <row r="11" spans="1:131" s="221" customFormat="1" ht="26.25" customHeight="1" x14ac:dyDescent="0.2">
      <c r="A11" s="224">
        <v>5</v>
      </c>
      <c r="B11" s="1013"/>
      <c r="C11" s="1014"/>
      <c r="D11" s="1014"/>
      <c r="E11" s="1014"/>
      <c r="F11" s="1014"/>
      <c r="G11" s="1014"/>
      <c r="H11" s="1014"/>
      <c r="I11" s="1014"/>
      <c r="J11" s="1014"/>
      <c r="K11" s="1014"/>
      <c r="L11" s="1014"/>
      <c r="M11" s="1014"/>
      <c r="N11" s="1014"/>
      <c r="O11" s="1014"/>
      <c r="P11" s="1015"/>
      <c r="Q11" s="1021"/>
      <c r="R11" s="1022"/>
      <c r="S11" s="1022"/>
      <c r="T11" s="1022"/>
      <c r="U11" s="1022"/>
      <c r="V11" s="1022"/>
      <c r="W11" s="1022"/>
      <c r="X11" s="1022"/>
      <c r="Y11" s="1022"/>
      <c r="Z11" s="1022"/>
      <c r="AA11" s="1022"/>
      <c r="AB11" s="1022"/>
      <c r="AC11" s="1022"/>
      <c r="AD11" s="1022"/>
      <c r="AE11" s="1023"/>
      <c r="AF11" s="1018"/>
      <c r="AG11" s="1019"/>
      <c r="AH11" s="1019"/>
      <c r="AI11" s="1019"/>
      <c r="AJ11" s="1020"/>
      <c r="AK11" s="1063"/>
      <c r="AL11" s="1064"/>
      <c r="AM11" s="1064"/>
      <c r="AN11" s="1064"/>
      <c r="AO11" s="1064"/>
      <c r="AP11" s="1064"/>
      <c r="AQ11" s="1064"/>
      <c r="AR11" s="1064"/>
      <c r="AS11" s="1064"/>
      <c r="AT11" s="1064"/>
      <c r="AU11" s="1065"/>
      <c r="AV11" s="1065"/>
      <c r="AW11" s="1065"/>
      <c r="AX11" s="1065"/>
      <c r="AY11" s="1066"/>
      <c r="AZ11" s="218"/>
      <c r="BA11" s="218"/>
      <c r="BB11" s="218"/>
      <c r="BC11" s="218"/>
      <c r="BD11" s="218"/>
      <c r="BE11" s="219"/>
      <c r="BF11" s="219"/>
      <c r="BG11" s="219"/>
      <c r="BH11" s="219"/>
      <c r="BI11" s="219"/>
      <c r="BJ11" s="219"/>
      <c r="BK11" s="219"/>
      <c r="BL11" s="219"/>
      <c r="BM11" s="219"/>
      <c r="BN11" s="219"/>
      <c r="BO11" s="219"/>
      <c r="BP11" s="219"/>
      <c r="BQ11" s="224">
        <v>5</v>
      </c>
      <c r="BR11" s="225"/>
      <c r="BS11" s="975"/>
      <c r="BT11" s="976"/>
      <c r="BU11" s="976"/>
      <c r="BV11" s="976"/>
      <c r="BW11" s="976"/>
      <c r="BX11" s="976"/>
      <c r="BY11" s="976"/>
      <c r="BZ11" s="976"/>
      <c r="CA11" s="976"/>
      <c r="CB11" s="976"/>
      <c r="CC11" s="976"/>
      <c r="CD11" s="976"/>
      <c r="CE11" s="976"/>
      <c r="CF11" s="976"/>
      <c r="CG11" s="997"/>
      <c r="CH11" s="972"/>
      <c r="CI11" s="973"/>
      <c r="CJ11" s="973"/>
      <c r="CK11" s="973"/>
      <c r="CL11" s="974"/>
      <c r="CM11" s="972"/>
      <c r="CN11" s="973"/>
      <c r="CO11" s="973"/>
      <c r="CP11" s="973"/>
      <c r="CQ11" s="974"/>
      <c r="CR11" s="972"/>
      <c r="CS11" s="973"/>
      <c r="CT11" s="973"/>
      <c r="CU11" s="973"/>
      <c r="CV11" s="974"/>
      <c r="CW11" s="972"/>
      <c r="CX11" s="973"/>
      <c r="CY11" s="973"/>
      <c r="CZ11" s="973"/>
      <c r="DA11" s="974"/>
      <c r="DB11" s="972"/>
      <c r="DC11" s="973"/>
      <c r="DD11" s="973"/>
      <c r="DE11" s="973"/>
      <c r="DF11" s="974"/>
      <c r="DG11" s="972"/>
      <c r="DH11" s="973"/>
      <c r="DI11" s="973"/>
      <c r="DJ11" s="973"/>
      <c r="DK11" s="974"/>
      <c r="DL11" s="972"/>
      <c r="DM11" s="973"/>
      <c r="DN11" s="973"/>
      <c r="DO11" s="973"/>
      <c r="DP11" s="974"/>
      <c r="DQ11" s="972"/>
      <c r="DR11" s="973"/>
      <c r="DS11" s="973"/>
      <c r="DT11" s="973"/>
      <c r="DU11" s="974"/>
      <c r="DV11" s="975"/>
      <c r="DW11" s="976"/>
      <c r="DX11" s="976"/>
      <c r="DY11" s="976"/>
      <c r="DZ11" s="977"/>
      <c r="EA11" s="220"/>
    </row>
    <row r="12" spans="1:131" s="221" customFormat="1" ht="26.25" customHeight="1" x14ac:dyDescent="0.2">
      <c r="A12" s="224">
        <v>6</v>
      </c>
      <c r="B12" s="1013"/>
      <c r="C12" s="1014"/>
      <c r="D12" s="1014"/>
      <c r="E12" s="1014"/>
      <c r="F12" s="1014"/>
      <c r="G12" s="1014"/>
      <c r="H12" s="1014"/>
      <c r="I12" s="1014"/>
      <c r="J12" s="1014"/>
      <c r="K12" s="1014"/>
      <c r="L12" s="1014"/>
      <c r="M12" s="1014"/>
      <c r="N12" s="1014"/>
      <c r="O12" s="1014"/>
      <c r="P12" s="1015"/>
      <c r="Q12" s="1021"/>
      <c r="R12" s="1022"/>
      <c r="S12" s="1022"/>
      <c r="T12" s="1022"/>
      <c r="U12" s="1022"/>
      <c r="V12" s="1022"/>
      <c r="W12" s="1022"/>
      <c r="X12" s="1022"/>
      <c r="Y12" s="1022"/>
      <c r="Z12" s="1022"/>
      <c r="AA12" s="1022"/>
      <c r="AB12" s="1022"/>
      <c r="AC12" s="1022"/>
      <c r="AD12" s="1022"/>
      <c r="AE12" s="1023"/>
      <c r="AF12" s="1018"/>
      <c r="AG12" s="1019"/>
      <c r="AH12" s="1019"/>
      <c r="AI12" s="1019"/>
      <c r="AJ12" s="1020"/>
      <c r="AK12" s="1063"/>
      <c r="AL12" s="1064"/>
      <c r="AM12" s="1064"/>
      <c r="AN12" s="1064"/>
      <c r="AO12" s="1064"/>
      <c r="AP12" s="1064"/>
      <c r="AQ12" s="1064"/>
      <c r="AR12" s="1064"/>
      <c r="AS12" s="1064"/>
      <c r="AT12" s="1064"/>
      <c r="AU12" s="1065"/>
      <c r="AV12" s="1065"/>
      <c r="AW12" s="1065"/>
      <c r="AX12" s="1065"/>
      <c r="AY12" s="1066"/>
      <c r="AZ12" s="218"/>
      <c r="BA12" s="218"/>
      <c r="BB12" s="218"/>
      <c r="BC12" s="218"/>
      <c r="BD12" s="218"/>
      <c r="BE12" s="219"/>
      <c r="BF12" s="219"/>
      <c r="BG12" s="219"/>
      <c r="BH12" s="219"/>
      <c r="BI12" s="219"/>
      <c r="BJ12" s="219"/>
      <c r="BK12" s="219"/>
      <c r="BL12" s="219"/>
      <c r="BM12" s="219"/>
      <c r="BN12" s="219"/>
      <c r="BO12" s="219"/>
      <c r="BP12" s="219"/>
      <c r="BQ12" s="224">
        <v>6</v>
      </c>
      <c r="BR12" s="225"/>
      <c r="BS12" s="975"/>
      <c r="BT12" s="976"/>
      <c r="BU12" s="976"/>
      <c r="BV12" s="976"/>
      <c r="BW12" s="976"/>
      <c r="BX12" s="976"/>
      <c r="BY12" s="976"/>
      <c r="BZ12" s="976"/>
      <c r="CA12" s="976"/>
      <c r="CB12" s="976"/>
      <c r="CC12" s="976"/>
      <c r="CD12" s="976"/>
      <c r="CE12" s="976"/>
      <c r="CF12" s="976"/>
      <c r="CG12" s="997"/>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20"/>
    </row>
    <row r="13" spans="1:131" s="221" customFormat="1" ht="26.25" customHeight="1" x14ac:dyDescent="0.2">
      <c r="A13" s="224">
        <v>7</v>
      </c>
      <c r="B13" s="1013"/>
      <c r="C13" s="1014"/>
      <c r="D13" s="1014"/>
      <c r="E13" s="1014"/>
      <c r="F13" s="1014"/>
      <c r="G13" s="1014"/>
      <c r="H13" s="1014"/>
      <c r="I13" s="1014"/>
      <c r="J13" s="1014"/>
      <c r="K13" s="1014"/>
      <c r="L13" s="1014"/>
      <c r="M13" s="1014"/>
      <c r="N13" s="1014"/>
      <c r="O13" s="1014"/>
      <c r="P13" s="1015"/>
      <c r="Q13" s="1021"/>
      <c r="R13" s="1022"/>
      <c r="S13" s="1022"/>
      <c r="T13" s="1022"/>
      <c r="U13" s="1022"/>
      <c r="V13" s="1022"/>
      <c r="W13" s="1022"/>
      <c r="X13" s="1022"/>
      <c r="Y13" s="1022"/>
      <c r="Z13" s="1022"/>
      <c r="AA13" s="1022"/>
      <c r="AB13" s="1022"/>
      <c r="AC13" s="1022"/>
      <c r="AD13" s="1022"/>
      <c r="AE13" s="1023"/>
      <c r="AF13" s="1018"/>
      <c r="AG13" s="1019"/>
      <c r="AH13" s="1019"/>
      <c r="AI13" s="1019"/>
      <c r="AJ13" s="1020"/>
      <c r="AK13" s="1063"/>
      <c r="AL13" s="1064"/>
      <c r="AM13" s="1064"/>
      <c r="AN13" s="1064"/>
      <c r="AO13" s="1064"/>
      <c r="AP13" s="1064"/>
      <c r="AQ13" s="1064"/>
      <c r="AR13" s="1064"/>
      <c r="AS13" s="1064"/>
      <c r="AT13" s="1064"/>
      <c r="AU13" s="1065"/>
      <c r="AV13" s="1065"/>
      <c r="AW13" s="1065"/>
      <c r="AX13" s="1065"/>
      <c r="AY13" s="1066"/>
      <c r="AZ13" s="218"/>
      <c r="BA13" s="218"/>
      <c r="BB13" s="218"/>
      <c r="BC13" s="218"/>
      <c r="BD13" s="218"/>
      <c r="BE13" s="219"/>
      <c r="BF13" s="219"/>
      <c r="BG13" s="219"/>
      <c r="BH13" s="219"/>
      <c r="BI13" s="219"/>
      <c r="BJ13" s="219"/>
      <c r="BK13" s="219"/>
      <c r="BL13" s="219"/>
      <c r="BM13" s="219"/>
      <c r="BN13" s="219"/>
      <c r="BO13" s="219"/>
      <c r="BP13" s="219"/>
      <c r="BQ13" s="224">
        <v>7</v>
      </c>
      <c r="BR13" s="225"/>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20"/>
    </row>
    <row r="14" spans="1:131" s="221" customFormat="1" ht="26.25" customHeight="1" x14ac:dyDescent="0.2">
      <c r="A14" s="224">
        <v>8</v>
      </c>
      <c r="B14" s="1013"/>
      <c r="C14" s="1014"/>
      <c r="D14" s="1014"/>
      <c r="E14" s="1014"/>
      <c r="F14" s="1014"/>
      <c r="G14" s="1014"/>
      <c r="H14" s="1014"/>
      <c r="I14" s="1014"/>
      <c r="J14" s="1014"/>
      <c r="K14" s="1014"/>
      <c r="L14" s="1014"/>
      <c r="M14" s="1014"/>
      <c r="N14" s="1014"/>
      <c r="O14" s="1014"/>
      <c r="P14" s="1015"/>
      <c r="Q14" s="1021"/>
      <c r="R14" s="1022"/>
      <c r="S14" s="1022"/>
      <c r="T14" s="1022"/>
      <c r="U14" s="1022"/>
      <c r="V14" s="1022"/>
      <c r="W14" s="1022"/>
      <c r="X14" s="1022"/>
      <c r="Y14" s="1022"/>
      <c r="Z14" s="1022"/>
      <c r="AA14" s="1022"/>
      <c r="AB14" s="1022"/>
      <c r="AC14" s="1022"/>
      <c r="AD14" s="1022"/>
      <c r="AE14" s="1023"/>
      <c r="AF14" s="1018"/>
      <c r="AG14" s="1019"/>
      <c r="AH14" s="1019"/>
      <c r="AI14" s="1019"/>
      <c r="AJ14" s="1020"/>
      <c r="AK14" s="1063"/>
      <c r="AL14" s="1064"/>
      <c r="AM14" s="1064"/>
      <c r="AN14" s="1064"/>
      <c r="AO14" s="1064"/>
      <c r="AP14" s="1064"/>
      <c r="AQ14" s="1064"/>
      <c r="AR14" s="1064"/>
      <c r="AS14" s="1064"/>
      <c r="AT14" s="1064"/>
      <c r="AU14" s="1065"/>
      <c r="AV14" s="1065"/>
      <c r="AW14" s="1065"/>
      <c r="AX14" s="1065"/>
      <c r="AY14" s="1066"/>
      <c r="AZ14" s="218"/>
      <c r="BA14" s="218"/>
      <c r="BB14" s="218"/>
      <c r="BC14" s="218"/>
      <c r="BD14" s="218"/>
      <c r="BE14" s="219"/>
      <c r="BF14" s="219"/>
      <c r="BG14" s="219"/>
      <c r="BH14" s="219"/>
      <c r="BI14" s="219"/>
      <c r="BJ14" s="219"/>
      <c r="BK14" s="219"/>
      <c r="BL14" s="219"/>
      <c r="BM14" s="219"/>
      <c r="BN14" s="219"/>
      <c r="BO14" s="219"/>
      <c r="BP14" s="219"/>
      <c r="BQ14" s="224">
        <v>8</v>
      </c>
      <c r="BR14" s="225"/>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20"/>
    </row>
    <row r="15" spans="1:131" s="221" customFormat="1" ht="26.25" customHeight="1" x14ac:dyDescent="0.2">
      <c r="A15" s="224">
        <v>9</v>
      </c>
      <c r="B15" s="1013"/>
      <c r="C15" s="1014"/>
      <c r="D15" s="1014"/>
      <c r="E15" s="1014"/>
      <c r="F15" s="1014"/>
      <c r="G15" s="1014"/>
      <c r="H15" s="1014"/>
      <c r="I15" s="1014"/>
      <c r="J15" s="1014"/>
      <c r="K15" s="1014"/>
      <c r="L15" s="1014"/>
      <c r="M15" s="1014"/>
      <c r="N15" s="1014"/>
      <c r="O15" s="1014"/>
      <c r="P15" s="1015"/>
      <c r="Q15" s="1021"/>
      <c r="R15" s="1022"/>
      <c r="S15" s="1022"/>
      <c r="T15" s="1022"/>
      <c r="U15" s="1022"/>
      <c r="V15" s="1022"/>
      <c r="W15" s="1022"/>
      <c r="X15" s="1022"/>
      <c r="Y15" s="1022"/>
      <c r="Z15" s="1022"/>
      <c r="AA15" s="1022"/>
      <c r="AB15" s="1022"/>
      <c r="AC15" s="1022"/>
      <c r="AD15" s="1022"/>
      <c r="AE15" s="1023"/>
      <c r="AF15" s="1018"/>
      <c r="AG15" s="1019"/>
      <c r="AH15" s="1019"/>
      <c r="AI15" s="1019"/>
      <c r="AJ15" s="1020"/>
      <c r="AK15" s="1063"/>
      <c r="AL15" s="1064"/>
      <c r="AM15" s="1064"/>
      <c r="AN15" s="1064"/>
      <c r="AO15" s="1064"/>
      <c r="AP15" s="1064"/>
      <c r="AQ15" s="1064"/>
      <c r="AR15" s="1064"/>
      <c r="AS15" s="1064"/>
      <c r="AT15" s="1064"/>
      <c r="AU15" s="1065"/>
      <c r="AV15" s="1065"/>
      <c r="AW15" s="1065"/>
      <c r="AX15" s="1065"/>
      <c r="AY15" s="1066"/>
      <c r="AZ15" s="218"/>
      <c r="BA15" s="218"/>
      <c r="BB15" s="218"/>
      <c r="BC15" s="218"/>
      <c r="BD15" s="218"/>
      <c r="BE15" s="219"/>
      <c r="BF15" s="219"/>
      <c r="BG15" s="219"/>
      <c r="BH15" s="219"/>
      <c r="BI15" s="219"/>
      <c r="BJ15" s="219"/>
      <c r="BK15" s="219"/>
      <c r="BL15" s="219"/>
      <c r="BM15" s="219"/>
      <c r="BN15" s="219"/>
      <c r="BO15" s="219"/>
      <c r="BP15" s="219"/>
      <c r="BQ15" s="224">
        <v>9</v>
      </c>
      <c r="BR15" s="225"/>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20"/>
    </row>
    <row r="16" spans="1:131" s="221" customFormat="1" ht="26.25" customHeight="1" x14ac:dyDescent="0.2">
      <c r="A16" s="224">
        <v>10</v>
      </c>
      <c r="B16" s="1013"/>
      <c r="C16" s="1014"/>
      <c r="D16" s="1014"/>
      <c r="E16" s="1014"/>
      <c r="F16" s="1014"/>
      <c r="G16" s="1014"/>
      <c r="H16" s="1014"/>
      <c r="I16" s="1014"/>
      <c r="J16" s="1014"/>
      <c r="K16" s="1014"/>
      <c r="L16" s="1014"/>
      <c r="M16" s="1014"/>
      <c r="N16" s="1014"/>
      <c r="O16" s="1014"/>
      <c r="P16" s="1015"/>
      <c r="Q16" s="1021"/>
      <c r="R16" s="1022"/>
      <c r="S16" s="1022"/>
      <c r="T16" s="1022"/>
      <c r="U16" s="1022"/>
      <c r="V16" s="1022"/>
      <c r="W16" s="1022"/>
      <c r="X16" s="1022"/>
      <c r="Y16" s="1022"/>
      <c r="Z16" s="1022"/>
      <c r="AA16" s="1022"/>
      <c r="AB16" s="1022"/>
      <c r="AC16" s="1022"/>
      <c r="AD16" s="1022"/>
      <c r="AE16" s="1023"/>
      <c r="AF16" s="1018"/>
      <c r="AG16" s="1019"/>
      <c r="AH16" s="1019"/>
      <c r="AI16" s="1019"/>
      <c r="AJ16" s="1020"/>
      <c r="AK16" s="1063"/>
      <c r="AL16" s="1064"/>
      <c r="AM16" s="1064"/>
      <c r="AN16" s="1064"/>
      <c r="AO16" s="1064"/>
      <c r="AP16" s="1064"/>
      <c r="AQ16" s="1064"/>
      <c r="AR16" s="1064"/>
      <c r="AS16" s="1064"/>
      <c r="AT16" s="1064"/>
      <c r="AU16" s="1065"/>
      <c r="AV16" s="1065"/>
      <c r="AW16" s="1065"/>
      <c r="AX16" s="1065"/>
      <c r="AY16" s="1066"/>
      <c r="AZ16" s="218"/>
      <c r="BA16" s="218"/>
      <c r="BB16" s="218"/>
      <c r="BC16" s="218"/>
      <c r="BD16" s="218"/>
      <c r="BE16" s="219"/>
      <c r="BF16" s="219"/>
      <c r="BG16" s="219"/>
      <c r="BH16" s="219"/>
      <c r="BI16" s="219"/>
      <c r="BJ16" s="219"/>
      <c r="BK16" s="219"/>
      <c r="BL16" s="219"/>
      <c r="BM16" s="219"/>
      <c r="BN16" s="219"/>
      <c r="BO16" s="219"/>
      <c r="BP16" s="219"/>
      <c r="BQ16" s="224">
        <v>10</v>
      </c>
      <c r="BR16" s="225"/>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20"/>
    </row>
    <row r="17" spans="1:131" s="221" customFormat="1" ht="26.25" customHeight="1" x14ac:dyDescent="0.2">
      <c r="A17" s="224">
        <v>11</v>
      </c>
      <c r="B17" s="1013"/>
      <c r="C17" s="1014"/>
      <c r="D17" s="1014"/>
      <c r="E17" s="1014"/>
      <c r="F17" s="1014"/>
      <c r="G17" s="1014"/>
      <c r="H17" s="1014"/>
      <c r="I17" s="1014"/>
      <c r="J17" s="1014"/>
      <c r="K17" s="1014"/>
      <c r="L17" s="1014"/>
      <c r="M17" s="1014"/>
      <c r="N17" s="1014"/>
      <c r="O17" s="1014"/>
      <c r="P17" s="1015"/>
      <c r="Q17" s="1021"/>
      <c r="R17" s="1022"/>
      <c r="S17" s="1022"/>
      <c r="T17" s="1022"/>
      <c r="U17" s="1022"/>
      <c r="V17" s="1022"/>
      <c r="W17" s="1022"/>
      <c r="X17" s="1022"/>
      <c r="Y17" s="1022"/>
      <c r="Z17" s="1022"/>
      <c r="AA17" s="1022"/>
      <c r="AB17" s="1022"/>
      <c r="AC17" s="1022"/>
      <c r="AD17" s="1022"/>
      <c r="AE17" s="1023"/>
      <c r="AF17" s="1018"/>
      <c r="AG17" s="1019"/>
      <c r="AH17" s="1019"/>
      <c r="AI17" s="1019"/>
      <c r="AJ17" s="1020"/>
      <c r="AK17" s="1063"/>
      <c r="AL17" s="1064"/>
      <c r="AM17" s="1064"/>
      <c r="AN17" s="1064"/>
      <c r="AO17" s="1064"/>
      <c r="AP17" s="1064"/>
      <c r="AQ17" s="1064"/>
      <c r="AR17" s="1064"/>
      <c r="AS17" s="1064"/>
      <c r="AT17" s="1064"/>
      <c r="AU17" s="1065"/>
      <c r="AV17" s="1065"/>
      <c r="AW17" s="1065"/>
      <c r="AX17" s="1065"/>
      <c r="AY17" s="1066"/>
      <c r="AZ17" s="218"/>
      <c r="BA17" s="218"/>
      <c r="BB17" s="218"/>
      <c r="BC17" s="218"/>
      <c r="BD17" s="218"/>
      <c r="BE17" s="219"/>
      <c r="BF17" s="219"/>
      <c r="BG17" s="219"/>
      <c r="BH17" s="219"/>
      <c r="BI17" s="219"/>
      <c r="BJ17" s="219"/>
      <c r="BK17" s="219"/>
      <c r="BL17" s="219"/>
      <c r="BM17" s="219"/>
      <c r="BN17" s="219"/>
      <c r="BO17" s="219"/>
      <c r="BP17" s="219"/>
      <c r="BQ17" s="224">
        <v>11</v>
      </c>
      <c r="BR17" s="225"/>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20"/>
    </row>
    <row r="18" spans="1:131" s="221" customFormat="1" ht="26.25" customHeight="1" x14ac:dyDescent="0.2">
      <c r="A18" s="224">
        <v>12</v>
      </c>
      <c r="B18" s="1013"/>
      <c r="C18" s="1014"/>
      <c r="D18" s="1014"/>
      <c r="E18" s="1014"/>
      <c r="F18" s="1014"/>
      <c r="G18" s="1014"/>
      <c r="H18" s="1014"/>
      <c r="I18" s="1014"/>
      <c r="J18" s="1014"/>
      <c r="K18" s="1014"/>
      <c r="L18" s="1014"/>
      <c r="M18" s="1014"/>
      <c r="N18" s="1014"/>
      <c r="O18" s="1014"/>
      <c r="P18" s="1015"/>
      <c r="Q18" s="1021"/>
      <c r="R18" s="1022"/>
      <c r="S18" s="1022"/>
      <c r="T18" s="1022"/>
      <c r="U18" s="1022"/>
      <c r="V18" s="1022"/>
      <c r="W18" s="1022"/>
      <c r="X18" s="1022"/>
      <c r="Y18" s="1022"/>
      <c r="Z18" s="1022"/>
      <c r="AA18" s="1022"/>
      <c r="AB18" s="1022"/>
      <c r="AC18" s="1022"/>
      <c r="AD18" s="1022"/>
      <c r="AE18" s="1023"/>
      <c r="AF18" s="1018"/>
      <c r="AG18" s="1019"/>
      <c r="AH18" s="1019"/>
      <c r="AI18" s="1019"/>
      <c r="AJ18" s="1020"/>
      <c r="AK18" s="1063"/>
      <c r="AL18" s="1064"/>
      <c r="AM18" s="1064"/>
      <c r="AN18" s="1064"/>
      <c r="AO18" s="1064"/>
      <c r="AP18" s="1064"/>
      <c r="AQ18" s="1064"/>
      <c r="AR18" s="1064"/>
      <c r="AS18" s="1064"/>
      <c r="AT18" s="1064"/>
      <c r="AU18" s="1065"/>
      <c r="AV18" s="1065"/>
      <c r="AW18" s="1065"/>
      <c r="AX18" s="1065"/>
      <c r="AY18" s="1066"/>
      <c r="AZ18" s="218"/>
      <c r="BA18" s="218"/>
      <c r="BB18" s="218"/>
      <c r="BC18" s="218"/>
      <c r="BD18" s="218"/>
      <c r="BE18" s="219"/>
      <c r="BF18" s="219"/>
      <c r="BG18" s="219"/>
      <c r="BH18" s="219"/>
      <c r="BI18" s="219"/>
      <c r="BJ18" s="219"/>
      <c r="BK18" s="219"/>
      <c r="BL18" s="219"/>
      <c r="BM18" s="219"/>
      <c r="BN18" s="219"/>
      <c r="BO18" s="219"/>
      <c r="BP18" s="219"/>
      <c r="BQ18" s="224">
        <v>12</v>
      </c>
      <c r="BR18" s="225"/>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20"/>
    </row>
    <row r="19" spans="1:131" s="221" customFormat="1" ht="26.25" customHeight="1" x14ac:dyDescent="0.2">
      <c r="A19" s="224">
        <v>13</v>
      </c>
      <c r="B19" s="1013"/>
      <c r="C19" s="1014"/>
      <c r="D19" s="1014"/>
      <c r="E19" s="1014"/>
      <c r="F19" s="1014"/>
      <c r="G19" s="1014"/>
      <c r="H19" s="1014"/>
      <c r="I19" s="1014"/>
      <c r="J19" s="1014"/>
      <c r="K19" s="1014"/>
      <c r="L19" s="1014"/>
      <c r="M19" s="1014"/>
      <c r="N19" s="1014"/>
      <c r="O19" s="1014"/>
      <c r="P19" s="1015"/>
      <c r="Q19" s="1021"/>
      <c r="R19" s="1022"/>
      <c r="S19" s="1022"/>
      <c r="T19" s="1022"/>
      <c r="U19" s="1022"/>
      <c r="V19" s="1022"/>
      <c r="W19" s="1022"/>
      <c r="X19" s="1022"/>
      <c r="Y19" s="1022"/>
      <c r="Z19" s="1022"/>
      <c r="AA19" s="1022"/>
      <c r="AB19" s="1022"/>
      <c r="AC19" s="1022"/>
      <c r="AD19" s="1022"/>
      <c r="AE19" s="1023"/>
      <c r="AF19" s="1018"/>
      <c r="AG19" s="1019"/>
      <c r="AH19" s="1019"/>
      <c r="AI19" s="1019"/>
      <c r="AJ19" s="1020"/>
      <c r="AK19" s="1063"/>
      <c r="AL19" s="1064"/>
      <c r="AM19" s="1064"/>
      <c r="AN19" s="1064"/>
      <c r="AO19" s="1064"/>
      <c r="AP19" s="1064"/>
      <c r="AQ19" s="1064"/>
      <c r="AR19" s="1064"/>
      <c r="AS19" s="1064"/>
      <c r="AT19" s="1064"/>
      <c r="AU19" s="1065"/>
      <c r="AV19" s="1065"/>
      <c r="AW19" s="1065"/>
      <c r="AX19" s="1065"/>
      <c r="AY19" s="1066"/>
      <c r="AZ19" s="218"/>
      <c r="BA19" s="218"/>
      <c r="BB19" s="218"/>
      <c r="BC19" s="218"/>
      <c r="BD19" s="218"/>
      <c r="BE19" s="219"/>
      <c r="BF19" s="219"/>
      <c r="BG19" s="219"/>
      <c r="BH19" s="219"/>
      <c r="BI19" s="219"/>
      <c r="BJ19" s="219"/>
      <c r="BK19" s="219"/>
      <c r="BL19" s="219"/>
      <c r="BM19" s="219"/>
      <c r="BN19" s="219"/>
      <c r="BO19" s="219"/>
      <c r="BP19" s="219"/>
      <c r="BQ19" s="224">
        <v>13</v>
      </c>
      <c r="BR19" s="225"/>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20"/>
    </row>
    <row r="20" spans="1:131" s="221" customFormat="1" ht="26.25" customHeight="1" x14ac:dyDescent="0.2">
      <c r="A20" s="224">
        <v>14</v>
      </c>
      <c r="B20" s="1013"/>
      <c r="C20" s="1014"/>
      <c r="D20" s="1014"/>
      <c r="E20" s="1014"/>
      <c r="F20" s="1014"/>
      <c r="G20" s="1014"/>
      <c r="H20" s="1014"/>
      <c r="I20" s="1014"/>
      <c r="J20" s="1014"/>
      <c r="K20" s="1014"/>
      <c r="L20" s="1014"/>
      <c r="M20" s="1014"/>
      <c r="N20" s="1014"/>
      <c r="O20" s="1014"/>
      <c r="P20" s="1015"/>
      <c r="Q20" s="1021"/>
      <c r="R20" s="1022"/>
      <c r="S20" s="1022"/>
      <c r="T20" s="1022"/>
      <c r="U20" s="1022"/>
      <c r="V20" s="1022"/>
      <c r="W20" s="1022"/>
      <c r="X20" s="1022"/>
      <c r="Y20" s="1022"/>
      <c r="Z20" s="1022"/>
      <c r="AA20" s="1022"/>
      <c r="AB20" s="1022"/>
      <c r="AC20" s="1022"/>
      <c r="AD20" s="1022"/>
      <c r="AE20" s="1023"/>
      <c r="AF20" s="1018"/>
      <c r="AG20" s="1019"/>
      <c r="AH20" s="1019"/>
      <c r="AI20" s="1019"/>
      <c r="AJ20" s="1020"/>
      <c r="AK20" s="1063"/>
      <c r="AL20" s="1064"/>
      <c r="AM20" s="1064"/>
      <c r="AN20" s="1064"/>
      <c r="AO20" s="1064"/>
      <c r="AP20" s="1064"/>
      <c r="AQ20" s="1064"/>
      <c r="AR20" s="1064"/>
      <c r="AS20" s="1064"/>
      <c r="AT20" s="1064"/>
      <c r="AU20" s="1065"/>
      <c r="AV20" s="1065"/>
      <c r="AW20" s="1065"/>
      <c r="AX20" s="1065"/>
      <c r="AY20" s="1066"/>
      <c r="AZ20" s="218"/>
      <c r="BA20" s="218"/>
      <c r="BB20" s="218"/>
      <c r="BC20" s="218"/>
      <c r="BD20" s="218"/>
      <c r="BE20" s="219"/>
      <c r="BF20" s="219"/>
      <c r="BG20" s="219"/>
      <c r="BH20" s="219"/>
      <c r="BI20" s="219"/>
      <c r="BJ20" s="219"/>
      <c r="BK20" s="219"/>
      <c r="BL20" s="219"/>
      <c r="BM20" s="219"/>
      <c r="BN20" s="219"/>
      <c r="BO20" s="219"/>
      <c r="BP20" s="219"/>
      <c r="BQ20" s="224">
        <v>14</v>
      </c>
      <c r="BR20" s="225"/>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20"/>
    </row>
    <row r="21" spans="1:131" s="221" customFormat="1" ht="26.25" customHeight="1" thickBot="1" x14ac:dyDescent="0.25">
      <c r="A21" s="224">
        <v>15</v>
      </c>
      <c r="B21" s="1013"/>
      <c r="C21" s="1014"/>
      <c r="D21" s="1014"/>
      <c r="E21" s="1014"/>
      <c r="F21" s="1014"/>
      <c r="G21" s="1014"/>
      <c r="H21" s="1014"/>
      <c r="I21" s="1014"/>
      <c r="J21" s="1014"/>
      <c r="K21" s="1014"/>
      <c r="L21" s="1014"/>
      <c r="M21" s="1014"/>
      <c r="N21" s="1014"/>
      <c r="O21" s="1014"/>
      <c r="P21" s="1015"/>
      <c r="Q21" s="1021"/>
      <c r="R21" s="1022"/>
      <c r="S21" s="1022"/>
      <c r="T21" s="1022"/>
      <c r="U21" s="1022"/>
      <c r="V21" s="1022"/>
      <c r="W21" s="1022"/>
      <c r="X21" s="1022"/>
      <c r="Y21" s="1022"/>
      <c r="Z21" s="1022"/>
      <c r="AA21" s="1022"/>
      <c r="AB21" s="1022"/>
      <c r="AC21" s="1022"/>
      <c r="AD21" s="1022"/>
      <c r="AE21" s="1023"/>
      <c r="AF21" s="1018"/>
      <c r="AG21" s="1019"/>
      <c r="AH21" s="1019"/>
      <c r="AI21" s="1019"/>
      <c r="AJ21" s="1020"/>
      <c r="AK21" s="1063"/>
      <c r="AL21" s="1064"/>
      <c r="AM21" s="1064"/>
      <c r="AN21" s="1064"/>
      <c r="AO21" s="1064"/>
      <c r="AP21" s="1064"/>
      <c r="AQ21" s="1064"/>
      <c r="AR21" s="1064"/>
      <c r="AS21" s="1064"/>
      <c r="AT21" s="1064"/>
      <c r="AU21" s="1065"/>
      <c r="AV21" s="1065"/>
      <c r="AW21" s="1065"/>
      <c r="AX21" s="1065"/>
      <c r="AY21" s="1066"/>
      <c r="AZ21" s="218"/>
      <c r="BA21" s="218"/>
      <c r="BB21" s="218"/>
      <c r="BC21" s="218"/>
      <c r="BD21" s="218"/>
      <c r="BE21" s="219"/>
      <c r="BF21" s="219"/>
      <c r="BG21" s="219"/>
      <c r="BH21" s="219"/>
      <c r="BI21" s="219"/>
      <c r="BJ21" s="219"/>
      <c r="BK21" s="219"/>
      <c r="BL21" s="219"/>
      <c r="BM21" s="219"/>
      <c r="BN21" s="219"/>
      <c r="BO21" s="219"/>
      <c r="BP21" s="219"/>
      <c r="BQ21" s="224">
        <v>15</v>
      </c>
      <c r="BR21" s="225"/>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20"/>
    </row>
    <row r="22" spans="1:131" s="221" customFormat="1" ht="26.25" customHeight="1" x14ac:dyDescent="0.2">
      <c r="A22" s="224">
        <v>16</v>
      </c>
      <c r="B22" s="1013"/>
      <c r="C22" s="1014"/>
      <c r="D22" s="1014"/>
      <c r="E22" s="1014"/>
      <c r="F22" s="1014"/>
      <c r="G22" s="1014"/>
      <c r="H22" s="1014"/>
      <c r="I22" s="1014"/>
      <c r="J22" s="1014"/>
      <c r="K22" s="1014"/>
      <c r="L22" s="1014"/>
      <c r="M22" s="1014"/>
      <c r="N22" s="1014"/>
      <c r="O22" s="1014"/>
      <c r="P22" s="1015"/>
      <c r="Q22" s="1056"/>
      <c r="R22" s="1057"/>
      <c r="S22" s="1057"/>
      <c r="T22" s="1057"/>
      <c r="U22" s="1057"/>
      <c r="V22" s="1057"/>
      <c r="W22" s="1057"/>
      <c r="X22" s="1057"/>
      <c r="Y22" s="1057"/>
      <c r="Z22" s="1057"/>
      <c r="AA22" s="1057"/>
      <c r="AB22" s="1057"/>
      <c r="AC22" s="1057"/>
      <c r="AD22" s="1057"/>
      <c r="AE22" s="1058"/>
      <c r="AF22" s="1018"/>
      <c r="AG22" s="1019"/>
      <c r="AH22" s="1019"/>
      <c r="AI22" s="1019"/>
      <c r="AJ22" s="1020"/>
      <c r="AK22" s="1059"/>
      <c r="AL22" s="1060"/>
      <c r="AM22" s="1060"/>
      <c r="AN22" s="1060"/>
      <c r="AO22" s="1060"/>
      <c r="AP22" s="1060"/>
      <c r="AQ22" s="1060"/>
      <c r="AR22" s="1060"/>
      <c r="AS22" s="1060"/>
      <c r="AT22" s="1060"/>
      <c r="AU22" s="1061"/>
      <c r="AV22" s="1061"/>
      <c r="AW22" s="1061"/>
      <c r="AX22" s="1061"/>
      <c r="AY22" s="1062"/>
      <c r="AZ22" s="1011" t="s">
        <v>392</v>
      </c>
      <c r="BA22" s="1011"/>
      <c r="BB22" s="1011"/>
      <c r="BC22" s="1011"/>
      <c r="BD22" s="1012"/>
      <c r="BE22" s="219"/>
      <c r="BF22" s="219"/>
      <c r="BG22" s="219"/>
      <c r="BH22" s="219"/>
      <c r="BI22" s="219"/>
      <c r="BJ22" s="219"/>
      <c r="BK22" s="219"/>
      <c r="BL22" s="219"/>
      <c r="BM22" s="219"/>
      <c r="BN22" s="219"/>
      <c r="BO22" s="219"/>
      <c r="BP22" s="219"/>
      <c r="BQ22" s="224">
        <v>16</v>
      </c>
      <c r="BR22" s="225"/>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20"/>
    </row>
    <row r="23" spans="1:131" s="221" customFormat="1" ht="26.25" customHeight="1" thickBot="1" x14ac:dyDescent="0.25">
      <c r="A23" s="226" t="s">
        <v>393</v>
      </c>
      <c r="B23" s="920" t="s">
        <v>394</v>
      </c>
      <c r="C23" s="921"/>
      <c r="D23" s="921"/>
      <c r="E23" s="921"/>
      <c r="F23" s="921"/>
      <c r="G23" s="921"/>
      <c r="H23" s="921"/>
      <c r="I23" s="921"/>
      <c r="J23" s="921"/>
      <c r="K23" s="921"/>
      <c r="L23" s="921"/>
      <c r="M23" s="921"/>
      <c r="N23" s="921"/>
      <c r="O23" s="921"/>
      <c r="P23" s="931"/>
      <c r="Q23" s="1050">
        <v>22058</v>
      </c>
      <c r="R23" s="1044"/>
      <c r="S23" s="1044"/>
      <c r="T23" s="1044"/>
      <c r="U23" s="1044"/>
      <c r="V23" s="1044">
        <v>20595</v>
      </c>
      <c r="W23" s="1044"/>
      <c r="X23" s="1044"/>
      <c r="Y23" s="1044"/>
      <c r="Z23" s="1044"/>
      <c r="AA23" s="1044">
        <v>1464</v>
      </c>
      <c r="AB23" s="1044"/>
      <c r="AC23" s="1044"/>
      <c r="AD23" s="1044"/>
      <c r="AE23" s="1051"/>
      <c r="AF23" s="1052">
        <v>1260</v>
      </c>
      <c r="AG23" s="1044"/>
      <c r="AH23" s="1044"/>
      <c r="AI23" s="1044"/>
      <c r="AJ23" s="1053"/>
      <c r="AK23" s="1054"/>
      <c r="AL23" s="1055"/>
      <c r="AM23" s="1055"/>
      <c r="AN23" s="1055"/>
      <c r="AO23" s="1055"/>
      <c r="AP23" s="1044">
        <v>15542</v>
      </c>
      <c r="AQ23" s="1044"/>
      <c r="AR23" s="1044"/>
      <c r="AS23" s="1044"/>
      <c r="AT23" s="1044"/>
      <c r="AU23" s="1045"/>
      <c r="AV23" s="1045"/>
      <c r="AW23" s="1045"/>
      <c r="AX23" s="1045"/>
      <c r="AY23" s="1046"/>
      <c r="AZ23" s="1047" t="s">
        <v>395</v>
      </c>
      <c r="BA23" s="1048"/>
      <c r="BB23" s="1048"/>
      <c r="BC23" s="1048"/>
      <c r="BD23" s="1049"/>
      <c r="BE23" s="219"/>
      <c r="BF23" s="219"/>
      <c r="BG23" s="219"/>
      <c r="BH23" s="219"/>
      <c r="BI23" s="219"/>
      <c r="BJ23" s="219"/>
      <c r="BK23" s="219"/>
      <c r="BL23" s="219"/>
      <c r="BM23" s="219"/>
      <c r="BN23" s="219"/>
      <c r="BO23" s="219"/>
      <c r="BP23" s="219"/>
      <c r="BQ23" s="224">
        <v>17</v>
      </c>
      <c r="BR23" s="225"/>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20"/>
    </row>
    <row r="24" spans="1:131" s="221" customFormat="1" ht="26.25" customHeight="1" x14ac:dyDescent="0.2">
      <c r="A24" s="1043" t="s">
        <v>396</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18"/>
      <c r="BA24" s="218"/>
      <c r="BB24" s="218"/>
      <c r="BC24" s="218"/>
      <c r="BD24" s="218"/>
      <c r="BE24" s="219"/>
      <c r="BF24" s="219"/>
      <c r="BG24" s="219"/>
      <c r="BH24" s="219"/>
      <c r="BI24" s="219"/>
      <c r="BJ24" s="219"/>
      <c r="BK24" s="219"/>
      <c r="BL24" s="219"/>
      <c r="BM24" s="219"/>
      <c r="BN24" s="219"/>
      <c r="BO24" s="219"/>
      <c r="BP24" s="219"/>
      <c r="BQ24" s="224">
        <v>18</v>
      </c>
      <c r="BR24" s="225"/>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20"/>
    </row>
    <row r="25" spans="1:131" ht="26.25" customHeight="1" thickBot="1" x14ac:dyDescent="0.25">
      <c r="A25" s="1042" t="s">
        <v>397</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18"/>
      <c r="BK25" s="218"/>
      <c r="BL25" s="218"/>
      <c r="BM25" s="218"/>
      <c r="BN25" s="218"/>
      <c r="BO25" s="227"/>
      <c r="BP25" s="227"/>
      <c r="BQ25" s="224">
        <v>19</v>
      </c>
      <c r="BR25" s="225"/>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16"/>
    </row>
    <row r="26" spans="1:131" ht="26.25" customHeight="1" x14ac:dyDescent="0.2">
      <c r="A26" s="978" t="s">
        <v>374</v>
      </c>
      <c r="B26" s="979"/>
      <c r="C26" s="979"/>
      <c r="D26" s="979"/>
      <c r="E26" s="979"/>
      <c r="F26" s="979"/>
      <c r="G26" s="979"/>
      <c r="H26" s="979"/>
      <c r="I26" s="979"/>
      <c r="J26" s="979"/>
      <c r="K26" s="979"/>
      <c r="L26" s="979"/>
      <c r="M26" s="979"/>
      <c r="N26" s="979"/>
      <c r="O26" s="979"/>
      <c r="P26" s="980"/>
      <c r="Q26" s="984" t="s">
        <v>398</v>
      </c>
      <c r="R26" s="985"/>
      <c r="S26" s="985"/>
      <c r="T26" s="985"/>
      <c r="U26" s="986"/>
      <c r="V26" s="984" t="s">
        <v>399</v>
      </c>
      <c r="W26" s="985"/>
      <c r="X26" s="985"/>
      <c r="Y26" s="985"/>
      <c r="Z26" s="986"/>
      <c r="AA26" s="984" t="s">
        <v>400</v>
      </c>
      <c r="AB26" s="985"/>
      <c r="AC26" s="985"/>
      <c r="AD26" s="985"/>
      <c r="AE26" s="985"/>
      <c r="AF26" s="1038" t="s">
        <v>401</v>
      </c>
      <c r="AG26" s="991"/>
      <c r="AH26" s="991"/>
      <c r="AI26" s="991"/>
      <c r="AJ26" s="1039"/>
      <c r="AK26" s="985" t="s">
        <v>402</v>
      </c>
      <c r="AL26" s="985"/>
      <c r="AM26" s="985"/>
      <c r="AN26" s="985"/>
      <c r="AO26" s="986"/>
      <c r="AP26" s="984" t="s">
        <v>403</v>
      </c>
      <c r="AQ26" s="985"/>
      <c r="AR26" s="985"/>
      <c r="AS26" s="985"/>
      <c r="AT26" s="986"/>
      <c r="AU26" s="984" t="s">
        <v>404</v>
      </c>
      <c r="AV26" s="985"/>
      <c r="AW26" s="985"/>
      <c r="AX26" s="985"/>
      <c r="AY26" s="986"/>
      <c r="AZ26" s="984" t="s">
        <v>405</v>
      </c>
      <c r="BA26" s="985"/>
      <c r="BB26" s="985"/>
      <c r="BC26" s="985"/>
      <c r="BD26" s="986"/>
      <c r="BE26" s="984" t="s">
        <v>381</v>
      </c>
      <c r="BF26" s="985"/>
      <c r="BG26" s="985"/>
      <c r="BH26" s="985"/>
      <c r="BI26" s="998"/>
      <c r="BJ26" s="218"/>
      <c r="BK26" s="218"/>
      <c r="BL26" s="218"/>
      <c r="BM26" s="218"/>
      <c r="BN26" s="218"/>
      <c r="BO26" s="227"/>
      <c r="BP26" s="227"/>
      <c r="BQ26" s="224">
        <v>20</v>
      </c>
      <c r="BR26" s="225"/>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16"/>
    </row>
    <row r="27" spans="1:131" ht="26.25" customHeight="1" thickBot="1" x14ac:dyDescent="0.25">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18"/>
      <c r="BK27" s="218"/>
      <c r="BL27" s="218"/>
      <c r="BM27" s="218"/>
      <c r="BN27" s="218"/>
      <c r="BO27" s="227"/>
      <c r="BP27" s="227"/>
      <c r="BQ27" s="224">
        <v>21</v>
      </c>
      <c r="BR27" s="225"/>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16"/>
    </row>
    <row r="28" spans="1:131" ht="26.25" customHeight="1" thickTop="1" x14ac:dyDescent="0.2">
      <c r="A28" s="228">
        <v>1</v>
      </c>
      <c r="B28" s="1030" t="s">
        <v>406</v>
      </c>
      <c r="C28" s="1031"/>
      <c r="D28" s="1031"/>
      <c r="E28" s="1031"/>
      <c r="F28" s="1031"/>
      <c r="G28" s="1031"/>
      <c r="H28" s="1031"/>
      <c r="I28" s="1031"/>
      <c r="J28" s="1031"/>
      <c r="K28" s="1031"/>
      <c r="L28" s="1031"/>
      <c r="M28" s="1031"/>
      <c r="N28" s="1031"/>
      <c r="O28" s="1031"/>
      <c r="P28" s="1032"/>
      <c r="Q28" s="1033">
        <v>5711</v>
      </c>
      <c r="R28" s="1034"/>
      <c r="S28" s="1034"/>
      <c r="T28" s="1034"/>
      <c r="U28" s="1034"/>
      <c r="V28" s="1034">
        <v>5612</v>
      </c>
      <c r="W28" s="1034"/>
      <c r="X28" s="1034"/>
      <c r="Y28" s="1034"/>
      <c r="Z28" s="1034"/>
      <c r="AA28" s="1034">
        <v>99</v>
      </c>
      <c r="AB28" s="1034"/>
      <c r="AC28" s="1034"/>
      <c r="AD28" s="1034"/>
      <c r="AE28" s="1035"/>
      <c r="AF28" s="1036">
        <v>99</v>
      </c>
      <c r="AG28" s="1034"/>
      <c r="AH28" s="1034"/>
      <c r="AI28" s="1034"/>
      <c r="AJ28" s="1037"/>
      <c r="AK28" s="1025">
        <v>540</v>
      </c>
      <c r="AL28" s="1026"/>
      <c r="AM28" s="1026"/>
      <c r="AN28" s="1026"/>
      <c r="AO28" s="1026"/>
      <c r="AP28" s="1026" t="s">
        <v>579</v>
      </c>
      <c r="AQ28" s="1026"/>
      <c r="AR28" s="1026"/>
      <c r="AS28" s="1026"/>
      <c r="AT28" s="1026"/>
      <c r="AU28" s="1026" t="s">
        <v>532</v>
      </c>
      <c r="AV28" s="1026"/>
      <c r="AW28" s="1026"/>
      <c r="AX28" s="1026"/>
      <c r="AY28" s="1026"/>
      <c r="AZ28" s="1027" t="s">
        <v>532</v>
      </c>
      <c r="BA28" s="1027"/>
      <c r="BB28" s="1027"/>
      <c r="BC28" s="1027"/>
      <c r="BD28" s="1027"/>
      <c r="BE28" s="1028"/>
      <c r="BF28" s="1028"/>
      <c r="BG28" s="1028"/>
      <c r="BH28" s="1028"/>
      <c r="BI28" s="1029"/>
      <c r="BJ28" s="218"/>
      <c r="BK28" s="218"/>
      <c r="BL28" s="218"/>
      <c r="BM28" s="218"/>
      <c r="BN28" s="218"/>
      <c r="BO28" s="227"/>
      <c r="BP28" s="227"/>
      <c r="BQ28" s="224">
        <v>22</v>
      </c>
      <c r="BR28" s="225"/>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16"/>
    </row>
    <row r="29" spans="1:131" ht="26.25" customHeight="1" x14ac:dyDescent="0.2">
      <c r="A29" s="228">
        <v>2</v>
      </c>
      <c r="B29" s="1013" t="s">
        <v>407</v>
      </c>
      <c r="C29" s="1014"/>
      <c r="D29" s="1014"/>
      <c r="E29" s="1014"/>
      <c r="F29" s="1014"/>
      <c r="G29" s="1014"/>
      <c r="H29" s="1014"/>
      <c r="I29" s="1014"/>
      <c r="J29" s="1014"/>
      <c r="K29" s="1014"/>
      <c r="L29" s="1014"/>
      <c r="M29" s="1014"/>
      <c r="N29" s="1014"/>
      <c r="O29" s="1014"/>
      <c r="P29" s="1015"/>
      <c r="Q29" s="1021">
        <v>5383</v>
      </c>
      <c r="R29" s="1022"/>
      <c r="S29" s="1022"/>
      <c r="T29" s="1022"/>
      <c r="U29" s="1022"/>
      <c r="V29" s="1022">
        <v>5279</v>
      </c>
      <c r="W29" s="1022"/>
      <c r="X29" s="1022"/>
      <c r="Y29" s="1022"/>
      <c r="Z29" s="1022"/>
      <c r="AA29" s="1022">
        <v>104</v>
      </c>
      <c r="AB29" s="1022"/>
      <c r="AC29" s="1022"/>
      <c r="AD29" s="1022"/>
      <c r="AE29" s="1023"/>
      <c r="AF29" s="1018">
        <v>104</v>
      </c>
      <c r="AG29" s="1019"/>
      <c r="AH29" s="1019"/>
      <c r="AI29" s="1019"/>
      <c r="AJ29" s="1020"/>
      <c r="AK29" s="963">
        <v>888</v>
      </c>
      <c r="AL29" s="954"/>
      <c r="AM29" s="954"/>
      <c r="AN29" s="954"/>
      <c r="AO29" s="954"/>
      <c r="AP29" s="954" t="s">
        <v>579</v>
      </c>
      <c r="AQ29" s="954"/>
      <c r="AR29" s="954"/>
      <c r="AS29" s="954"/>
      <c r="AT29" s="954"/>
      <c r="AU29" s="954" t="s">
        <v>532</v>
      </c>
      <c r="AV29" s="954"/>
      <c r="AW29" s="954"/>
      <c r="AX29" s="954"/>
      <c r="AY29" s="954"/>
      <c r="AZ29" s="1024" t="s">
        <v>532</v>
      </c>
      <c r="BA29" s="1024"/>
      <c r="BB29" s="1024"/>
      <c r="BC29" s="1024"/>
      <c r="BD29" s="1024"/>
      <c r="BE29" s="955"/>
      <c r="BF29" s="955"/>
      <c r="BG29" s="955"/>
      <c r="BH29" s="955"/>
      <c r="BI29" s="956"/>
      <c r="BJ29" s="218"/>
      <c r="BK29" s="218"/>
      <c r="BL29" s="218"/>
      <c r="BM29" s="218"/>
      <c r="BN29" s="218"/>
      <c r="BO29" s="227"/>
      <c r="BP29" s="227"/>
      <c r="BQ29" s="224">
        <v>23</v>
      </c>
      <c r="BR29" s="225"/>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16"/>
    </row>
    <row r="30" spans="1:131" ht="26.25" customHeight="1" x14ac:dyDescent="0.2">
      <c r="A30" s="228">
        <v>3</v>
      </c>
      <c r="B30" s="1013" t="s">
        <v>408</v>
      </c>
      <c r="C30" s="1014"/>
      <c r="D30" s="1014"/>
      <c r="E30" s="1014"/>
      <c r="F30" s="1014"/>
      <c r="G30" s="1014"/>
      <c r="H30" s="1014"/>
      <c r="I30" s="1014"/>
      <c r="J30" s="1014"/>
      <c r="K30" s="1014"/>
      <c r="L30" s="1014"/>
      <c r="M30" s="1014"/>
      <c r="N30" s="1014"/>
      <c r="O30" s="1014"/>
      <c r="P30" s="1015"/>
      <c r="Q30" s="1021">
        <v>672</v>
      </c>
      <c r="R30" s="1022"/>
      <c r="S30" s="1022"/>
      <c r="T30" s="1022"/>
      <c r="U30" s="1022"/>
      <c r="V30" s="1022">
        <v>670</v>
      </c>
      <c r="W30" s="1022"/>
      <c r="X30" s="1022"/>
      <c r="Y30" s="1022"/>
      <c r="Z30" s="1022"/>
      <c r="AA30" s="1022">
        <v>2</v>
      </c>
      <c r="AB30" s="1022"/>
      <c r="AC30" s="1022"/>
      <c r="AD30" s="1022"/>
      <c r="AE30" s="1023"/>
      <c r="AF30" s="1018">
        <v>2</v>
      </c>
      <c r="AG30" s="1019"/>
      <c r="AH30" s="1019"/>
      <c r="AI30" s="1019"/>
      <c r="AJ30" s="1020"/>
      <c r="AK30" s="963">
        <v>173</v>
      </c>
      <c r="AL30" s="954"/>
      <c r="AM30" s="954"/>
      <c r="AN30" s="954"/>
      <c r="AO30" s="954"/>
      <c r="AP30" s="954" t="s">
        <v>579</v>
      </c>
      <c r="AQ30" s="954"/>
      <c r="AR30" s="954"/>
      <c r="AS30" s="954"/>
      <c r="AT30" s="954"/>
      <c r="AU30" s="954" t="s">
        <v>532</v>
      </c>
      <c r="AV30" s="954"/>
      <c r="AW30" s="954"/>
      <c r="AX30" s="954"/>
      <c r="AY30" s="954"/>
      <c r="AZ30" s="1024" t="s">
        <v>532</v>
      </c>
      <c r="BA30" s="1024"/>
      <c r="BB30" s="1024"/>
      <c r="BC30" s="1024"/>
      <c r="BD30" s="1024"/>
      <c r="BE30" s="955"/>
      <c r="BF30" s="955"/>
      <c r="BG30" s="955"/>
      <c r="BH30" s="955"/>
      <c r="BI30" s="956"/>
      <c r="BJ30" s="218"/>
      <c r="BK30" s="218"/>
      <c r="BL30" s="218"/>
      <c r="BM30" s="218"/>
      <c r="BN30" s="218"/>
      <c r="BO30" s="227"/>
      <c r="BP30" s="227"/>
      <c r="BQ30" s="224">
        <v>24</v>
      </c>
      <c r="BR30" s="225"/>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16"/>
    </row>
    <row r="31" spans="1:131" ht="26.25" customHeight="1" x14ac:dyDescent="0.2">
      <c r="A31" s="228">
        <v>4</v>
      </c>
      <c r="B31" s="1013"/>
      <c r="C31" s="1014"/>
      <c r="D31" s="1014"/>
      <c r="E31" s="1014"/>
      <c r="F31" s="1014"/>
      <c r="G31" s="1014"/>
      <c r="H31" s="1014"/>
      <c r="I31" s="1014"/>
      <c r="J31" s="1014"/>
      <c r="K31" s="1014"/>
      <c r="L31" s="1014"/>
      <c r="M31" s="1014"/>
      <c r="N31" s="1014"/>
      <c r="O31" s="1014"/>
      <c r="P31" s="1015"/>
      <c r="Q31" s="1021"/>
      <c r="R31" s="1022"/>
      <c r="S31" s="1022"/>
      <c r="T31" s="1022"/>
      <c r="U31" s="1022"/>
      <c r="V31" s="1022"/>
      <c r="W31" s="1022"/>
      <c r="X31" s="1022"/>
      <c r="Y31" s="1022"/>
      <c r="Z31" s="1022"/>
      <c r="AA31" s="1022"/>
      <c r="AB31" s="1022"/>
      <c r="AC31" s="1022"/>
      <c r="AD31" s="1022"/>
      <c r="AE31" s="1023"/>
      <c r="AF31" s="1018"/>
      <c r="AG31" s="1019"/>
      <c r="AH31" s="1019"/>
      <c r="AI31" s="1019"/>
      <c r="AJ31" s="1020"/>
      <c r="AK31" s="963"/>
      <c r="AL31" s="954"/>
      <c r="AM31" s="954"/>
      <c r="AN31" s="954"/>
      <c r="AO31" s="954"/>
      <c r="AP31" s="954"/>
      <c r="AQ31" s="954"/>
      <c r="AR31" s="954"/>
      <c r="AS31" s="954"/>
      <c r="AT31" s="954"/>
      <c r="AU31" s="954"/>
      <c r="AV31" s="954"/>
      <c r="AW31" s="954"/>
      <c r="AX31" s="954"/>
      <c r="AY31" s="954"/>
      <c r="AZ31" s="1024"/>
      <c r="BA31" s="1024"/>
      <c r="BB31" s="1024"/>
      <c r="BC31" s="1024"/>
      <c r="BD31" s="1024"/>
      <c r="BE31" s="955"/>
      <c r="BF31" s="955"/>
      <c r="BG31" s="955"/>
      <c r="BH31" s="955"/>
      <c r="BI31" s="956"/>
      <c r="BJ31" s="218"/>
      <c r="BK31" s="218"/>
      <c r="BL31" s="218"/>
      <c r="BM31" s="218"/>
      <c r="BN31" s="218"/>
      <c r="BO31" s="227"/>
      <c r="BP31" s="227"/>
      <c r="BQ31" s="224">
        <v>25</v>
      </c>
      <c r="BR31" s="225"/>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16"/>
    </row>
    <row r="32" spans="1:131" ht="26.25" customHeight="1" x14ac:dyDescent="0.2">
      <c r="A32" s="228">
        <v>5</v>
      </c>
      <c r="B32" s="1013"/>
      <c r="C32" s="1014"/>
      <c r="D32" s="1014"/>
      <c r="E32" s="1014"/>
      <c r="F32" s="1014"/>
      <c r="G32" s="1014"/>
      <c r="H32" s="1014"/>
      <c r="I32" s="1014"/>
      <c r="J32" s="1014"/>
      <c r="K32" s="1014"/>
      <c r="L32" s="1014"/>
      <c r="M32" s="1014"/>
      <c r="N32" s="1014"/>
      <c r="O32" s="1014"/>
      <c r="P32" s="1015"/>
      <c r="Q32" s="1021"/>
      <c r="R32" s="1022"/>
      <c r="S32" s="1022"/>
      <c r="T32" s="1022"/>
      <c r="U32" s="1022"/>
      <c r="V32" s="1022"/>
      <c r="W32" s="1022"/>
      <c r="X32" s="1022"/>
      <c r="Y32" s="1022"/>
      <c r="Z32" s="1022"/>
      <c r="AA32" s="1022"/>
      <c r="AB32" s="1022"/>
      <c r="AC32" s="1022"/>
      <c r="AD32" s="1022"/>
      <c r="AE32" s="1023"/>
      <c r="AF32" s="1018"/>
      <c r="AG32" s="1019"/>
      <c r="AH32" s="1019"/>
      <c r="AI32" s="1019"/>
      <c r="AJ32" s="1020"/>
      <c r="AK32" s="963"/>
      <c r="AL32" s="954"/>
      <c r="AM32" s="954"/>
      <c r="AN32" s="954"/>
      <c r="AO32" s="954"/>
      <c r="AP32" s="954"/>
      <c r="AQ32" s="954"/>
      <c r="AR32" s="954"/>
      <c r="AS32" s="954"/>
      <c r="AT32" s="954"/>
      <c r="AU32" s="954"/>
      <c r="AV32" s="954"/>
      <c r="AW32" s="954"/>
      <c r="AX32" s="954"/>
      <c r="AY32" s="954"/>
      <c r="AZ32" s="1024"/>
      <c r="BA32" s="1024"/>
      <c r="BB32" s="1024"/>
      <c r="BC32" s="1024"/>
      <c r="BD32" s="1024"/>
      <c r="BE32" s="955"/>
      <c r="BF32" s="955"/>
      <c r="BG32" s="955"/>
      <c r="BH32" s="955"/>
      <c r="BI32" s="956"/>
      <c r="BJ32" s="218"/>
      <c r="BK32" s="218"/>
      <c r="BL32" s="218"/>
      <c r="BM32" s="218"/>
      <c r="BN32" s="218"/>
      <c r="BO32" s="227"/>
      <c r="BP32" s="227"/>
      <c r="BQ32" s="224">
        <v>26</v>
      </c>
      <c r="BR32" s="225"/>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16"/>
    </row>
    <row r="33" spans="1:131" ht="26.25" customHeight="1" x14ac:dyDescent="0.2">
      <c r="A33" s="228">
        <v>6</v>
      </c>
      <c r="B33" s="1013"/>
      <c r="C33" s="1014"/>
      <c r="D33" s="1014"/>
      <c r="E33" s="1014"/>
      <c r="F33" s="1014"/>
      <c r="G33" s="1014"/>
      <c r="H33" s="1014"/>
      <c r="I33" s="1014"/>
      <c r="J33" s="1014"/>
      <c r="K33" s="1014"/>
      <c r="L33" s="1014"/>
      <c r="M33" s="1014"/>
      <c r="N33" s="1014"/>
      <c r="O33" s="1014"/>
      <c r="P33" s="1015"/>
      <c r="Q33" s="1021"/>
      <c r="R33" s="1022"/>
      <c r="S33" s="1022"/>
      <c r="T33" s="1022"/>
      <c r="U33" s="1022"/>
      <c r="V33" s="1022"/>
      <c r="W33" s="1022"/>
      <c r="X33" s="1022"/>
      <c r="Y33" s="1022"/>
      <c r="Z33" s="1022"/>
      <c r="AA33" s="1022"/>
      <c r="AB33" s="1022"/>
      <c r="AC33" s="1022"/>
      <c r="AD33" s="1022"/>
      <c r="AE33" s="1023"/>
      <c r="AF33" s="1018"/>
      <c r="AG33" s="1019"/>
      <c r="AH33" s="1019"/>
      <c r="AI33" s="1019"/>
      <c r="AJ33" s="1020"/>
      <c r="AK33" s="963"/>
      <c r="AL33" s="954"/>
      <c r="AM33" s="954"/>
      <c r="AN33" s="954"/>
      <c r="AO33" s="954"/>
      <c r="AP33" s="954"/>
      <c r="AQ33" s="954"/>
      <c r="AR33" s="954"/>
      <c r="AS33" s="954"/>
      <c r="AT33" s="954"/>
      <c r="AU33" s="954"/>
      <c r="AV33" s="954"/>
      <c r="AW33" s="954"/>
      <c r="AX33" s="954"/>
      <c r="AY33" s="954"/>
      <c r="AZ33" s="1024"/>
      <c r="BA33" s="1024"/>
      <c r="BB33" s="1024"/>
      <c r="BC33" s="1024"/>
      <c r="BD33" s="1024"/>
      <c r="BE33" s="955"/>
      <c r="BF33" s="955"/>
      <c r="BG33" s="955"/>
      <c r="BH33" s="955"/>
      <c r="BI33" s="956"/>
      <c r="BJ33" s="218"/>
      <c r="BK33" s="218"/>
      <c r="BL33" s="218"/>
      <c r="BM33" s="218"/>
      <c r="BN33" s="218"/>
      <c r="BO33" s="227"/>
      <c r="BP33" s="227"/>
      <c r="BQ33" s="224">
        <v>27</v>
      </c>
      <c r="BR33" s="225"/>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16"/>
    </row>
    <row r="34" spans="1:131" ht="26.25" customHeight="1" x14ac:dyDescent="0.2">
      <c r="A34" s="228">
        <v>7</v>
      </c>
      <c r="B34" s="1013"/>
      <c r="C34" s="1014"/>
      <c r="D34" s="1014"/>
      <c r="E34" s="1014"/>
      <c r="F34" s="1014"/>
      <c r="G34" s="1014"/>
      <c r="H34" s="1014"/>
      <c r="I34" s="1014"/>
      <c r="J34" s="1014"/>
      <c r="K34" s="1014"/>
      <c r="L34" s="1014"/>
      <c r="M34" s="1014"/>
      <c r="N34" s="1014"/>
      <c r="O34" s="1014"/>
      <c r="P34" s="1015"/>
      <c r="Q34" s="1021"/>
      <c r="R34" s="1022"/>
      <c r="S34" s="1022"/>
      <c r="T34" s="1022"/>
      <c r="U34" s="1022"/>
      <c r="V34" s="1022"/>
      <c r="W34" s="1022"/>
      <c r="X34" s="1022"/>
      <c r="Y34" s="1022"/>
      <c r="Z34" s="1022"/>
      <c r="AA34" s="1022"/>
      <c r="AB34" s="1022"/>
      <c r="AC34" s="1022"/>
      <c r="AD34" s="1022"/>
      <c r="AE34" s="1023"/>
      <c r="AF34" s="1018"/>
      <c r="AG34" s="1019"/>
      <c r="AH34" s="1019"/>
      <c r="AI34" s="1019"/>
      <c r="AJ34" s="1020"/>
      <c r="AK34" s="963"/>
      <c r="AL34" s="954"/>
      <c r="AM34" s="954"/>
      <c r="AN34" s="954"/>
      <c r="AO34" s="954"/>
      <c r="AP34" s="954"/>
      <c r="AQ34" s="954"/>
      <c r="AR34" s="954"/>
      <c r="AS34" s="954"/>
      <c r="AT34" s="954"/>
      <c r="AU34" s="954"/>
      <c r="AV34" s="954"/>
      <c r="AW34" s="954"/>
      <c r="AX34" s="954"/>
      <c r="AY34" s="954"/>
      <c r="AZ34" s="1024"/>
      <c r="BA34" s="1024"/>
      <c r="BB34" s="1024"/>
      <c r="BC34" s="1024"/>
      <c r="BD34" s="1024"/>
      <c r="BE34" s="955"/>
      <c r="BF34" s="955"/>
      <c r="BG34" s="955"/>
      <c r="BH34" s="955"/>
      <c r="BI34" s="956"/>
      <c r="BJ34" s="218"/>
      <c r="BK34" s="218"/>
      <c r="BL34" s="218"/>
      <c r="BM34" s="218"/>
      <c r="BN34" s="218"/>
      <c r="BO34" s="227"/>
      <c r="BP34" s="227"/>
      <c r="BQ34" s="224">
        <v>28</v>
      </c>
      <c r="BR34" s="225"/>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16"/>
    </row>
    <row r="35" spans="1:131" ht="26.25" customHeight="1" x14ac:dyDescent="0.2">
      <c r="A35" s="228">
        <v>8</v>
      </c>
      <c r="B35" s="1013"/>
      <c r="C35" s="1014"/>
      <c r="D35" s="1014"/>
      <c r="E35" s="1014"/>
      <c r="F35" s="1014"/>
      <c r="G35" s="1014"/>
      <c r="H35" s="1014"/>
      <c r="I35" s="1014"/>
      <c r="J35" s="1014"/>
      <c r="K35" s="1014"/>
      <c r="L35" s="1014"/>
      <c r="M35" s="1014"/>
      <c r="N35" s="1014"/>
      <c r="O35" s="1014"/>
      <c r="P35" s="1015"/>
      <c r="Q35" s="1021"/>
      <c r="R35" s="1022"/>
      <c r="S35" s="1022"/>
      <c r="T35" s="1022"/>
      <c r="U35" s="1022"/>
      <c r="V35" s="1022"/>
      <c r="W35" s="1022"/>
      <c r="X35" s="1022"/>
      <c r="Y35" s="1022"/>
      <c r="Z35" s="1022"/>
      <c r="AA35" s="1022"/>
      <c r="AB35" s="1022"/>
      <c r="AC35" s="1022"/>
      <c r="AD35" s="1022"/>
      <c r="AE35" s="1023"/>
      <c r="AF35" s="1018"/>
      <c r="AG35" s="1019"/>
      <c r="AH35" s="1019"/>
      <c r="AI35" s="1019"/>
      <c r="AJ35" s="1020"/>
      <c r="AK35" s="963"/>
      <c r="AL35" s="954"/>
      <c r="AM35" s="954"/>
      <c r="AN35" s="954"/>
      <c r="AO35" s="954"/>
      <c r="AP35" s="954"/>
      <c r="AQ35" s="954"/>
      <c r="AR35" s="954"/>
      <c r="AS35" s="954"/>
      <c r="AT35" s="954"/>
      <c r="AU35" s="954"/>
      <c r="AV35" s="954"/>
      <c r="AW35" s="954"/>
      <c r="AX35" s="954"/>
      <c r="AY35" s="954"/>
      <c r="AZ35" s="1024"/>
      <c r="BA35" s="1024"/>
      <c r="BB35" s="1024"/>
      <c r="BC35" s="1024"/>
      <c r="BD35" s="1024"/>
      <c r="BE35" s="955"/>
      <c r="BF35" s="955"/>
      <c r="BG35" s="955"/>
      <c r="BH35" s="955"/>
      <c r="BI35" s="956"/>
      <c r="BJ35" s="218"/>
      <c r="BK35" s="218"/>
      <c r="BL35" s="218"/>
      <c r="BM35" s="218"/>
      <c r="BN35" s="218"/>
      <c r="BO35" s="227"/>
      <c r="BP35" s="227"/>
      <c r="BQ35" s="224">
        <v>29</v>
      </c>
      <c r="BR35" s="225"/>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16"/>
    </row>
    <row r="36" spans="1:131" ht="26.25" customHeight="1" x14ac:dyDescent="0.2">
      <c r="A36" s="228">
        <v>9</v>
      </c>
      <c r="B36" s="1013"/>
      <c r="C36" s="1014"/>
      <c r="D36" s="1014"/>
      <c r="E36" s="1014"/>
      <c r="F36" s="1014"/>
      <c r="G36" s="1014"/>
      <c r="H36" s="1014"/>
      <c r="I36" s="1014"/>
      <c r="J36" s="1014"/>
      <c r="K36" s="1014"/>
      <c r="L36" s="1014"/>
      <c r="M36" s="1014"/>
      <c r="N36" s="1014"/>
      <c r="O36" s="1014"/>
      <c r="P36" s="1015"/>
      <c r="Q36" s="1021"/>
      <c r="R36" s="1022"/>
      <c r="S36" s="1022"/>
      <c r="T36" s="1022"/>
      <c r="U36" s="1022"/>
      <c r="V36" s="1022"/>
      <c r="W36" s="1022"/>
      <c r="X36" s="1022"/>
      <c r="Y36" s="1022"/>
      <c r="Z36" s="1022"/>
      <c r="AA36" s="1022"/>
      <c r="AB36" s="1022"/>
      <c r="AC36" s="1022"/>
      <c r="AD36" s="1022"/>
      <c r="AE36" s="1023"/>
      <c r="AF36" s="1018"/>
      <c r="AG36" s="1019"/>
      <c r="AH36" s="1019"/>
      <c r="AI36" s="1019"/>
      <c r="AJ36" s="1020"/>
      <c r="AK36" s="963"/>
      <c r="AL36" s="954"/>
      <c r="AM36" s="954"/>
      <c r="AN36" s="954"/>
      <c r="AO36" s="954"/>
      <c r="AP36" s="954"/>
      <c r="AQ36" s="954"/>
      <c r="AR36" s="954"/>
      <c r="AS36" s="954"/>
      <c r="AT36" s="954"/>
      <c r="AU36" s="954"/>
      <c r="AV36" s="954"/>
      <c r="AW36" s="954"/>
      <c r="AX36" s="954"/>
      <c r="AY36" s="954"/>
      <c r="AZ36" s="1024"/>
      <c r="BA36" s="1024"/>
      <c r="BB36" s="1024"/>
      <c r="BC36" s="1024"/>
      <c r="BD36" s="1024"/>
      <c r="BE36" s="955"/>
      <c r="BF36" s="955"/>
      <c r="BG36" s="955"/>
      <c r="BH36" s="955"/>
      <c r="BI36" s="956"/>
      <c r="BJ36" s="218"/>
      <c r="BK36" s="218"/>
      <c r="BL36" s="218"/>
      <c r="BM36" s="218"/>
      <c r="BN36" s="218"/>
      <c r="BO36" s="227"/>
      <c r="BP36" s="227"/>
      <c r="BQ36" s="224">
        <v>30</v>
      </c>
      <c r="BR36" s="225"/>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16"/>
    </row>
    <row r="37" spans="1:131" ht="26.25" customHeight="1" x14ac:dyDescent="0.2">
      <c r="A37" s="228">
        <v>10</v>
      </c>
      <c r="B37" s="1013"/>
      <c r="C37" s="1014"/>
      <c r="D37" s="1014"/>
      <c r="E37" s="1014"/>
      <c r="F37" s="1014"/>
      <c r="G37" s="1014"/>
      <c r="H37" s="1014"/>
      <c r="I37" s="1014"/>
      <c r="J37" s="1014"/>
      <c r="K37" s="1014"/>
      <c r="L37" s="1014"/>
      <c r="M37" s="1014"/>
      <c r="N37" s="1014"/>
      <c r="O37" s="1014"/>
      <c r="P37" s="1015"/>
      <c r="Q37" s="1021"/>
      <c r="R37" s="1022"/>
      <c r="S37" s="1022"/>
      <c r="T37" s="1022"/>
      <c r="U37" s="1022"/>
      <c r="V37" s="1022"/>
      <c r="W37" s="1022"/>
      <c r="X37" s="1022"/>
      <c r="Y37" s="1022"/>
      <c r="Z37" s="1022"/>
      <c r="AA37" s="1022"/>
      <c r="AB37" s="1022"/>
      <c r="AC37" s="1022"/>
      <c r="AD37" s="1022"/>
      <c r="AE37" s="1023"/>
      <c r="AF37" s="1018"/>
      <c r="AG37" s="1019"/>
      <c r="AH37" s="1019"/>
      <c r="AI37" s="1019"/>
      <c r="AJ37" s="1020"/>
      <c r="AK37" s="963"/>
      <c r="AL37" s="954"/>
      <c r="AM37" s="954"/>
      <c r="AN37" s="954"/>
      <c r="AO37" s="954"/>
      <c r="AP37" s="954"/>
      <c r="AQ37" s="954"/>
      <c r="AR37" s="954"/>
      <c r="AS37" s="954"/>
      <c r="AT37" s="954"/>
      <c r="AU37" s="954"/>
      <c r="AV37" s="954"/>
      <c r="AW37" s="954"/>
      <c r="AX37" s="954"/>
      <c r="AY37" s="954"/>
      <c r="AZ37" s="1024"/>
      <c r="BA37" s="1024"/>
      <c r="BB37" s="1024"/>
      <c r="BC37" s="1024"/>
      <c r="BD37" s="1024"/>
      <c r="BE37" s="955"/>
      <c r="BF37" s="955"/>
      <c r="BG37" s="955"/>
      <c r="BH37" s="955"/>
      <c r="BI37" s="956"/>
      <c r="BJ37" s="218"/>
      <c r="BK37" s="218"/>
      <c r="BL37" s="218"/>
      <c r="BM37" s="218"/>
      <c r="BN37" s="218"/>
      <c r="BO37" s="227"/>
      <c r="BP37" s="227"/>
      <c r="BQ37" s="224">
        <v>31</v>
      </c>
      <c r="BR37" s="225"/>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16"/>
    </row>
    <row r="38" spans="1:131" ht="26.25" customHeight="1" x14ac:dyDescent="0.2">
      <c r="A38" s="228">
        <v>11</v>
      </c>
      <c r="B38" s="1013"/>
      <c r="C38" s="1014"/>
      <c r="D38" s="1014"/>
      <c r="E38" s="1014"/>
      <c r="F38" s="1014"/>
      <c r="G38" s="1014"/>
      <c r="H38" s="1014"/>
      <c r="I38" s="1014"/>
      <c r="J38" s="1014"/>
      <c r="K38" s="1014"/>
      <c r="L38" s="1014"/>
      <c r="M38" s="1014"/>
      <c r="N38" s="1014"/>
      <c r="O38" s="1014"/>
      <c r="P38" s="1015"/>
      <c r="Q38" s="1021"/>
      <c r="R38" s="1022"/>
      <c r="S38" s="1022"/>
      <c r="T38" s="1022"/>
      <c r="U38" s="1022"/>
      <c r="V38" s="1022"/>
      <c r="W38" s="1022"/>
      <c r="X38" s="1022"/>
      <c r="Y38" s="1022"/>
      <c r="Z38" s="1022"/>
      <c r="AA38" s="1022"/>
      <c r="AB38" s="1022"/>
      <c r="AC38" s="1022"/>
      <c r="AD38" s="1022"/>
      <c r="AE38" s="1023"/>
      <c r="AF38" s="1018"/>
      <c r="AG38" s="1019"/>
      <c r="AH38" s="1019"/>
      <c r="AI38" s="1019"/>
      <c r="AJ38" s="1020"/>
      <c r="AK38" s="963"/>
      <c r="AL38" s="954"/>
      <c r="AM38" s="954"/>
      <c r="AN38" s="954"/>
      <c r="AO38" s="954"/>
      <c r="AP38" s="954"/>
      <c r="AQ38" s="954"/>
      <c r="AR38" s="954"/>
      <c r="AS38" s="954"/>
      <c r="AT38" s="954"/>
      <c r="AU38" s="954"/>
      <c r="AV38" s="954"/>
      <c r="AW38" s="954"/>
      <c r="AX38" s="954"/>
      <c r="AY38" s="954"/>
      <c r="AZ38" s="1024"/>
      <c r="BA38" s="1024"/>
      <c r="BB38" s="1024"/>
      <c r="BC38" s="1024"/>
      <c r="BD38" s="1024"/>
      <c r="BE38" s="955"/>
      <c r="BF38" s="955"/>
      <c r="BG38" s="955"/>
      <c r="BH38" s="955"/>
      <c r="BI38" s="956"/>
      <c r="BJ38" s="218"/>
      <c r="BK38" s="218"/>
      <c r="BL38" s="218"/>
      <c r="BM38" s="218"/>
      <c r="BN38" s="218"/>
      <c r="BO38" s="227"/>
      <c r="BP38" s="227"/>
      <c r="BQ38" s="224">
        <v>32</v>
      </c>
      <c r="BR38" s="225"/>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16"/>
    </row>
    <row r="39" spans="1:131" ht="26.25" customHeight="1" x14ac:dyDescent="0.2">
      <c r="A39" s="228">
        <v>12</v>
      </c>
      <c r="B39" s="1013"/>
      <c r="C39" s="1014"/>
      <c r="D39" s="1014"/>
      <c r="E39" s="1014"/>
      <c r="F39" s="1014"/>
      <c r="G39" s="1014"/>
      <c r="H39" s="1014"/>
      <c r="I39" s="1014"/>
      <c r="J39" s="1014"/>
      <c r="K39" s="1014"/>
      <c r="L39" s="1014"/>
      <c r="M39" s="1014"/>
      <c r="N39" s="1014"/>
      <c r="O39" s="1014"/>
      <c r="P39" s="1015"/>
      <c r="Q39" s="1021"/>
      <c r="R39" s="1022"/>
      <c r="S39" s="1022"/>
      <c r="T39" s="1022"/>
      <c r="U39" s="1022"/>
      <c r="V39" s="1022"/>
      <c r="W39" s="1022"/>
      <c r="X39" s="1022"/>
      <c r="Y39" s="1022"/>
      <c r="Z39" s="1022"/>
      <c r="AA39" s="1022"/>
      <c r="AB39" s="1022"/>
      <c r="AC39" s="1022"/>
      <c r="AD39" s="1022"/>
      <c r="AE39" s="1023"/>
      <c r="AF39" s="1018"/>
      <c r="AG39" s="1019"/>
      <c r="AH39" s="1019"/>
      <c r="AI39" s="1019"/>
      <c r="AJ39" s="1020"/>
      <c r="AK39" s="963"/>
      <c r="AL39" s="954"/>
      <c r="AM39" s="954"/>
      <c r="AN39" s="954"/>
      <c r="AO39" s="954"/>
      <c r="AP39" s="954"/>
      <c r="AQ39" s="954"/>
      <c r="AR39" s="954"/>
      <c r="AS39" s="954"/>
      <c r="AT39" s="954"/>
      <c r="AU39" s="954"/>
      <c r="AV39" s="954"/>
      <c r="AW39" s="954"/>
      <c r="AX39" s="954"/>
      <c r="AY39" s="954"/>
      <c r="AZ39" s="1024"/>
      <c r="BA39" s="1024"/>
      <c r="BB39" s="1024"/>
      <c r="BC39" s="1024"/>
      <c r="BD39" s="1024"/>
      <c r="BE39" s="955"/>
      <c r="BF39" s="955"/>
      <c r="BG39" s="955"/>
      <c r="BH39" s="955"/>
      <c r="BI39" s="956"/>
      <c r="BJ39" s="218"/>
      <c r="BK39" s="218"/>
      <c r="BL39" s="218"/>
      <c r="BM39" s="218"/>
      <c r="BN39" s="218"/>
      <c r="BO39" s="227"/>
      <c r="BP39" s="227"/>
      <c r="BQ39" s="224">
        <v>33</v>
      </c>
      <c r="BR39" s="225"/>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16"/>
    </row>
    <row r="40" spans="1:131" ht="26.25" customHeight="1" x14ac:dyDescent="0.2">
      <c r="A40" s="224">
        <v>13</v>
      </c>
      <c r="B40" s="1013"/>
      <c r="C40" s="1014"/>
      <c r="D40" s="1014"/>
      <c r="E40" s="1014"/>
      <c r="F40" s="1014"/>
      <c r="G40" s="1014"/>
      <c r="H40" s="1014"/>
      <c r="I40" s="1014"/>
      <c r="J40" s="1014"/>
      <c r="K40" s="1014"/>
      <c r="L40" s="1014"/>
      <c r="M40" s="1014"/>
      <c r="N40" s="1014"/>
      <c r="O40" s="1014"/>
      <c r="P40" s="1015"/>
      <c r="Q40" s="1021"/>
      <c r="R40" s="1022"/>
      <c r="S40" s="1022"/>
      <c r="T40" s="1022"/>
      <c r="U40" s="1022"/>
      <c r="V40" s="1022"/>
      <c r="W40" s="1022"/>
      <c r="X40" s="1022"/>
      <c r="Y40" s="1022"/>
      <c r="Z40" s="1022"/>
      <c r="AA40" s="1022"/>
      <c r="AB40" s="1022"/>
      <c r="AC40" s="1022"/>
      <c r="AD40" s="1022"/>
      <c r="AE40" s="1023"/>
      <c r="AF40" s="1018"/>
      <c r="AG40" s="1019"/>
      <c r="AH40" s="1019"/>
      <c r="AI40" s="1019"/>
      <c r="AJ40" s="1020"/>
      <c r="AK40" s="963"/>
      <c r="AL40" s="954"/>
      <c r="AM40" s="954"/>
      <c r="AN40" s="954"/>
      <c r="AO40" s="954"/>
      <c r="AP40" s="954"/>
      <c r="AQ40" s="954"/>
      <c r="AR40" s="954"/>
      <c r="AS40" s="954"/>
      <c r="AT40" s="954"/>
      <c r="AU40" s="954"/>
      <c r="AV40" s="954"/>
      <c r="AW40" s="954"/>
      <c r="AX40" s="954"/>
      <c r="AY40" s="954"/>
      <c r="AZ40" s="1024"/>
      <c r="BA40" s="1024"/>
      <c r="BB40" s="1024"/>
      <c r="BC40" s="1024"/>
      <c r="BD40" s="1024"/>
      <c r="BE40" s="955"/>
      <c r="BF40" s="955"/>
      <c r="BG40" s="955"/>
      <c r="BH40" s="955"/>
      <c r="BI40" s="956"/>
      <c r="BJ40" s="218"/>
      <c r="BK40" s="218"/>
      <c r="BL40" s="218"/>
      <c r="BM40" s="218"/>
      <c r="BN40" s="218"/>
      <c r="BO40" s="227"/>
      <c r="BP40" s="227"/>
      <c r="BQ40" s="224">
        <v>34</v>
      </c>
      <c r="BR40" s="225"/>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16"/>
    </row>
    <row r="41" spans="1:131" ht="26.25" customHeight="1" x14ac:dyDescent="0.2">
      <c r="A41" s="224">
        <v>14</v>
      </c>
      <c r="B41" s="1013"/>
      <c r="C41" s="1014"/>
      <c r="D41" s="1014"/>
      <c r="E41" s="1014"/>
      <c r="F41" s="1014"/>
      <c r="G41" s="1014"/>
      <c r="H41" s="1014"/>
      <c r="I41" s="1014"/>
      <c r="J41" s="1014"/>
      <c r="K41" s="1014"/>
      <c r="L41" s="1014"/>
      <c r="M41" s="1014"/>
      <c r="N41" s="1014"/>
      <c r="O41" s="1014"/>
      <c r="P41" s="1015"/>
      <c r="Q41" s="1021"/>
      <c r="R41" s="1022"/>
      <c r="S41" s="1022"/>
      <c r="T41" s="1022"/>
      <c r="U41" s="1022"/>
      <c r="V41" s="1022"/>
      <c r="W41" s="1022"/>
      <c r="X41" s="1022"/>
      <c r="Y41" s="1022"/>
      <c r="Z41" s="1022"/>
      <c r="AA41" s="1022"/>
      <c r="AB41" s="1022"/>
      <c r="AC41" s="1022"/>
      <c r="AD41" s="1022"/>
      <c r="AE41" s="1023"/>
      <c r="AF41" s="1018"/>
      <c r="AG41" s="1019"/>
      <c r="AH41" s="1019"/>
      <c r="AI41" s="1019"/>
      <c r="AJ41" s="1020"/>
      <c r="AK41" s="963"/>
      <c r="AL41" s="954"/>
      <c r="AM41" s="954"/>
      <c r="AN41" s="954"/>
      <c r="AO41" s="954"/>
      <c r="AP41" s="954"/>
      <c r="AQ41" s="954"/>
      <c r="AR41" s="954"/>
      <c r="AS41" s="954"/>
      <c r="AT41" s="954"/>
      <c r="AU41" s="954"/>
      <c r="AV41" s="954"/>
      <c r="AW41" s="954"/>
      <c r="AX41" s="954"/>
      <c r="AY41" s="954"/>
      <c r="AZ41" s="1024"/>
      <c r="BA41" s="1024"/>
      <c r="BB41" s="1024"/>
      <c r="BC41" s="1024"/>
      <c r="BD41" s="1024"/>
      <c r="BE41" s="955"/>
      <c r="BF41" s="955"/>
      <c r="BG41" s="955"/>
      <c r="BH41" s="955"/>
      <c r="BI41" s="956"/>
      <c r="BJ41" s="218"/>
      <c r="BK41" s="218"/>
      <c r="BL41" s="218"/>
      <c r="BM41" s="218"/>
      <c r="BN41" s="218"/>
      <c r="BO41" s="227"/>
      <c r="BP41" s="227"/>
      <c r="BQ41" s="224">
        <v>35</v>
      </c>
      <c r="BR41" s="225"/>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16"/>
    </row>
    <row r="42" spans="1:131" ht="26.25" customHeight="1" x14ac:dyDescent="0.2">
      <c r="A42" s="224">
        <v>15</v>
      </c>
      <c r="B42" s="1013"/>
      <c r="C42" s="1014"/>
      <c r="D42" s="1014"/>
      <c r="E42" s="1014"/>
      <c r="F42" s="1014"/>
      <c r="G42" s="1014"/>
      <c r="H42" s="1014"/>
      <c r="I42" s="1014"/>
      <c r="J42" s="1014"/>
      <c r="K42" s="1014"/>
      <c r="L42" s="1014"/>
      <c r="M42" s="1014"/>
      <c r="N42" s="1014"/>
      <c r="O42" s="1014"/>
      <c r="P42" s="1015"/>
      <c r="Q42" s="1021"/>
      <c r="R42" s="1022"/>
      <c r="S42" s="1022"/>
      <c r="T42" s="1022"/>
      <c r="U42" s="1022"/>
      <c r="V42" s="1022"/>
      <c r="W42" s="1022"/>
      <c r="X42" s="1022"/>
      <c r="Y42" s="1022"/>
      <c r="Z42" s="1022"/>
      <c r="AA42" s="1022"/>
      <c r="AB42" s="1022"/>
      <c r="AC42" s="1022"/>
      <c r="AD42" s="1022"/>
      <c r="AE42" s="1023"/>
      <c r="AF42" s="1018"/>
      <c r="AG42" s="1019"/>
      <c r="AH42" s="1019"/>
      <c r="AI42" s="1019"/>
      <c r="AJ42" s="1020"/>
      <c r="AK42" s="963"/>
      <c r="AL42" s="954"/>
      <c r="AM42" s="954"/>
      <c r="AN42" s="954"/>
      <c r="AO42" s="954"/>
      <c r="AP42" s="954"/>
      <c r="AQ42" s="954"/>
      <c r="AR42" s="954"/>
      <c r="AS42" s="954"/>
      <c r="AT42" s="954"/>
      <c r="AU42" s="954"/>
      <c r="AV42" s="954"/>
      <c r="AW42" s="954"/>
      <c r="AX42" s="954"/>
      <c r="AY42" s="954"/>
      <c r="AZ42" s="1024"/>
      <c r="BA42" s="1024"/>
      <c r="BB42" s="1024"/>
      <c r="BC42" s="1024"/>
      <c r="BD42" s="1024"/>
      <c r="BE42" s="955"/>
      <c r="BF42" s="955"/>
      <c r="BG42" s="955"/>
      <c r="BH42" s="955"/>
      <c r="BI42" s="956"/>
      <c r="BJ42" s="218"/>
      <c r="BK42" s="218"/>
      <c r="BL42" s="218"/>
      <c r="BM42" s="218"/>
      <c r="BN42" s="218"/>
      <c r="BO42" s="227"/>
      <c r="BP42" s="227"/>
      <c r="BQ42" s="224">
        <v>36</v>
      </c>
      <c r="BR42" s="225"/>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16"/>
    </row>
    <row r="43" spans="1:131" ht="26.25" customHeight="1" x14ac:dyDescent="0.2">
      <c r="A43" s="224">
        <v>16</v>
      </c>
      <c r="B43" s="1013"/>
      <c r="C43" s="1014"/>
      <c r="D43" s="1014"/>
      <c r="E43" s="1014"/>
      <c r="F43" s="1014"/>
      <c r="G43" s="1014"/>
      <c r="H43" s="1014"/>
      <c r="I43" s="1014"/>
      <c r="J43" s="1014"/>
      <c r="K43" s="1014"/>
      <c r="L43" s="1014"/>
      <c r="M43" s="1014"/>
      <c r="N43" s="1014"/>
      <c r="O43" s="1014"/>
      <c r="P43" s="1015"/>
      <c r="Q43" s="1021"/>
      <c r="R43" s="1022"/>
      <c r="S43" s="1022"/>
      <c r="T43" s="1022"/>
      <c r="U43" s="1022"/>
      <c r="V43" s="1022"/>
      <c r="W43" s="1022"/>
      <c r="X43" s="1022"/>
      <c r="Y43" s="1022"/>
      <c r="Z43" s="1022"/>
      <c r="AA43" s="1022"/>
      <c r="AB43" s="1022"/>
      <c r="AC43" s="1022"/>
      <c r="AD43" s="1022"/>
      <c r="AE43" s="1023"/>
      <c r="AF43" s="1018"/>
      <c r="AG43" s="1019"/>
      <c r="AH43" s="1019"/>
      <c r="AI43" s="1019"/>
      <c r="AJ43" s="1020"/>
      <c r="AK43" s="963"/>
      <c r="AL43" s="954"/>
      <c r="AM43" s="954"/>
      <c r="AN43" s="954"/>
      <c r="AO43" s="954"/>
      <c r="AP43" s="954"/>
      <c r="AQ43" s="954"/>
      <c r="AR43" s="954"/>
      <c r="AS43" s="954"/>
      <c r="AT43" s="954"/>
      <c r="AU43" s="954"/>
      <c r="AV43" s="954"/>
      <c r="AW43" s="954"/>
      <c r="AX43" s="954"/>
      <c r="AY43" s="954"/>
      <c r="AZ43" s="1024"/>
      <c r="BA43" s="1024"/>
      <c r="BB43" s="1024"/>
      <c r="BC43" s="1024"/>
      <c r="BD43" s="1024"/>
      <c r="BE43" s="955"/>
      <c r="BF43" s="955"/>
      <c r="BG43" s="955"/>
      <c r="BH43" s="955"/>
      <c r="BI43" s="956"/>
      <c r="BJ43" s="218"/>
      <c r="BK43" s="218"/>
      <c r="BL43" s="218"/>
      <c r="BM43" s="218"/>
      <c r="BN43" s="218"/>
      <c r="BO43" s="227"/>
      <c r="BP43" s="227"/>
      <c r="BQ43" s="224">
        <v>37</v>
      </c>
      <c r="BR43" s="225"/>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16"/>
    </row>
    <row r="44" spans="1:131" ht="26.25" customHeight="1" x14ac:dyDescent="0.2">
      <c r="A44" s="224">
        <v>17</v>
      </c>
      <c r="B44" s="1013"/>
      <c r="C44" s="1014"/>
      <c r="D44" s="1014"/>
      <c r="E44" s="1014"/>
      <c r="F44" s="1014"/>
      <c r="G44" s="1014"/>
      <c r="H44" s="1014"/>
      <c r="I44" s="1014"/>
      <c r="J44" s="1014"/>
      <c r="K44" s="1014"/>
      <c r="L44" s="1014"/>
      <c r="M44" s="1014"/>
      <c r="N44" s="1014"/>
      <c r="O44" s="1014"/>
      <c r="P44" s="1015"/>
      <c r="Q44" s="1021"/>
      <c r="R44" s="1022"/>
      <c r="S44" s="1022"/>
      <c r="T44" s="1022"/>
      <c r="U44" s="1022"/>
      <c r="V44" s="1022"/>
      <c r="W44" s="1022"/>
      <c r="X44" s="1022"/>
      <c r="Y44" s="1022"/>
      <c r="Z44" s="1022"/>
      <c r="AA44" s="1022"/>
      <c r="AB44" s="1022"/>
      <c r="AC44" s="1022"/>
      <c r="AD44" s="1022"/>
      <c r="AE44" s="1023"/>
      <c r="AF44" s="1018"/>
      <c r="AG44" s="1019"/>
      <c r="AH44" s="1019"/>
      <c r="AI44" s="1019"/>
      <c r="AJ44" s="1020"/>
      <c r="AK44" s="963"/>
      <c r="AL44" s="954"/>
      <c r="AM44" s="954"/>
      <c r="AN44" s="954"/>
      <c r="AO44" s="954"/>
      <c r="AP44" s="954"/>
      <c r="AQ44" s="954"/>
      <c r="AR44" s="954"/>
      <c r="AS44" s="954"/>
      <c r="AT44" s="954"/>
      <c r="AU44" s="954"/>
      <c r="AV44" s="954"/>
      <c r="AW44" s="954"/>
      <c r="AX44" s="954"/>
      <c r="AY44" s="954"/>
      <c r="AZ44" s="1024"/>
      <c r="BA44" s="1024"/>
      <c r="BB44" s="1024"/>
      <c r="BC44" s="1024"/>
      <c r="BD44" s="1024"/>
      <c r="BE44" s="955"/>
      <c r="BF44" s="955"/>
      <c r="BG44" s="955"/>
      <c r="BH44" s="955"/>
      <c r="BI44" s="956"/>
      <c r="BJ44" s="218"/>
      <c r="BK44" s="218"/>
      <c r="BL44" s="218"/>
      <c r="BM44" s="218"/>
      <c r="BN44" s="218"/>
      <c r="BO44" s="227"/>
      <c r="BP44" s="227"/>
      <c r="BQ44" s="224">
        <v>38</v>
      </c>
      <c r="BR44" s="225"/>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16"/>
    </row>
    <row r="45" spans="1:131" ht="26.25" customHeight="1" x14ac:dyDescent="0.2">
      <c r="A45" s="224">
        <v>18</v>
      </c>
      <c r="B45" s="1013"/>
      <c r="C45" s="1014"/>
      <c r="D45" s="1014"/>
      <c r="E45" s="1014"/>
      <c r="F45" s="1014"/>
      <c r="G45" s="1014"/>
      <c r="H45" s="1014"/>
      <c r="I45" s="1014"/>
      <c r="J45" s="1014"/>
      <c r="K45" s="1014"/>
      <c r="L45" s="1014"/>
      <c r="M45" s="1014"/>
      <c r="N45" s="1014"/>
      <c r="O45" s="1014"/>
      <c r="P45" s="1015"/>
      <c r="Q45" s="1021"/>
      <c r="R45" s="1022"/>
      <c r="S45" s="1022"/>
      <c r="T45" s="1022"/>
      <c r="U45" s="1022"/>
      <c r="V45" s="1022"/>
      <c r="W45" s="1022"/>
      <c r="X45" s="1022"/>
      <c r="Y45" s="1022"/>
      <c r="Z45" s="1022"/>
      <c r="AA45" s="1022"/>
      <c r="AB45" s="1022"/>
      <c r="AC45" s="1022"/>
      <c r="AD45" s="1022"/>
      <c r="AE45" s="1023"/>
      <c r="AF45" s="1018"/>
      <c r="AG45" s="1019"/>
      <c r="AH45" s="1019"/>
      <c r="AI45" s="1019"/>
      <c r="AJ45" s="1020"/>
      <c r="AK45" s="963"/>
      <c r="AL45" s="954"/>
      <c r="AM45" s="954"/>
      <c r="AN45" s="954"/>
      <c r="AO45" s="954"/>
      <c r="AP45" s="954"/>
      <c r="AQ45" s="954"/>
      <c r="AR45" s="954"/>
      <c r="AS45" s="954"/>
      <c r="AT45" s="954"/>
      <c r="AU45" s="954"/>
      <c r="AV45" s="954"/>
      <c r="AW45" s="954"/>
      <c r="AX45" s="954"/>
      <c r="AY45" s="954"/>
      <c r="AZ45" s="1024"/>
      <c r="BA45" s="1024"/>
      <c r="BB45" s="1024"/>
      <c r="BC45" s="1024"/>
      <c r="BD45" s="1024"/>
      <c r="BE45" s="955"/>
      <c r="BF45" s="955"/>
      <c r="BG45" s="955"/>
      <c r="BH45" s="955"/>
      <c r="BI45" s="956"/>
      <c r="BJ45" s="218"/>
      <c r="BK45" s="218"/>
      <c r="BL45" s="218"/>
      <c r="BM45" s="218"/>
      <c r="BN45" s="218"/>
      <c r="BO45" s="227"/>
      <c r="BP45" s="227"/>
      <c r="BQ45" s="224">
        <v>39</v>
      </c>
      <c r="BR45" s="225"/>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16"/>
    </row>
    <row r="46" spans="1:131" ht="26.25" customHeight="1" x14ac:dyDescent="0.2">
      <c r="A46" s="224">
        <v>19</v>
      </c>
      <c r="B46" s="1013"/>
      <c r="C46" s="1014"/>
      <c r="D46" s="1014"/>
      <c r="E46" s="1014"/>
      <c r="F46" s="1014"/>
      <c r="G46" s="1014"/>
      <c r="H46" s="1014"/>
      <c r="I46" s="1014"/>
      <c r="J46" s="1014"/>
      <c r="K46" s="1014"/>
      <c r="L46" s="1014"/>
      <c r="M46" s="1014"/>
      <c r="N46" s="1014"/>
      <c r="O46" s="1014"/>
      <c r="P46" s="1015"/>
      <c r="Q46" s="1021"/>
      <c r="R46" s="1022"/>
      <c r="S46" s="1022"/>
      <c r="T46" s="1022"/>
      <c r="U46" s="1022"/>
      <c r="V46" s="1022"/>
      <c r="W46" s="1022"/>
      <c r="X46" s="1022"/>
      <c r="Y46" s="1022"/>
      <c r="Z46" s="1022"/>
      <c r="AA46" s="1022"/>
      <c r="AB46" s="1022"/>
      <c r="AC46" s="1022"/>
      <c r="AD46" s="1022"/>
      <c r="AE46" s="1023"/>
      <c r="AF46" s="1018"/>
      <c r="AG46" s="1019"/>
      <c r="AH46" s="1019"/>
      <c r="AI46" s="1019"/>
      <c r="AJ46" s="1020"/>
      <c r="AK46" s="963"/>
      <c r="AL46" s="954"/>
      <c r="AM46" s="954"/>
      <c r="AN46" s="954"/>
      <c r="AO46" s="954"/>
      <c r="AP46" s="954"/>
      <c r="AQ46" s="954"/>
      <c r="AR46" s="954"/>
      <c r="AS46" s="954"/>
      <c r="AT46" s="954"/>
      <c r="AU46" s="954"/>
      <c r="AV46" s="954"/>
      <c r="AW46" s="954"/>
      <c r="AX46" s="954"/>
      <c r="AY46" s="954"/>
      <c r="AZ46" s="1024"/>
      <c r="BA46" s="1024"/>
      <c r="BB46" s="1024"/>
      <c r="BC46" s="1024"/>
      <c r="BD46" s="1024"/>
      <c r="BE46" s="955"/>
      <c r="BF46" s="955"/>
      <c r="BG46" s="955"/>
      <c r="BH46" s="955"/>
      <c r="BI46" s="956"/>
      <c r="BJ46" s="218"/>
      <c r="BK46" s="218"/>
      <c r="BL46" s="218"/>
      <c r="BM46" s="218"/>
      <c r="BN46" s="218"/>
      <c r="BO46" s="227"/>
      <c r="BP46" s="227"/>
      <c r="BQ46" s="224">
        <v>40</v>
      </c>
      <c r="BR46" s="225"/>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16"/>
    </row>
    <row r="47" spans="1:131" ht="26.25" customHeight="1" x14ac:dyDescent="0.2">
      <c r="A47" s="224">
        <v>20</v>
      </c>
      <c r="B47" s="1013"/>
      <c r="C47" s="1014"/>
      <c r="D47" s="1014"/>
      <c r="E47" s="1014"/>
      <c r="F47" s="1014"/>
      <c r="G47" s="1014"/>
      <c r="H47" s="1014"/>
      <c r="I47" s="1014"/>
      <c r="J47" s="1014"/>
      <c r="K47" s="1014"/>
      <c r="L47" s="1014"/>
      <c r="M47" s="1014"/>
      <c r="N47" s="1014"/>
      <c r="O47" s="1014"/>
      <c r="P47" s="1015"/>
      <c r="Q47" s="1021"/>
      <c r="R47" s="1022"/>
      <c r="S47" s="1022"/>
      <c r="T47" s="1022"/>
      <c r="U47" s="1022"/>
      <c r="V47" s="1022"/>
      <c r="W47" s="1022"/>
      <c r="X47" s="1022"/>
      <c r="Y47" s="1022"/>
      <c r="Z47" s="1022"/>
      <c r="AA47" s="1022"/>
      <c r="AB47" s="1022"/>
      <c r="AC47" s="1022"/>
      <c r="AD47" s="1022"/>
      <c r="AE47" s="1023"/>
      <c r="AF47" s="1018"/>
      <c r="AG47" s="1019"/>
      <c r="AH47" s="1019"/>
      <c r="AI47" s="1019"/>
      <c r="AJ47" s="1020"/>
      <c r="AK47" s="963"/>
      <c r="AL47" s="954"/>
      <c r="AM47" s="954"/>
      <c r="AN47" s="954"/>
      <c r="AO47" s="954"/>
      <c r="AP47" s="954"/>
      <c r="AQ47" s="954"/>
      <c r="AR47" s="954"/>
      <c r="AS47" s="954"/>
      <c r="AT47" s="954"/>
      <c r="AU47" s="954"/>
      <c r="AV47" s="954"/>
      <c r="AW47" s="954"/>
      <c r="AX47" s="954"/>
      <c r="AY47" s="954"/>
      <c r="AZ47" s="1024"/>
      <c r="BA47" s="1024"/>
      <c r="BB47" s="1024"/>
      <c r="BC47" s="1024"/>
      <c r="BD47" s="1024"/>
      <c r="BE47" s="955"/>
      <c r="BF47" s="955"/>
      <c r="BG47" s="955"/>
      <c r="BH47" s="955"/>
      <c r="BI47" s="956"/>
      <c r="BJ47" s="218"/>
      <c r="BK47" s="218"/>
      <c r="BL47" s="218"/>
      <c r="BM47" s="218"/>
      <c r="BN47" s="218"/>
      <c r="BO47" s="227"/>
      <c r="BP47" s="227"/>
      <c r="BQ47" s="224">
        <v>41</v>
      </c>
      <c r="BR47" s="225"/>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16"/>
    </row>
    <row r="48" spans="1:131" ht="26.25" customHeight="1" x14ac:dyDescent="0.2">
      <c r="A48" s="224">
        <v>21</v>
      </c>
      <c r="B48" s="1013"/>
      <c r="C48" s="1014"/>
      <c r="D48" s="1014"/>
      <c r="E48" s="1014"/>
      <c r="F48" s="1014"/>
      <c r="G48" s="1014"/>
      <c r="H48" s="1014"/>
      <c r="I48" s="1014"/>
      <c r="J48" s="1014"/>
      <c r="K48" s="1014"/>
      <c r="L48" s="1014"/>
      <c r="M48" s="1014"/>
      <c r="N48" s="1014"/>
      <c r="O48" s="1014"/>
      <c r="P48" s="1015"/>
      <c r="Q48" s="1021"/>
      <c r="R48" s="1022"/>
      <c r="S48" s="1022"/>
      <c r="T48" s="1022"/>
      <c r="U48" s="1022"/>
      <c r="V48" s="1022"/>
      <c r="W48" s="1022"/>
      <c r="X48" s="1022"/>
      <c r="Y48" s="1022"/>
      <c r="Z48" s="1022"/>
      <c r="AA48" s="1022"/>
      <c r="AB48" s="1022"/>
      <c r="AC48" s="1022"/>
      <c r="AD48" s="1022"/>
      <c r="AE48" s="1023"/>
      <c r="AF48" s="1018"/>
      <c r="AG48" s="1019"/>
      <c r="AH48" s="1019"/>
      <c r="AI48" s="1019"/>
      <c r="AJ48" s="1020"/>
      <c r="AK48" s="963"/>
      <c r="AL48" s="954"/>
      <c r="AM48" s="954"/>
      <c r="AN48" s="954"/>
      <c r="AO48" s="954"/>
      <c r="AP48" s="954"/>
      <c r="AQ48" s="954"/>
      <c r="AR48" s="954"/>
      <c r="AS48" s="954"/>
      <c r="AT48" s="954"/>
      <c r="AU48" s="954"/>
      <c r="AV48" s="954"/>
      <c r="AW48" s="954"/>
      <c r="AX48" s="954"/>
      <c r="AY48" s="954"/>
      <c r="AZ48" s="1024"/>
      <c r="BA48" s="1024"/>
      <c r="BB48" s="1024"/>
      <c r="BC48" s="1024"/>
      <c r="BD48" s="1024"/>
      <c r="BE48" s="955"/>
      <c r="BF48" s="955"/>
      <c r="BG48" s="955"/>
      <c r="BH48" s="955"/>
      <c r="BI48" s="956"/>
      <c r="BJ48" s="218"/>
      <c r="BK48" s="218"/>
      <c r="BL48" s="218"/>
      <c r="BM48" s="218"/>
      <c r="BN48" s="218"/>
      <c r="BO48" s="227"/>
      <c r="BP48" s="227"/>
      <c r="BQ48" s="224">
        <v>42</v>
      </c>
      <c r="BR48" s="225"/>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16"/>
    </row>
    <row r="49" spans="1:131" ht="26.25" customHeight="1" x14ac:dyDescent="0.2">
      <c r="A49" s="224">
        <v>22</v>
      </c>
      <c r="B49" s="1013"/>
      <c r="C49" s="1014"/>
      <c r="D49" s="1014"/>
      <c r="E49" s="1014"/>
      <c r="F49" s="1014"/>
      <c r="G49" s="1014"/>
      <c r="H49" s="1014"/>
      <c r="I49" s="1014"/>
      <c r="J49" s="1014"/>
      <c r="K49" s="1014"/>
      <c r="L49" s="1014"/>
      <c r="M49" s="1014"/>
      <c r="N49" s="1014"/>
      <c r="O49" s="1014"/>
      <c r="P49" s="1015"/>
      <c r="Q49" s="1021"/>
      <c r="R49" s="1022"/>
      <c r="S49" s="1022"/>
      <c r="T49" s="1022"/>
      <c r="U49" s="1022"/>
      <c r="V49" s="1022"/>
      <c r="W49" s="1022"/>
      <c r="X49" s="1022"/>
      <c r="Y49" s="1022"/>
      <c r="Z49" s="1022"/>
      <c r="AA49" s="1022"/>
      <c r="AB49" s="1022"/>
      <c r="AC49" s="1022"/>
      <c r="AD49" s="1022"/>
      <c r="AE49" s="1023"/>
      <c r="AF49" s="1018"/>
      <c r="AG49" s="1019"/>
      <c r="AH49" s="1019"/>
      <c r="AI49" s="1019"/>
      <c r="AJ49" s="1020"/>
      <c r="AK49" s="963"/>
      <c r="AL49" s="954"/>
      <c r="AM49" s="954"/>
      <c r="AN49" s="954"/>
      <c r="AO49" s="954"/>
      <c r="AP49" s="954"/>
      <c r="AQ49" s="954"/>
      <c r="AR49" s="954"/>
      <c r="AS49" s="954"/>
      <c r="AT49" s="954"/>
      <c r="AU49" s="954"/>
      <c r="AV49" s="954"/>
      <c r="AW49" s="954"/>
      <c r="AX49" s="954"/>
      <c r="AY49" s="954"/>
      <c r="AZ49" s="1024"/>
      <c r="BA49" s="1024"/>
      <c r="BB49" s="1024"/>
      <c r="BC49" s="1024"/>
      <c r="BD49" s="1024"/>
      <c r="BE49" s="955"/>
      <c r="BF49" s="955"/>
      <c r="BG49" s="955"/>
      <c r="BH49" s="955"/>
      <c r="BI49" s="956"/>
      <c r="BJ49" s="218"/>
      <c r="BK49" s="218"/>
      <c r="BL49" s="218"/>
      <c r="BM49" s="218"/>
      <c r="BN49" s="218"/>
      <c r="BO49" s="227"/>
      <c r="BP49" s="227"/>
      <c r="BQ49" s="224">
        <v>43</v>
      </c>
      <c r="BR49" s="225"/>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16"/>
    </row>
    <row r="50" spans="1:131" ht="26.25" customHeight="1" x14ac:dyDescent="0.2">
      <c r="A50" s="224">
        <v>23</v>
      </c>
      <c r="B50" s="1013"/>
      <c r="C50" s="1014"/>
      <c r="D50" s="1014"/>
      <c r="E50" s="1014"/>
      <c r="F50" s="1014"/>
      <c r="G50" s="1014"/>
      <c r="H50" s="1014"/>
      <c r="I50" s="1014"/>
      <c r="J50" s="1014"/>
      <c r="K50" s="1014"/>
      <c r="L50" s="1014"/>
      <c r="M50" s="1014"/>
      <c r="N50" s="1014"/>
      <c r="O50" s="1014"/>
      <c r="P50" s="1015"/>
      <c r="Q50" s="1016"/>
      <c r="R50" s="1008"/>
      <c r="S50" s="1008"/>
      <c r="T50" s="1008"/>
      <c r="U50" s="1008"/>
      <c r="V50" s="1008"/>
      <c r="W50" s="1008"/>
      <c r="X50" s="1008"/>
      <c r="Y50" s="1008"/>
      <c r="Z50" s="1008"/>
      <c r="AA50" s="1008"/>
      <c r="AB50" s="1008"/>
      <c r="AC50" s="1008"/>
      <c r="AD50" s="1008"/>
      <c r="AE50" s="1017"/>
      <c r="AF50" s="1018"/>
      <c r="AG50" s="1019"/>
      <c r="AH50" s="1019"/>
      <c r="AI50" s="1019"/>
      <c r="AJ50" s="1020"/>
      <c r="AK50" s="1007"/>
      <c r="AL50" s="1008"/>
      <c r="AM50" s="1008"/>
      <c r="AN50" s="1008"/>
      <c r="AO50" s="1008"/>
      <c r="AP50" s="1008"/>
      <c r="AQ50" s="1008"/>
      <c r="AR50" s="1008"/>
      <c r="AS50" s="1008"/>
      <c r="AT50" s="1008"/>
      <c r="AU50" s="1008"/>
      <c r="AV50" s="1008"/>
      <c r="AW50" s="1008"/>
      <c r="AX50" s="1008"/>
      <c r="AY50" s="1008"/>
      <c r="AZ50" s="1009"/>
      <c r="BA50" s="1009"/>
      <c r="BB50" s="1009"/>
      <c r="BC50" s="1009"/>
      <c r="BD50" s="1009"/>
      <c r="BE50" s="955"/>
      <c r="BF50" s="955"/>
      <c r="BG50" s="955"/>
      <c r="BH50" s="955"/>
      <c r="BI50" s="956"/>
      <c r="BJ50" s="218"/>
      <c r="BK50" s="218"/>
      <c r="BL50" s="218"/>
      <c r="BM50" s="218"/>
      <c r="BN50" s="218"/>
      <c r="BO50" s="227"/>
      <c r="BP50" s="227"/>
      <c r="BQ50" s="224">
        <v>44</v>
      </c>
      <c r="BR50" s="225"/>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16"/>
    </row>
    <row r="51" spans="1:131" ht="26.25" customHeight="1" x14ac:dyDescent="0.2">
      <c r="A51" s="224">
        <v>24</v>
      </c>
      <c r="B51" s="1013"/>
      <c r="C51" s="1014"/>
      <c r="D51" s="1014"/>
      <c r="E51" s="1014"/>
      <c r="F51" s="1014"/>
      <c r="G51" s="1014"/>
      <c r="H51" s="1014"/>
      <c r="I51" s="1014"/>
      <c r="J51" s="1014"/>
      <c r="K51" s="1014"/>
      <c r="L51" s="1014"/>
      <c r="M51" s="1014"/>
      <c r="N51" s="1014"/>
      <c r="O51" s="1014"/>
      <c r="P51" s="1015"/>
      <c r="Q51" s="1016"/>
      <c r="R51" s="1008"/>
      <c r="S51" s="1008"/>
      <c r="T51" s="1008"/>
      <c r="U51" s="1008"/>
      <c r="V51" s="1008"/>
      <c r="W51" s="1008"/>
      <c r="X51" s="1008"/>
      <c r="Y51" s="1008"/>
      <c r="Z51" s="1008"/>
      <c r="AA51" s="1008"/>
      <c r="AB51" s="1008"/>
      <c r="AC51" s="1008"/>
      <c r="AD51" s="1008"/>
      <c r="AE51" s="1017"/>
      <c r="AF51" s="1018"/>
      <c r="AG51" s="1019"/>
      <c r="AH51" s="1019"/>
      <c r="AI51" s="1019"/>
      <c r="AJ51" s="1020"/>
      <c r="AK51" s="1007"/>
      <c r="AL51" s="1008"/>
      <c r="AM51" s="1008"/>
      <c r="AN51" s="1008"/>
      <c r="AO51" s="1008"/>
      <c r="AP51" s="1008"/>
      <c r="AQ51" s="1008"/>
      <c r="AR51" s="1008"/>
      <c r="AS51" s="1008"/>
      <c r="AT51" s="1008"/>
      <c r="AU51" s="1008"/>
      <c r="AV51" s="1008"/>
      <c r="AW51" s="1008"/>
      <c r="AX51" s="1008"/>
      <c r="AY51" s="1008"/>
      <c r="AZ51" s="1009"/>
      <c r="BA51" s="1009"/>
      <c r="BB51" s="1009"/>
      <c r="BC51" s="1009"/>
      <c r="BD51" s="1009"/>
      <c r="BE51" s="955"/>
      <c r="BF51" s="955"/>
      <c r="BG51" s="955"/>
      <c r="BH51" s="955"/>
      <c r="BI51" s="956"/>
      <c r="BJ51" s="218"/>
      <c r="BK51" s="218"/>
      <c r="BL51" s="218"/>
      <c r="BM51" s="218"/>
      <c r="BN51" s="218"/>
      <c r="BO51" s="227"/>
      <c r="BP51" s="227"/>
      <c r="BQ51" s="224">
        <v>45</v>
      </c>
      <c r="BR51" s="225"/>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16"/>
    </row>
    <row r="52" spans="1:131" ht="26.25" customHeight="1" x14ac:dyDescent="0.2">
      <c r="A52" s="224">
        <v>25</v>
      </c>
      <c r="B52" s="1013"/>
      <c r="C52" s="1014"/>
      <c r="D52" s="1014"/>
      <c r="E52" s="1014"/>
      <c r="F52" s="1014"/>
      <c r="G52" s="1014"/>
      <c r="H52" s="1014"/>
      <c r="I52" s="1014"/>
      <c r="J52" s="1014"/>
      <c r="K52" s="1014"/>
      <c r="L52" s="1014"/>
      <c r="M52" s="1014"/>
      <c r="N52" s="1014"/>
      <c r="O52" s="1014"/>
      <c r="P52" s="1015"/>
      <c r="Q52" s="1016"/>
      <c r="R52" s="1008"/>
      <c r="S52" s="1008"/>
      <c r="T52" s="1008"/>
      <c r="U52" s="1008"/>
      <c r="V52" s="1008"/>
      <c r="W52" s="1008"/>
      <c r="X52" s="1008"/>
      <c r="Y52" s="1008"/>
      <c r="Z52" s="1008"/>
      <c r="AA52" s="1008"/>
      <c r="AB52" s="1008"/>
      <c r="AC52" s="1008"/>
      <c r="AD52" s="1008"/>
      <c r="AE52" s="1017"/>
      <c r="AF52" s="1018"/>
      <c r="AG52" s="1019"/>
      <c r="AH52" s="1019"/>
      <c r="AI52" s="1019"/>
      <c r="AJ52" s="1020"/>
      <c r="AK52" s="1007"/>
      <c r="AL52" s="1008"/>
      <c r="AM52" s="1008"/>
      <c r="AN52" s="1008"/>
      <c r="AO52" s="1008"/>
      <c r="AP52" s="1008"/>
      <c r="AQ52" s="1008"/>
      <c r="AR52" s="1008"/>
      <c r="AS52" s="1008"/>
      <c r="AT52" s="1008"/>
      <c r="AU52" s="1008"/>
      <c r="AV52" s="1008"/>
      <c r="AW52" s="1008"/>
      <c r="AX52" s="1008"/>
      <c r="AY52" s="1008"/>
      <c r="AZ52" s="1009"/>
      <c r="BA52" s="1009"/>
      <c r="BB52" s="1009"/>
      <c r="BC52" s="1009"/>
      <c r="BD52" s="1009"/>
      <c r="BE52" s="955"/>
      <c r="BF52" s="955"/>
      <c r="BG52" s="955"/>
      <c r="BH52" s="955"/>
      <c r="BI52" s="956"/>
      <c r="BJ52" s="218"/>
      <c r="BK52" s="218"/>
      <c r="BL52" s="218"/>
      <c r="BM52" s="218"/>
      <c r="BN52" s="218"/>
      <c r="BO52" s="227"/>
      <c r="BP52" s="227"/>
      <c r="BQ52" s="224">
        <v>46</v>
      </c>
      <c r="BR52" s="225"/>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16"/>
    </row>
    <row r="53" spans="1:131" ht="26.25" customHeight="1" x14ac:dyDescent="0.2">
      <c r="A53" s="224">
        <v>26</v>
      </c>
      <c r="B53" s="1013"/>
      <c r="C53" s="1014"/>
      <c r="D53" s="1014"/>
      <c r="E53" s="1014"/>
      <c r="F53" s="1014"/>
      <c r="G53" s="1014"/>
      <c r="H53" s="1014"/>
      <c r="I53" s="1014"/>
      <c r="J53" s="1014"/>
      <c r="K53" s="1014"/>
      <c r="L53" s="1014"/>
      <c r="M53" s="1014"/>
      <c r="N53" s="1014"/>
      <c r="O53" s="1014"/>
      <c r="P53" s="1015"/>
      <c r="Q53" s="1016"/>
      <c r="R53" s="1008"/>
      <c r="S53" s="1008"/>
      <c r="T53" s="1008"/>
      <c r="U53" s="1008"/>
      <c r="V53" s="1008"/>
      <c r="W53" s="1008"/>
      <c r="X53" s="1008"/>
      <c r="Y53" s="1008"/>
      <c r="Z53" s="1008"/>
      <c r="AA53" s="1008"/>
      <c r="AB53" s="1008"/>
      <c r="AC53" s="1008"/>
      <c r="AD53" s="1008"/>
      <c r="AE53" s="1017"/>
      <c r="AF53" s="1018"/>
      <c r="AG53" s="1019"/>
      <c r="AH53" s="1019"/>
      <c r="AI53" s="1019"/>
      <c r="AJ53" s="1020"/>
      <c r="AK53" s="1007"/>
      <c r="AL53" s="1008"/>
      <c r="AM53" s="1008"/>
      <c r="AN53" s="1008"/>
      <c r="AO53" s="1008"/>
      <c r="AP53" s="1008"/>
      <c r="AQ53" s="1008"/>
      <c r="AR53" s="1008"/>
      <c r="AS53" s="1008"/>
      <c r="AT53" s="1008"/>
      <c r="AU53" s="1008"/>
      <c r="AV53" s="1008"/>
      <c r="AW53" s="1008"/>
      <c r="AX53" s="1008"/>
      <c r="AY53" s="1008"/>
      <c r="AZ53" s="1009"/>
      <c r="BA53" s="1009"/>
      <c r="BB53" s="1009"/>
      <c r="BC53" s="1009"/>
      <c r="BD53" s="1009"/>
      <c r="BE53" s="955"/>
      <c r="BF53" s="955"/>
      <c r="BG53" s="955"/>
      <c r="BH53" s="955"/>
      <c r="BI53" s="956"/>
      <c r="BJ53" s="218"/>
      <c r="BK53" s="218"/>
      <c r="BL53" s="218"/>
      <c r="BM53" s="218"/>
      <c r="BN53" s="218"/>
      <c r="BO53" s="227"/>
      <c r="BP53" s="227"/>
      <c r="BQ53" s="224">
        <v>47</v>
      </c>
      <c r="BR53" s="225"/>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16"/>
    </row>
    <row r="54" spans="1:131" ht="26.25" customHeight="1" x14ac:dyDescent="0.2">
      <c r="A54" s="224">
        <v>27</v>
      </c>
      <c r="B54" s="1013"/>
      <c r="C54" s="1014"/>
      <c r="D54" s="1014"/>
      <c r="E54" s="1014"/>
      <c r="F54" s="1014"/>
      <c r="G54" s="1014"/>
      <c r="H54" s="1014"/>
      <c r="I54" s="1014"/>
      <c r="J54" s="1014"/>
      <c r="K54" s="1014"/>
      <c r="L54" s="1014"/>
      <c r="M54" s="1014"/>
      <c r="N54" s="1014"/>
      <c r="O54" s="1014"/>
      <c r="P54" s="1015"/>
      <c r="Q54" s="1016"/>
      <c r="R54" s="1008"/>
      <c r="S54" s="1008"/>
      <c r="T54" s="1008"/>
      <c r="U54" s="1008"/>
      <c r="V54" s="1008"/>
      <c r="W54" s="1008"/>
      <c r="X54" s="1008"/>
      <c r="Y54" s="1008"/>
      <c r="Z54" s="1008"/>
      <c r="AA54" s="1008"/>
      <c r="AB54" s="1008"/>
      <c r="AC54" s="1008"/>
      <c r="AD54" s="1008"/>
      <c r="AE54" s="1017"/>
      <c r="AF54" s="1018"/>
      <c r="AG54" s="1019"/>
      <c r="AH54" s="1019"/>
      <c r="AI54" s="1019"/>
      <c r="AJ54" s="1020"/>
      <c r="AK54" s="1007"/>
      <c r="AL54" s="1008"/>
      <c r="AM54" s="1008"/>
      <c r="AN54" s="1008"/>
      <c r="AO54" s="1008"/>
      <c r="AP54" s="1008"/>
      <c r="AQ54" s="1008"/>
      <c r="AR54" s="1008"/>
      <c r="AS54" s="1008"/>
      <c r="AT54" s="1008"/>
      <c r="AU54" s="1008"/>
      <c r="AV54" s="1008"/>
      <c r="AW54" s="1008"/>
      <c r="AX54" s="1008"/>
      <c r="AY54" s="1008"/>
      <c r="AZ54" s="1009"/>
      <c r="BA54" s="1009"/>
      <c r="BB54" s="1009"/>
      <c r="BC54" s="1009"/>
      <c r="BD54" s="1009"/>
      <c r="BE54" s="955"/>
      <c r="BF54" s="955"/>
      <c r="BG54" s="955"/>
      <c r="BH54" s="955"/>
      <c r="BI54" s="956"/>
      <c r="BJ54" s="218"/>
      <c r="BK54" s="218"/>
      <c r="BL54" s="218"/>
      <c r="BM54" s="218"/>
      <c r="BN54" s="218"/>
      <c r="BO54" s="227"/>
      <c r="BP54" s="227"/>
      <c r="BQ54" s="224">
        <v>48</v>
      </c>
      <c r="BR54" s="225"/>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16"/>
    </row>
    <row r="55" spans="1:131" ht="26.25" customHeight="1" x14ac:dyDescent="0.2">
      <c r="A55" s="224">
        <v>28</v>
      </c>
      <c r="B55" s="1013"/>
      <c r="C55" s="1014"/>
      <c r="D55" s="1014"/>
      <c r="E55" s="1014"/>
      <c r="F55" s="1014"/>
      <c r="G55" s="1014"/>
      <c r="H55" s="1014"/>
      <c r="I55" s="1014"/>
      <c r="J55" s="1014"/>
      <c r="K55" s="1014"/>
      <c r="L55" s="1014"/>
      <c r="M55" s="1014"/>
      <c r="N55" s="1014"/>
      <c r="O55" s="1014"/>
      <c r="P55" s="1015"/>
      <c r="Q55" s="1016"/>
      <c r="R55" s="1008"/>
      <c r="S55" s="1008"/>
      <c r="T55" s="1008"/>
      <c r="U55" s="1008"/>
      <c r="V55" s="1008"/>
      <c r="W55" s="1008"/>
      <c r="X55" s="1008"/>
      <c r="Y55" s="1008"/>
      <c r="Z55" s="1008"/>
      <c r="AA55" s="1008"/>
      <c r="AB55" s="1008"/>
      <c r="AC55" s="1008"/>
      <c r="AD55" s="1008"/>
      <c r="AE55" s="1017"/>
      <c r="AF55" s="1018"/>
      <c r="AG55" s="1019"/>
      <c r="AH55" s="1019"/>
      <c r="AI55" s="1019"/>
      <c r="AJ55" s="1020"/>
      <c r="AK55" s="1007"/>
      <c r="AL55" s="1008"/>
      <c r="AM55" s="1008"/>
      <c r="AN55" s="1008"/>
      <c r="AO55" s="1008"/>
      <c r="AP55" s="1008"/>
      <c r="AQ55" s="1008"/>
      <c r="AR55" s="1008"/>
      <c r="AS55" s="1008"/>
      <c r="AT55" s="1008"/>
      <c r="AU55" s="1008"/>
      <c r="AV55" s="1008"/>
      <c r="AW55" s="1008"/>
      <c r="AX55" s="1008"/>
      <c r="AY55" s="1008"/>
      <c r="AZ55" s="1009"/>
      <c r="BA55" s="1009"/>
      <c r="BB55" s="1009"/>
      <c r="BC55" s="1009"/>
      <c r="BD55" s="1009"/>
      <c r="BE55" s="955"/>
      <c r="BF55" s="955"/>
      <c r="BG55" s="955"/>
      <c r="BH55" s="955"/>
      <c r="BI55" s="956"/>
      <c r="BJ55" s="218"/>
      <c r="BK55" s="218"/>
      <c r="BL55" s="218"/>
      <c r="BM55" s="218"/>
      <c r="BN55" s="218"/>
      <c r="BO55" s="227"/>
      <c r="BP55" s="227"/>
      <c r="BQ55" s="224">
        <v>49</v>
      </c>
      <c r="BR55" s="225"/>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16"/>
    </row>
    <row r="56" spans="1:131" ht="26.25" customHeight="1" x14ac:dyDescent="0.2">
      <c r="A56" s="224">
        <v>29</v>
      </c>
      <c r="B56" s="1013"/>
      <c r="C56" s="1014"/>
      <c r="D56" s="1014"/>
      <c r="E56" s="1014"/>
      <c r="F56" s="1014"/>
      <c r="G56" s="1014"/>
      <c r="H56" s="1014"/>
      <c r="I56" s="1014"/>
      <c r="J56" s="1014"/>
      <c r="K56" s="1014"/>
      <c r="L56" s="1014"/>
      <c r="M56" s="1014"/>
      <c r="N56" s="1014"/>
      <c r="O56" s="1014"/>
      <c r="P56" s="1015"/>
      <c r="Q56" s="1016"/>
      <c r="R56" s="1008"/>
      <c r="S56" s="1008"/>
      <c r="T56" s="1008"/>
      <c r="U56" s="1008"/>
      <c r="V56" s="1008"/>
      <c r="W56" s="1008"/>
      <c r="X56" s="1008"/>
      <c r="Y56" s="1008"/>
      <c r="Z56" s="1008"/>
      <c r="AA56" s="1008"/>
      <c r="AB56" s="1008"/>
      <c r="AC56" s="1008"/>
      <c r="AD56" s="1008"/>
      <c r="AE56" s="1017"/>
      <c r="AF56" s="1018"/>
      <c r="AG56" s="1019"/>
      <c r="AH56" s="1019"/>
      <c r="AI56" s="1019"/>
      <c r="AJ56" s="1020"/>
      <c r="AK56" s="1007"/>
      <c r="AL56" s="1008"/>
      <c r="AM56" s="1008"/>
      <c r="AN56" s="1008"/>
      <c r="AO56" s="1008"/>
      <c r="AP56" s="1008"/>
      <c r="AQ56" s="1008"/>
      <c r="AR56" s="1008"/>
      <c r="AS56" s="1008"/>
      <c r="AT56" s="1008"/>
      <c r="AU56" s="1008"/>
      <c r="AV56" s="1008"/>
      <c r="AW56" s="1008"/>
      <c r="AX56" s="1008"/>
      <c r="AY56" s="1008"/>
      <c r="AZ56" s="1009"/>
      <c r="BA56" s="1009"/>
      <c r="BB56" s="1009"/>
      <c r="BC56" s="1009"/>
      <c r="BD56" s="1009"/>
      <c r="BE56" s="955"/>
      <c r="BF56" s="955"/>
      <c r="BG56" s="955"/>
      <c r="BH56" s="955"/>
      <c r="BI56" s="956"/>
      <c r="BJ56" s="218"/>
      <c r="BK56" s="218"/>
      <c r="BL56" s="218"/>
      <c r="BM56" s="218"/>
      <c r="BN56" s="218"/>
      <c r="BO56" s="227"/>
      <c r="BP56" s="227"/>
      <c r="BQ56" s="224">
        <v>50</v>
      </c>
      <c r="BR56" s="225"/>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16"/>
    </row>
    <row r="57" spans="1:131" ht="26.25" customHeight="1" x14ac:dyDescent="0.2">
      <c r="A57" s="224">
        <v>30</v>
      </c>
      <c r="B57" s="1013"/>
      <c r="C57" s="1014"/>
      <c r="D57" s="1014"/>
      <c r="E57" s="1014"/>
      <c r="F57" s="1014"/>
      <c r="G57" s="1014"/>
      <c r="H57" s="1014"/>
      <c r="I57" s="1014"/>
      <c r="J57" s="1014"/>
      <c r="K57" s="1014"/>
      <c r="L57" s="1014"/>
      <c r="M57" s="1014"/>
      <c r="N57" s="1014"/>
      <c r="O57" s="1014"/>
      <c r="P57" s="1015"/>
      <c r="Q57" s="1016"/>
      <c r="R57" s="1008"/>
      <c r="S57" s="1008"/>
      <c r="T57" s="1008"/>
      <c r="U57" s="1008"/>
      <c r="V57" s="1008"/>
      <c r="W57" s="1008"/>
      <c r="X57" s="1008"/>
      <c r="Y57" s="1008"/>
      <c r="Z57" s="1008"/>
      <c r="AA57" s="1008"/>
      <c r="AB57" s="1008"/>
      <c r="AC57" s="1008"/>
      <c r="AD57" s="1008"/>
      <c r="AE57" s="1017"/>
      <c r="AF57" s="1018"/>
      <c r="AG57" s="1019"/>
      <c r="AH57" s="1019"/>
      <c r="AI57" s="1019"/>
      <c r="AJ57" s="1020"/>
      <c r="AK57" s="1007"/>
      <c r="AL57" s="1008"/>
      <c r="AM57" s="1008"/>
      <c r="AN57" s="1008"/>
      <c r="AO57" s="1008"/>
      <c r="AP57" s="1008"/>
      <c r="AQ57" s="1008"/>
      <c r="AR57" s="1008"/>
      <c r="AS57" s="1008"/>
      <c r="AT57" s="1008"/>
      <c r="AU57" s="1008"/>
      <c r="AV57" s="1008"/>
      <c r="AW57" s="1008"/>
      <c r="AX57" s="1008"/>
      <c r="AY57" s="1008"/>
      <c r="AZ57" s="1009"/>
      <c r="BA57" s="1009"/>
      <c r="BB57" s="1009"/>
      <c r="BC57" s="1009"/>
      <c r="BD57" s="1009"/>
      <c r="BE57" s="955"/>
      <c r="BF57" s="955"/>
      <c r="BG57" s="955"/>
      <c r="BH57" s="955"/>
      <c r="BI57" s="956"/>
      <c r="BJ57" s="218"/>
      <c r="BK57" s="218"/>
      <c r="BL57" s="218"/>
      <c r="BM57" s="218"/>
      <c r="BN57" s="218"/>
      <c r="BO57" s="227"/>
      <c r="BP57" s="227"/>
      <c r="BQ57" s="224">
        <v>51</v>
      </c>
      <c r="BR57" s="225"/>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16"/>
    </row>
    <row r="58" spans="1:131" ht="26.25" customHeight="1" x14ac:dyDescent="0.2">
      <c r="A58" s="224">
        <v>31</v>
      </c>
      <c r="B58" s="1013"/>
      <c r="C58" s="1014"/>
      <c r="D58" s="1014"/>
      <c r="E58" s="1014"/>
      <c r="F58" s="1014"/>
      <c r="G58" s="1014"/>
      <c r="H58" s="1014"/>
      <c r="I58" s="1014"/>
      <c r="J58" s="1014"/>
      <c r="K58" s="1014"/>
      <c r="L58" s="1014"/>
      <c r="M58" s="1014"/>
      <c r="N58" s="1014"/>
      <c r="O58" s="1014"/>
      <c r="P58" s="1015"/>
      <c r="Q58" s="1016"/>
      <c r="R58" s="1008"/>
      <c r="S58" s="1008"/>
      <c r="T58" s="1008"/>
      <c r="U58" s="1008"/>
      <c r="V58" s="1008"/>
      <c r="W58" s="1008"/>
      <c r="X58" s="1008"/>
      <c r="Y58" s="1008"/>
      <c r="Z58" s="1008"/>
      <c r="AA58" s="1008"/>
      <c r="AB58" s="1008"/>
      <c r="AC58" s="1008"/>
      <c r="AD58" s="1008"/>
      <c r="AE58" s="1017"/>
      <c r="AF58" s="1018"/>
      <c r="AG58" s="1019"/>
      <c r="AH58" s="1019"/>
      <c r="AI58" s="1019"/>
      <c r="AJ58" s="1020"/>
      <c r="AK58" s="1007"/>
      <c r="AL58" s="1008"/>
      <c r="AM58" s="1008"/>
      <c r="AN58" s="1008"/>
      <c r="AO58" s="1008"/>
      <c r="AP58" s="1008"/>
      <c r="AQ58" s="1008"/>
      <c r="AR58" s="1008"/>
      <c r="AS58" s="1008"/>
      <c r="AT58" s="1008"/>
      <c r="AU58" s="1008"/>
      <c r="AV58" s="1008"/>
      <c r="AW58" s="1008"/>
      <c r="AX58" s="1008"/>
      <c r="AY58" s="1008"/>
      <c r="AZ58" s="1009"/>
      <c r="BA58" s="1009"/>
      <c r="BB58" s="1009"/>
      <c r="BC58" s="1009"/>
      <c r="BD58" s="1009"/>
      <c r="BE58" s="955"/>
      <c r="BF58" s="955"/>
      <c r="BG58" s="955"/>
      <c r="BH58" s="955"/>
      <c r="BI58" s="956"/>
      <c r="BJ58" s="218"/>
      <c r="BK58" s="218"/>
      <c r="BL58" s="218"/>
      <c r="BM58" s="218"/>
      <c r="BN58" s="218"/>
      <c r="BO58" s="227"/>
      <c r="BP58" s="227"/>
      <c r="BQ58" s="224">
        <v>52</v>
      </c>
      <c r="BR58" s="225"/>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16"/>
    </row>
    <row r="59" spans="1:131" ht="26.25" customHeight="1" x14ac:dyDescent="0.2">
      <c r="A59" s="224">
        <v>32</v>
      </c>
      <c r="B59" s="1013"/>
      <c r="C59" s="1014"/>
      <c r="D59" s="1014"/>
      <c r="E59" s="1014"/>
      <c r="F59" s="1014"/>
      <c r="G59" s="1014"/>
      <c r="H59" s="1014"/>
      <c r="I59" s="1014"/>
      <c r="J59" s="1014"/>
      <c r="K59" s="1014"/>
      <c r="L59" s="1014"/>
      <c r="M59" s="1014"/>
      <c r="N59" s="1014"/>
      <c r="O59" s="1014"/>
      <c r="P59" s="1015"/>
      <c r="Q59" s="1016"/>
      <c r="R59" s="1008"/>
      <c r="S59" s="1008"/>
      <c r="T59" s="1008"/>
      <c r="U59" s="1008"/>
      <c r="V59" s="1008"/>
      <c r="W59" s="1008"/>
      <c r="X59" s="1008"/>
      <c r="Y59" s="1008"/>
      <c r="Z59" s="1008"/>
      <c r="AA59" s="1008"/>
      <c r="AB59" s="1008"/>
      <c r="AC59" s="1008"/>
      <c r="AD59" s="1008"/>
      <c r="AE59" s="1017"/>
      <c r="AF59" s="1018"/>
      <c r="AG59" s="1019"/>
      <c r="AH59" s="1019"/>
      <c r="AI59" s="1019"/>
      <c r="AJ59" s="1020"/>
      <c r="AK59" s="1007"/>
      <c r="AL59" s="1008"/>
      <c r="AM59" s="1008"/>
      <c r="AN59" s="1008"/>
      <c r="AO59" s="1008"/>
      <c r="AP59" s="1008"/>
      <c r="AQ59" s="1008"/>
      <c r="AR59" s="1008"/>
      <c r="AS59" s="1008"/>
      <c r="AT59" s="1008"/>
      <c r="AU59" s="1008"/>
      <c r="AV59" s="1008"/>
      <c r="AW59" s="1008"/>
      <c r="AX59" s="1008"/>
      <c r="AY59" s="1008"/>
      <c r="AZ59" s="1009"/>
      <c r="BA59" s="1009"/>
      <c r="BB59" s="1009"/>
      <c r="BC59" s="1009"/>
      <c r="BD59" s="1009"/>
      <c r="BE59" s="955"/>
      <c r="BF59" s="955"/>
      <c r="BG59" s="955"/>
      <c r="BH59" s="955"/>
      <c r="BI59" s="956"/>
      <c r="BJ59" s="218"/>
      <c r="BK59" s="218"/>
      <c r="BL59" s="218"/>
      <c r="BM59" s="218"/>
      <c r="BN59" s="218"/>
      <c r="BO59" s="227"/>
      <c r="BP59" s="227"/>
      <c r="BQ59" s="224">
        <v>53</v>
      </c>
      <c r="BR59" s="225"/>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16"/>
    </row>
    <row r="60" spans="1:131" ht="26.25" customHeight="1" x14ac:dyDescent="0.2">
      <c r="A60" s="224">
        <v>33</v>
      </c>
      <c r="B60" s="1013"/>
      <c r="C60" s="1014"/>
      <c r="D60" s="1014"/>
      <c r="E60" s="1014"/>
      <c r="F60" s="1014"/>
      <c r="G60" s="1014"/>
      <c r="H60" s="1014"/>
      <c r="I60" s="1014"/>
      <c r="J60" s="1014"/>
      <c r="K60" s="1014"/>
      <c r="L60" s="1014"/>
      <c r="M60" s="1014"/>
      <c r="N60" s="1014"/>
      <c r="O60" s="1014"/>
      <c r="P60" s="1015"/>
      <c r="Q60" s="1016"/>
      <c r="R60" s="1008"/>
      <c r="S60" s="1008"/>
      <c r="T60" s="1008"/>
      <c r="U60" s="1008"/>
      <c r="V60" s="1008"/>
      <c r="W60" s="1008"/>
      <c r="X60" s="1008"/>
      <c r="Y60" s="1008"/>
      <c r="Z60" s="1008"/>
      <c r="AA60" s="1008"/>
      <c r="AB60" s="1008"/>
      <c r="AC60" s="1008"/>
      <c r="AD60" s="1008"/>
      <c r="AE60" s="1017"/>
      <c r="AF60" s="1018"/>
      <c r="AG60" s="1019"/>
      <c r="AH60" s="1019"/>
      <c r="AI60" s="1019"/>
      <c r="AJ60" s="1020"/>
      <c r="AK60" s="1007"/>
      <c r="AL60" s="1008"/>
      <c r="AM60" s="1008"/>
      <c r="AN60" s="1008"/>
      <c r="AO60" s="1008"/>
      <c r="AP60" s="1008"/>
      <c r="AQ60" s="1008"/>
      <c r="AR60" s="1008"/>
      <c r="AS60" s="1008"/>
      <c r="AT60" s="1008"/>
      <c r="AU60" s="1008"/>
      <c r="AV60" s="1008"/>
      <c r="AW60" s="1008"/>
      <c r="AX60" s="1008"/>
      <c r="AY60" s="1008"/>
      <c r="AZ60" s="1009"/>
      <c r="BA60" s="1009"/>
      <c r="BB60" s="1009"/>
      <c r="BC60" s="1009"/>
      <c r="BD60" s="1009"/>
      <c r="BE60" s="955"/>
      <c r="BF60" s="955"/>
      <c r="BG60" s="955"/>
      <c r="BH60" s="955"/>
      <c r="BI60" s="956"/>
      <c r="BJ60" s="218"/>
      <c r="BK60" s="218"/>
      <c r="BL60" s="218"/>
      <c r="BM60" s="218"/>
      <c r="BN60" s="218"/>
      <c r="BO60" s="227"/>
      <c r="BP60" s="227"/>
      <c r="BQ60" s="224">
        <v>54</v>
      </c>
      <c r="BR60" s="225"/>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16"/>
    </row>
    <row r="61" spans="1:131" ht="26.25" customHeight="1" thickBot="1" x14ac:dyDescent="0.25">
      <c r="A61" s="224">
        <v>34</v>
      </c>
      <c r="B61" s="1013"/>
      <c r="C61" s="1014"/>
      <c r="D61" s="1014"/>
      <c r="E61" s="1014"/>
      <c r="F61" s="1014"/>
      <c r="G61" s="1014"/>
      <c r="H61" s="1014"/>
      <c r="I61" s="1014"/>
      <c r="J61" s="1014"/>
      <c r="K61" s="1014"/>
      <c r="L61" s="1014"/>
      <c r="M61" s="1014"/>
      <c r="N61" s="1014"/>
      <c r="O61" s="1014"/>
      <c r="P61" s="1015"/>
      <c r="Q61" s="1016"/>
      <c r="R61" s="1008"/>
      <c r="S61" s="1008"/>
      <c r="T61" s="1008"/>
      <c r="U61" s="1008"/>
      <c r="V61" s="1008"/>
      <c r="W61" s="1008"/>
      <c r="X61" s="1008"/>
      <c r="Y61" s="1008"/>
      <c r="Z61" s="1008"/>
      <c r="AA61" s="1008"/>
      <c r="AB61" s="1008"/>
      <c r="AC61" s="1008"/>
      <c r="AD61" s="1008"/>
      <c r="AE61" s="1017"/>
      <c r="AF61" s="1018"/>
      <c r="AG61" s="1019"/>
      <c r="AH61" s="1019"/>
      <c r="AI61" s="1019"/>
      <c r="AJ61" s="1020"/>
      <c r="AK61" s="1007"/>
      <c r="AL61" s="1008"/>
      <c r="AM61" s="1008"/>
      <c r="AN61" s="1008"/>
      <c r="AO61" s="1008"/>
      <c r="AP61" s="1008"/>
      <c r="AQ61" s="1008"/>
      <c r="AR61" s="1008"/>
      <c r="AS61" s="1008"/>
      <c r="AT61" s="1008"/>
      <c r="AU61" s="1008"/>
      <c r="AV61" s="1008"/>
      <c r="AW61" s="1008"/>
      <c r="AX61" s="1008"/>
      <c r="AY61" s="1008"/>
      <c r="AZ61" s="1009"/>
      <c r="BA61" s="1009"/>
      <c r="BB61" s="1009"/>
      <c r="BC61" s="1009"/>
      <c r="BD61" s="1009"/>
      <c r="BE61" s="955"/>
      <c r="BF61" s="955"/>
      <c r="BG61" s="955"/>
      <c r="BH61" s="955"/>
      <c r="BI61" s="956"/>
      <c r="BJ61" s="218"/>
      <c r="BK61" s="218"/>
      <c r="BL61" s="218"/>
      <c r="BM61" s="218"/>
      <c r="BN61" s="218"/>
      <c r="BO61" s="227"/>
      <c r="BP61" s="227"/>
      <c r="BQ61" s="224">
        <v>55</v>
      </c>
      <c r="BR61" s="225"/>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16"/>
    </row>
    <row r="62" spans="1:131" ht="26.25" customHeight="1" x14ac:dyDescent="0.2">
      <c r="A62" s="224">
        <v>35</v>
      </c>
      <c r="B62" s="1013"/>
      <c r="C62" s="1014"/>
      <c r="D62" s="1014"/>
      <c r="E62" s="1014"/>
      <c r="F62" s="1014"/>
      <c r="G62" s="1014"/>
      <c r="H62" s="1014"/>
      <c r="I62" s="1014"/>
      <c r="J62" s="1014"/>
      <c r="K62" s="1014"/>
      <c r="L62" s="1014"/>
      <c r="M62" s="1014"/>
      <c r="N62" s="1014"/>
      <c r="O62" s="1014"/>
      <c r="P62" s="1015"/>
      <c r="Q62" s="1016"/>
      <c r="R62" s="1008"/>
      <c r="S62" s="1008"/>
      <c r="T62" s="1008"/>
      <c r="U62" s="1008"/>
      <c r="V62" s="1008"/>
      <c r="W62" s="1008"/>
      <c r="X62" s="1008"/>
      <c r="Y62" s="1008"/>
      <c r="Z62" s="1008"/>
      <c r="AA62" s="1008"/>
      <c r="AB62" s="1008"/>
      <c r="AC62" s="1008"/>
      <c r="AD62" s="1008"/>
      <c r="AE62" s="1017"/>
      <c r="AF62" s="1018"/>
      <c r="AG62" s="1019"/>
      <c r="AH62" s="1019"/>
      <c r="AI62" s="1019"/>
      <c r="AJ62" s="1020"/>
      <c r="AK62" s="1007"/>
      <c r="AL62" s="1008"/>
      <c r="AM62" s="1008"/>
      <c r="AN62" s="1008"/>
      <c r="AO62" s="1008"/>
      <c r="AP62" s="1008"/>
      <c r="AQ62" s="1008"/>
      <c r="AR62" s="1008"/>
      <c r="AS62" s="1008"/>
      <c r="AT62" s="1008"/>
      <c r="AU62" s="1008"/>
      <c r="AV62" s="1008"/>
      <c r="AW62" s="1008"/>
      <c r="AX62" s="1008"/>
      <c r="AY62" s="1008"/>
      <c r="AZ62" s="1009"/>
      <c r="BA62" s="1009"/>
      <c r="BB62" s="1009"/>
      <c r="BC62" s="1009"/>
      <c r="BD62" s="1009"/>
      <c r="BE62" s="955"/>
      <c r="BF62" s="955"/>
      <c r="BG62" s="955"/>
      <c r="BH62" s="955"/>
      <c r="BI62" s="956"/>
      <c r="BJ62" s="1010" t="s">
        <v>409</v>
      </c>
      <c r="BK62" s="1011"/>
      <c r="BL62" s="1011"/>
      <c r="BM62" s="1011"/>
      <c r="BN62" s="1012"/>
      <c r="BO62" s="227"/>
      <c r="BP62" s="227"/>
      <c r="BQ62" s="224">
        <v>56</v>
      </c>
      <c r="BR62" s="225"/>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16"/>
    </row>
    <row r="63" spans="1:131" ht="26.25" customHeight="1" thickBot="1" x14ac:dyDescent="0.25">
      <c r="A63" s="226" t="s">
        <v>393</v>
      </c>
      <c r="B63" s="920" t="s">
        <v>410</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3"/>
      <c r="AF63" s="1004">
        <v>205</v>
      </c>
      <c r="AG63" s="942"/>
      <c r="AH63" s="942"/>
      <c r="AI63" s="942"/>
      <c r="AJ63" s="1005"/>
      <c r="AK63" s="1006"/>
      <c r="AL63" s="946"/>
      <c r="AM63" s="946"/>
      <c r="AN63" s="946"/>
      <c r="AO63" s="946"/>
      <c r="AP63" s="942" t="s">
        <v>586</v>
      </c>
      <c r="AQ63" s="942"/>
      <c r="AR63" s="942"/>
      <c r="AS63" s="942"/>
      <c r="AT63" s="942"/>
      <c r="AU63" s="942" t="s">
        <v>586</v>
      </c>
      <c r="AV63" s="942"/>
      <c r="AW63" s="942"/>
      <c r="AX63" s="942"/>
      <c r="AY63" s="942"/>
      <c r="AZ63" s="1000"/>
      <c r="BA63" s="1000"/>
      <c r="BB63" s="1000"/>
      <c r="BC63" s="1000"/>
      <c r="BD63" s="1000"/>
      <c r="BE63" s="943"/>
      <c r="BF63" s="943"/>
      <c r="BG63" s="943"/>
      <c r="BH63" s="943"/>
      <c r="BI63" s="944"/>
      <c r="BJ63" s="1001" t="s">
        <v>411</v>
      </c>
      <c r="BK63" s="936"/>
      <c r="BL63" s="936"/>
      <c r="BM63" s="936"/>
      <c r="BN63" s="1002"/>
      <c r="BO63" s="227"/>
      <c r="BP63" s="227"/>
      <c r="BQ63" s="224">
        <v>57</v>
      </c>
      <c r="BR63" s="225"/>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16"/>
    </row>
    <row r="64" spans="1:131" ht="26.25" customHeight="1" x14ac:dyDescent="0.2">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16"/>
    </row>
    <row r="65" spans="1:131" ht="26.25" customHeight="1" thickBot="1" x14ac:dyDescent="0.25">
      <c r="A65" s="218" t="s">
        <v>412</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16"/>
    </row>
    <row r="66" spans="1:131" ht="26.25" customHeight="1" x14ac:dyDescent="0.2">
      <c r="A66" s="978" t="s">
        <v>413</v>
      </c>
      <c r="B66" s="979"/>
      <c r="C66" s="979"/>
      <c r="D66" s="979"/>
      <c r="E66" s="979"/>
      <c r="F66" s="979"/>
      <c r="G66" s="979"/>
      <c r="H66" s="979"/>
      <c r="I66" s="979"/>
      <c r="J66" s="979"/>
      <c r="K66" s="979"/>
      <c r="L66" s="979"/>
      <c r="M66" s="979"/>
      <c r="N66" s="979"/>
      <c r="O66" s="979"/>
      <c r="P66" s="980"/>
      <c r="Q66" s="984" t="s">
        <v>414</v>
      </c>
      <c r="R66" s="985"/>
      <c r="S66" s="985"/>
      <c r="T66" s="985"/>
      <c r="U66" s="986"/>
      <c r="V66" s="984" t="s">
        <v>415</v>
      </c>
      <c r="W66" s="985"/>
      <c r="X66" s="985"/>
      <c r="Y66" s="985"/>
      <c r="Z66" s="986"/>
      <c r="AA66" s="984" t="s">
        <v>416</v>
      </c>
      <c r="AB66" s="985"/>
      <c r="AC66" s="985"/>
      <c r="AD66" s="985"/>
      <c r="AE66" s="986"/>
      <c r="AF66" s="990" t="s">
        <v>417</v>
      </c>
      <c r="AG66" s="991"/>
      <c r="AH66" s="991"/>
      <c r="AI66" s="991"/>
      <c r="AJ66" s="992"/>
      <c r="AK66" s="984" t="s">
        <v>418</v>
      </c>
      <c r="AL66" s="979"/>
      <c r="AM66" s="979"/>
      <c r="AN66" s="979"/>
      <c r="AO66" s="980"/>
      <c r="AP66" s="984" t="s">
        <v>419</v>
      </c>
      <c r="AQ66" s="985"/>
      <c r="AR66" s="985"/>
      <c r="AS66" s="985"/>
      <c r="AT66" s="986"/>
      <c r="AU66" s="984" t="s">
        <v>420</v>
      </c>
      <c r="AV66" s="985"/>
      <c r="AW66" s="985"/>
      <c r="AX66" s="985"/>
      <c r="AY66" s="986"/>
      <c r="AZ66" s="984" t="s">
        <v>381</v>
      </c>
      <c r="BA66" s="985"/>
      <c r="BB66" s="985"/>
      <c r="BC66" s="985"/>
      <c r="BD66" s="998"/>
      <c r="BE66" s="227"/>
      <c r="BF66" s="227"/>
      <c r="BG66" s="227"/>
      <c r="BH66" s="227"/>
      <c r="BI66" s="227"/>
      <c r="BJ66" s="227"/>
      <c r="BK66" s="227"/>
      <c r="BL66" s="227"/>
      <c r="BM66" s="227"/>
      <c r="BN66" s="227"/>
      <c r="BO66" s="227"/>
      <c r="BP66" s="227"/>
      <c r="BQ66" s="224">
        <v>60</v>
      </c>
      <c r="BR66" s="229"/>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16"/>
    </row>
    <row r="67" spans="1:131" ht="26.25" customHeight="1" thickBot="1" x14ac:dyDescent="0.25">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27"/>
      <c r="BF67" s="227"/>
      <c r="BG67" s="227"/>
      <c r="BH67" s="227"/>
      <c r="BI67" s="227"/>
      <c r="BJ67" s="227"/>
      <c r="BK67" s="227"/>
      <c r="BL67" s="227"/>
      <c r="BM67" s="227"/>
      <c r="BN67" s="227"/>
      <c r="BO67" s="227"/>
      <c r="BP67" s="227"/>
      <c r="BQ67" s="224">
        <v>61</v>
      </c>
      <c r="BR67" s="229"/>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16"/>
    </row>
    <row r="68" spans="1:131" ht="26.25" customHeight="1" thickTop="1" x14ac:dyDescent="0.2">
      <c r="A68" s="222">
        <v>1</v>
      </c>
      <c r="B68" s="968" t="s">
        <v>580</v>
      </c>
      <c r="C68" s="969"/>
      <c r="D68" s="969"/>
      <c r="E68" s="969"/>
      <c r="F68" s="969"/>
      <c r="G68" s="969"/>
      <c r="H68" s="969"/>
      <c r="I68" s="969"/>
      <c r="J68" s="969"/>
      <c r="K68" s="969"/>
      <c r="L68" s="969"/>
      <c r="M68" s="969"/>
      <c r="N68" s="969"/>
      <c r="O68" s="969"/>
      <c r="P68" s="970"/>
      <c r="Q68" s="971">
        <v>21139</v>
      </c>
      <c r="R68" s="965"/>
      <c r="S68" s="965"/>
      <c r="T68" s="965"/>
      <c r="U68" s="965"/>
      <c r="V68" s="965">
        <v>20676</v>
      </c>
      <c r="W68" s="965"/>
      <c r="X68" s="965"/>
      <c r="Y68" s="965"/>
      <c r="Z68" s="965"/>
      <c r="AA68" s="965">
        <v>463</v>
      </c>
      <c r="AB68" s="965"/>
      <c r="AC68" s="965"/>
      <c r="AD68" s="965"/>
      <c r="AE68" s="965"/>
      <c r="AF68" s="965">
        <v>463</v>
      </c>
      <c r="AG68" s="965"/>
      <c r="AH68" s="965"/>
      <c r="AI68" s="965"/>
      <c r="AJ68" s="965"/>
      <c r="AK68" s="965">
        <v>132</v>
      </c>
      <c r="AL68" s="965"/>
      <c r="AM68" s="965"/>
      <c r="AN68" s="965"/>
      <c r="AO68" s="965"/>
      <c r="AP68" s="965" t="s">
        <v>579</v>
      </c>
      <c r="AQ68" s="965"/>
      <c r="AR68" s="965"/>
      <c r="AS68" s="965"/>
      <c r="AT68" s="965"/>
      <c r="AU68" s="965" t="s">
        <v>579</v>
      </c>
      <c r="AV68" s="965"/>
      <c r="AW68" s="965"/>
      <c r="AX68" s="965"/>
      <c r="AY68" s="965"/>
      <c r="AZ68" s="966"/>
      <c r="BA68" s="966"/>
      <c r="BB68" s="966"/>
      <c r="BC68" s="966"/>
      <c r="BD68" s="967"/>
      <c r="BE68" s="227"/>
      <c r="BF68" s="227"/>
      <c r="BG68" s="227"/>
      <c r="BH68" s="227"/>
      <c r="BI68" s="227"/>
      <c r="BJ68" s="227"/>
      <c r="BK68" s="227"/>
      <c r="BL68" s="227"/>
      <c r="BM68" s="227"/>
      <c r="BN68" s="227"/>
      <c r="BO68" s="227"/>
      <c r="BP68" s="227"/>
      <c r="BQ68" s="224">
        <v>62</v>
      </c>
      <c r="BR68" s="229"/>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16"/>
    </row>
    <row r="69" spans="1:131" ht="26.25" customHeight="1" x14ac:dyDescent="0.2">
      <c r="A69" s="224">
        <v>2</v>
      </c>
      <c r="B69" s="957" t="s">
        <v>581</v>
      </c>
      <c r="C69" s="958"/>
      <c r="D69" s="958"/>
      <c r="E69" s="958"/>
      <c r="F69" s="958"/>
      <c r="G69" s="958"/>
      <c r="H69" s="958"/>
      <c r="I69" s="958"/>
      <c r="J69" s="958"/>
      <c r="K69" s="958"/>
      <c r="L69" s="958"/>
      <c r="M69" s="958"/>
      <c r="N69" s="958"/>
      <c r="O69" s="958"/>
      <c r="P69" s="959"/>
      <c r="Q69" s="960">
        <v>194</v>
      </c>
      <c r="R69" s="954"/>
      <c r="S69" s="954"/>
      <c r="T69" s="954"/>
      <c r="U69" s="954"/>
      <c r="V69" s="954">
        <v>153</v>
      </c>
      <c r="W69" s="954"/>
      <c r="X69" s="954"/>
      <c r="Y69" s="954"/>
      <c r="Z69" s="954"/>
      <c r="AA69" s="954">
        <v>40</v>
      </c>
      <c r="AB69" s="954"/>
      <c r="AC69" s="954"/>
      <c r="AD69" s="954"/>
      <c r="AE69" s="954"/>
      <c r="AF69" s="954">
        <v>40</v>
      </c>
      <c r="AG69" s="954"/>
      <c r="AH69" s="954"/>
      <c r="AI69" s="954"/>
      <c r="AJ69" s="954"/>
      <c r="AK69" s="954" t="s">
        <v>579</v>
      </c>
      <c r="AL69" s="954"/>
      <c r="AM69" s="954"/>
      <c r="AN69" s="954"/>
      <c r="AO69" s="954"/>
      <c r="AP69" s="954" t="s">
        <v>579</v>
      </c>
      <c r="AQ69" s="954"/>
      <c r="AR69" s="954"/>
      <c r="AS69" s="954"/>
      <c r="AT69" s="954"/>
      <c r="AU69" s="954" t="s">
        <v>579</v>
      </c>
      <c r="AV69" s="954"/>
      <c r="AW69" s="954"/>
      <c r="AX69" s="954"/>
      <c r="AY69" s="954"/>
      <c r="AZ69" s="955"/>
      <c r="BA69" s="955"/>
      <c r="BB69" s="955"/>
      <c r="BC69" s="955"/>
      <c r="BD69" s="956"/>
      <c r="BE69" s="227"/>
      <c r="BF69" s="227"/>
      <c r="BG69" s="227"/>
      <c r="BH69" s="227"/>
      <c r="BI69" s="227"/>
      <c r="BJ69" s="227"/>
      <c r="BK69" s="227"/>
      <c r="BL69" s="227"/>
      <c r="BM69" s="227"/>
      <c r="BN69" s="227"/>
      <c r="BO69" s="227"/>
      <c r="BP69" s="227"/>
      <c r="BQ69" s="224">
        <v>63</v>
      </c>
      <c r="BR69" s="229"/>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16"/>
    </row>
    <row r="70" spans="1:131" ht="26.25" customHeight="1" x14ac:dyDescent="0.2">
      <c r="A70" s="224">
        <v>3</v>
      </c>
      <c r="B70" s="957" t="s">
        <v>582</v>
      </c>
      <c r="C70" s="958"/>
      <c r="D70" s="958"/>
      <c r="E70" s="958"/>
      <c r="F70" s="958"/>
      <c r="G70" s="958"/>
      <c r="H70" s="958"/>
      <c r="I70" s="958"/>
      <c r="J70" s="958"/>
      <c r="K70" s="958"/>
      <c r="L70" s="958"/>
      <c r="M70" s="958"/>
      <c r="N70" s="958"/>
      <c r="O70" s="958"/>
      <c r="P70" s="959"/>
      <c r="Q70" s="960">
        <v>111</v>
      </c>
      <c r="R70" s="954"/>
      <c r="S70" s="954"/>
      <c r="T70" s="954"/>
      <c r="U70" s="954"/>
      <c r="V70" s="954">
        <v>109</v>
      </c>
      <c r="W70" s="954"/>
      <c r="X70" s="954"/>
      <c r="Y70" s="954"/>
      <c r="Z70" s="954"/>
      <c r="AA70" s="954">
        <v>2</v>
      </c>
      <c r="AB70" s="954"/>
      <c r="AC70" s="954"/>
      <c r="AD70" s="954"/>
      <c r="AE70" s="954"/>
      <c r="AF70" s="954">
        <v>2</v>
      </c>
      <c r="AG70" s="954"/>
      <c r="AH70" s="954"/>
      <c r="AI70" s="954"/>
      <c r="AJ70" s="954"/>
      <c r="AK70" s="954">
        <v>15</v>
      </c>
      <c r="AL70" s="954"/>
      <c r="AM70" s="954"/>
      <c r="AN70" s="954"/>
      <c r="AO70" s="954"/>
      <c r="AP70" s="954" t="s">
        <v>579</v>
      </c>
      <c r="AQ70" s="954"/>
      <c r="AR70" s="954"/>
      <c r="AS70" s="954"/>
      <c r="AT70" s="954"/>
      <c r="AU70" s="954" t="s">
        <v>579</v>
      </c>
      <c r="AV70" s="954"/>
      <c r="AW70" s="954"/>
      <c r="AX70" s="954"/>
      <c r="AY70" s="954"/>
      <c r="AZ70" s="955"/>
      <c r="BA70" s="955"/>
      <c r="BB70" s="955"/>
      <c r="BC70" s="955"/>
      <c r="BD70" s="956"/>
      <c r="BE70" s="227"/>
      <c r="BF70" s="227"/>
      <c r="BG70" s="227"/>
      <c r="BH70" s="227"/>
      <c r="BI70" s="227"/>
      <c r="BJ70" s="227"/>
      <c r="BK70" s="227"/>
      <c r="BL70" s="227"/>
      <c r="BM70" s="227"/>
      <c r="BN70" s="227"/>
      <c r="BO70" s="227"/>
      <c r="BP70" s="227"/>
      <c r="BQ70" s="224">
        <v>64</v>
      </c>
      <c r="BR70" s="229"/>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16"/>
    </row>
    <row r="71" spans="1:131" ht="26.25" customHeight="1" x14ac:dyDescent="0.2">
      <c r="A71" s="224">
        <v>4</v>
      </c>
      <c r="B71" s="957" t="s">
        <v>583</v>
      </c>
      <c r="C71" s="958"/>
      <c r="D71" s="958"/>
      <c r="E71" s="958"/>
      <c r="F71" s="958"/>
      <c r="G71" s="958"/>
      <c r="H71" s="958"/>
      <c r="I71" s="958"/>
      <c r="J71" s="958"/>
      <c r="K71" s="958"/>
      <c r="L71" s="958"/>
      <c r="M71" s="958"/>
      <c r="N71" s="958"/>
      <c r="O71" s="958"/>
      <c r="P71" s="959"/>
      <c r="Q71" s="960">
        <v>110</v>
      </c>
      <c r="R71" s="954"/>
      <c r="S71" s="954"/>
      <c r="T71" s="954"/>
      <c r="U71" s="954"/>
      <c r="V71" s="954">
        <v>77</v>
      </c>
      <c r="W71" s="954"/>
      <c r="X71" s="954"/>
      <c r="Y71" s="954"/>
      <c r="Z71" s="954"/>
      <c r="AA71" s="954">
        <v>34</v>
      </c>
      <c r="AB71" s="954"/>
      <c r="AC71" s="954"/>
      <c r="AD71" s="954"/>
      <c r="AE71" s="954"/>
      <c r="AF71" s="954">
        <v>34</v>
      </c>
      <c r="AG71" s="954"/>
      <c r="AH71" s="954"/>
      <c r="AI71" s="954"/>
      <c r="AJ71" s="954"/>
      <c r="AK71" s="954" t="s">
        <v>579</v>
      </c>
      <c r="AL71" s="954"/>
      <c r="AM71" s="954"/>
      <c r="AN71" s="954"/>
      <c r="AO71" s="954"/>
      <c r="AP71" s="954" t="s">
        <v>579</v>
      </c>
      <c r="AQ71" s="954"/>
      <c r="AR71" s="954"/>
      <c r="AS71" s="954"/>
      <c r="AT71" s="954"/>
      <c r="AU71" s="954" t="s">
        <v>579</v>
      </c>
      <c r="AV71" s="954"/>
      <c r="AW71" s="954"/>
      <c r="AX71" s="954"/>
      <c r="AY71" s="954"/>
      <c r="AZ71" s="955"/>
      <c r="BA71" s="955"/>
      <c r="BB71" s="955"/>
      <c r="BC71" s="955"/>
      <c r="BD71" s="956"/>
      <c r="BE71" s="227"/>
      <c r="BF71" s="227"/>
      <c r="BG71" s="227"/>
      <c r="BH71" s="227"/>
      <c r="BI71" s="227"/>
      <c r="BJ71" s="227"/>
      <c r="BK71" s="227"/>
      <c r="BL71" s="227"/>
      <c r="BM71" s="227"/>
      <c r="BN71" s="227"/>
      <c r="BO71" s="227"/>
      <c r="BP71" s="227"/>
      <c r="BQ71" s="224">
        <v>65</v>
      </c>
      <c r="BR71" s="229"/>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16"/>
    </row>
    <row r="72" spans="1:131" ht="26.25" customHeight="1" x14ac:dyDescent="0.2">
      <c r="A72" s="224">
        <v>5</v>
      </c>
      <c r="B72" s="957" t="s">
        <v>587</v>
      </c>
      <c r="C72" s="958"/>
      <c r="D72" s="958"/>
      <c r="E72" s="958"/>
      <c r="F72" s="958"/>
      <c r="G72" s="958"/>
      <c r="H72" s="958"/>
      <c r="I72" s="958"/>
      <c r="J72" s="958"/>
      <c r="K72" s="958"/>
      <c r="L72" s="958"/>
      <c r="M72" s="958"/>
      <c r="N72" s="958"/>
      <c r="O72" s="958"/>
      <c r="P72" s="959"/>
      <c r="Q72" s="960">
        <v>9980</v>
      </c>
      <c r="R72" s="954"/>
      <c r="S72" s="954"/>
      <c r="T72" s="954"/>
      <c r="U72" s="954"/>
      <c r="V72" s="954">
        <v>9394</v>
      </c>
      <c r="W72" s="954"/>
      <c r="X72" s="954"/>
      <c r="Y72" s="954"/>
      <c r="Z72" s="954"/>
      <c r="AA72" s="954">
        <v>586</v>
      </c>
      <c r="AB72" s="954"/>
      <c r="AC72" s="954"/>
      <c r="AD72" s="954"/>
      <c r="AE72" s="954"/>
      <c r="AF72" s="954">
        <v>5143</v>
      </c>
      <c r="AG72" s="954"/>
      <c r="AH72" s="954"/>
      <c r="AI72" s="954"/>
      <c r="AJ72" s="954"/>
      <c r="AK72" s="954" t="s">
        <v>586</v>
      </c>
      <c r="AL72" s="954"/>
      <c r="AM72" s="954"/>
      <c r="AN72" s="954"/>
      <c r="AO72" s="954"/>
      <c r="AP72" s="954">
        <v>25788</v>
      </c>
      <c r="AQ72" s="954"/>
      <c r="AR72" s="954"/>
      <c r="AS72" s="954"/>
      <c r="AT72" s="954"/>
      <c r="AU72" s="954" t="s">
        <v>579</v>
      </c>
      <c r="AV72" s="954"/>
      <c r="AW72" s="954"/>
      <c r="AX72" s="954"/>
      <c r="AY72" s="954"/>
      <c r="AZ72" s="955"/>
      <c r="BA72" s="955"/>
      <c r="BB72" s="955"/>
      <c r="BC72" s="955"/>
      <c r="BD72" s="956"/>
      <c r="BE72" s="227"/>
      <c r="BF72" s="227"/>
      <c r="BG72" s="227"/>
      <c r="BH72" s="227"/>
      <c r="BI72" s="227"/>
      <c r="BJ72" s="227"/>
      <c r="BK72" s="227"/>
      <c r="BL72" s="227"/>
      <c r="BM72" s="227"/>
      <c r="BN72" s="227"/>
      <c r="BO72" s="227"/>
      <c r="BP72" s="227"/>
      <c r="BQ72" s="224">
        <v>66</v>
      </c>
      <c r="BR72" s="229"/>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16"/>
    </row>
    <row r="73" spans="1:131" ht="26.25" customHeight="1" x14ac:dyDescent="0.2">
      <c r="A73" s="224">
        <v>6</v>
      </c>
      <c r="B73" s="957" t="s">
        <v>588</v>
      </c>
      <c r="C73" s="958"/>
      <c r="D73" s="958"/>
      <c r="E73" s="958"/>
      <c r="F73" s="958"/>
      <c r="G73" s="958"/>
      <c r="H73" s="958"/>
      <c r="I73" s="958"/>
      <c r="J73" s="958"/>
      <c r="K73" s="958"/>
      <c r="L73" s="958"/>
      <c r="M73" s="958"/>
      <c r="N73" s="958"/>
      <c r="O73" s="958"/>
      <c r="P73" s="959"/>
      <c r="Q73" s="960">
        <v>6126</v>
      </c>
      <c r="R73" s="954"/>
      <c r="S73" s="954"/>
      <c r="T73" s="954"/>
      <c r="U73" s="954"/>
      <c r="V73" s="954">
        <v>5522</v>
      </c>
      <c r="W73" s="954"/>
      <c r="X73" s="954"/>
      <c r="Y73" s="954"/>
      <c r="Z73" s="954"/>
      <c r="AA73" s="954">
        <v>604</v>
      </c>
      <c r="AB73" s="954"/>
      <c r="AC73" s="954"/>
      <c r="AD73" s="954"/>
      <c r="AE73" s="954"/>
      <c r="AF73" s="954">
        <v>6431</v>
      </c>
      <c r="AG73" s="954"/>
      <c r="AH73" s="954"/>
      <c r="AI73" s="954"/>
      <c r="AJ73" s="954"/>
      <c r="AK73" s="954" t="s">
        <v>586</v>
      </c>
      <c r="AL73" s="954"/>
      <c r="AM73" s="954"/>
      <c r="AN73" s="954"/>
      <c r="AO73" s="954"/>
      <c r="AP73" s="954">
        <v>5734</v>
      </c>
      <c r="AQ73" s="954"/>
      <c r="AR73" s="954"/>
      <c r="AS73" s="954"/>
      <c r="AT73" s="954"/>
      <c r="AU73" s="954" t="s">
        <v>579</v>
      </c>
      <c r="AV73" s="954"/>
      <c r="AW73" s="954"/>
      <c r="AX73" s="954"/>
      <c r="AY73" s="954"/>
      <c r="AZ73" s="955"/>
      <c r="BA73" s="955"/>
      <c r="BB73" s="955"/>
      <c r="BC73" s="955"/>
      <c r="BD73" s="956"/>
      <c r="BE73" s="227"/>
      <c r="BF73" s="227"/>
      <c r="BG73" s="227"/>
      <c r="BH73" s="227"/>
      <c r="BI73" s="227"/>
      <c r="BJ73" s="227"/>
      <c r="BK73" s="227"/>
      <c r="BL73" s="227"/>
      <c r="BM73" s="227"/>
      <c r="BN73" s="227"/>
      <c r="BO73" s="227"/>
      <c r="BP73" s="227"/>
      <c r="BQ73" s="224">
        <v>67</v>
      </c>
      <c r="BR73" s="229"/>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16"/>
    </row>
    <row r="74" spans="1:131" ht="26.25" customHeight="1" x14ac:dyDescent="0.2">
      <c r="A74" s="224">
        <v>7</v>
      </c>
      <c r="B74" s="957" t="s">
        <v>589</v>
      </c>
      <c r="C74" s="958"/>
      <c r="D74" s="958"/>
      <c r="E74" s="958"/>
      <c r="F74" s="958"/>
      <c r="G74" s="958"/>
      <c r="H74" s="958"/>
      <c r="I74" s="958"/>
      <c r="J74" s="958"/>
      <c r="K74" s="958"/>
      <c r="L74" s="958"/>
      <c r="M74" s="958"/>
      <c r="N74" s="958"/>
      <c r="O74" s="958"/>
      <c r="P74" s="959"/>
      <c r="Q74" s="960">
        <v>885</v>
      </c>
      <c r="R74" s="954"/>
      <c r="S74" s="954"/>
      <c r="T74" s="954"/>
      <c r="U74" s="954"/>
      <c r="V74" s="954">
        <v>827</v>
      </c>
      <c r="W74" s="954"/>
      <c r="X74" s="954"/>
      <c r="Y74" s="954"/>
      <c r="Z74" s="954"/>
      <c r="AA74" s="954">
        <v>58</v>
      </c>
      <c r="AB74" s="954"/>
      <c r="AC74" s="954"/>
      <c r="AD74" s="954"/>
      <c r="AE74" s="954"/>
      <c r="AF74" s="954">
        <v>58</v>
      </c>
      <c r="AG74" s="954"/>
      <c r="AH74" s="954"/>
      <c r="AI74" s="954"/>
      <c r="AJ74" s="954"/>
      <c r="AK74" s="954" t="s">
        <v>586</v>
      </c>
      <c r="AL74" s="954"/>
      <c r="AM74" s="954"/>
      <c r="AN74" s="954"/>
      <c r="AO74" s="954"/>
      <c r="AP74" s="954" t="s">
        <v>586</v>
      </c>
      <c r="AQ74" s="954"/>
      <c r="AR74" s="954"/>
      <c r="AS74" s="954"/>
      <c r="AT74" s="954"/>
      <c r="AU74" s="954" t="s">
        <v>579</v>
      </c>
      <c r="AV74" s="954"/>
      <c r="AW74" s="954"/>
      <c r="AX74" s="954"/>
      <c r="AY74" s="954"/>
      <c r="AZ74" s="955"/>
      <c r="BA74" s="955"/>
      <c r="BB74" s="955"/>
      <c r="BC74" s="955"/>
      <c r="BD74" s="956"/>
      <c r="BE74" s="227"/>
      <c r="BF74" s="227"/>
      <c r="BG74" s="227"/>
      <c r="BH74" s="227"/>
      <c r="BI74" s="227"/>
      <c r="BJ74" s="227"/>
      <c r="BK74" s="227"/>
      <c r="BL74" s="227"/>
      <c r="BM74" s="227"/>
      <c r="BN74" s="227"/>
      <c r="BO74" s="227"/>
      <c r="BP74" s="227"/>
      <c r="BQ74" s="224">
        <v>68</v>
      </c>
      <c r="BR74" s="229"/>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16"/>
    </row>
    <row r="75" spans="1:131" ht="26.25" customHeight="1" x14ac:dyDescent="0.2">
      <c r="A75" s="224">
        <v>8</v>
      </c>
      <c r="B75" s="957" t="s">
        <v>590</v>
      </c>
      <c r="C75" s="958"/>
      <c r="D75" s="958"/>
      <c r="E75" s="958"/>
      <c r="F75" s="958"/>
      <c r="G75" s="958"/>
      <c r="H75" s="958"/>
      <c r="I75" s="958"/>
      <c r="J75" s="958"/>
      <c r="K75" s="958"/>
      <c r="L75" s="958"/>
      <c r="M75" s="958"/>
      <c r="N75" s="958"/>
      <c r="O75" s="958"/>
      <c r="P75" s="959"/>
      <c r="Q75" s="961">
        <v>24440</v>
      </c>
      <c r="R75" s="962"/>
      <c r="S75" s="962"/>
      <c r="T75" s="962"/>
      <c r="U75" s="963"/>
      <c r="V75" s="964">
        <v>23174</v>
      </c>
      <c r="W75" s="962"/>
      <c r="X75" s="962"/>
      <c r="Y75" s="962"/>
      <c r="Z75" s="963"/>
      <c r="AA75" s="964">
        <v>1266</v>
      </c>
      <c r="AB75" s="962"/>
      <c r="AC75" s="962"/>
      <c r="AD75" s="962"/>
      <c r="AE75" s="963"/>
      <c r="AF75" s="964">
        <v>5853</v>
      </c>
      <c r="AG75" s="962"/>
      <c r="AH75" s="962"/>
      <c r="AI75" s="962"/>
      <c r="AJ75" s="963"/>
      <c r="AK75" s="954" t="s">
        <v>586</v>
      </c>
      <c r="AL75" s="954"/>
      <c r="AM75" s="954"/>
      <c r="AN75" s="954"/>
      <c r="AO75" s="954"/>
      <c r="AP75" s="964">
        <v>13639</v>
      </c>
      <c r="AQ75" s="962"/>
      <c r="AR75" s="962"/>
      <c r="AS75" s="962"/>
      <c r="AT75" s="963"/>
      <c r="AU75" s="964">
        <v>1582</v>
      </c>
      <c r="AV75" s="962"/>
      <c r="AW75" s="962"/>
      <c r="AX75" s="962"/>
      <c r="AY75" s="963"/>
      <c r="AZ75" s="955"/>
      <c r="BA75" s="955"/>
      <c r="BB75" s="955"/>
      <c r="BC75" s="955"/>
      <c r="BD75" s="956"/>
      <c r="BE75" s="227"/>
      <c r="BF75" s="227"/>
      <c r="BG75" s="227"/>
      <c r="BH75" s="227"/>
      <c r="BI75" s="227"/>
      <c r="BJ75" s="227"/>
      <c r="BK75" s="227"/>
      <c r="BL75" s="227"/>
      <c r="BM75" s="227"/>
      <c r="BN75" s="227"/>
      <c r="BO75" s="227"/>
      <c r="BP75" s="227"/>
      <c r="BQ75" s="224">
        <v>69</v>
      </c>
      <c r="BR75" s="229"/>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16"/>
    </row>
    <row r="76" spans="1:131" ht="26.25" customHeight="1" x14ac:dyDescent="0.2">
      <c r="A76" s="224">
        <v>9</v>
      </c>
      <c r="B76" s="957" t="s">
        <v>591</v>
      </c>
      <c r="C76" s="958"/>
      <c r="D76" s="958"/>
      <c r="E76" s="958"/>
      <c r="F76" s="958"/>
      <c r="G76" s="958"/>
      <c r="H76" s="958"/>
      <c r="I76" s="958"/>
      <c r="J76" s="958"/>
      <c r="K76" s="958"/>
      <c r="L76" s="958"/>
      <c r="M76" s="958"/>
      <c r="N76" s="958"/>
      <c r="O76" s="958"/>
      <c r="P76" s="959"/>
      <c r="Q76" s="961">
        <v>3003</v>
      </c>
      <c r="R76" s="962"/>
      <c r="S76" s="962"/>
      <c r="T76" s="962"/>
      <c r="U76" s="963"/>
      <c r="V76" s="964">
        <v>2785</v>
      </c>
      <c r="W76" s="962"/>
      <c r="X76" s="962"/>
      <c r="Y76" s="962"/>
      <c r="Z76" s="963"/>
      <c r="AA76" s="964">
        <v>218</v>
      </c>
      <c r="AB76" s="962"/>
      <c r="AC76" s="962"/>
      <c r="AD76" s="962"/>
      <c r="AE76" s="963"/>
      <c r="AF76" s="964">
        <v>750</v>
      </c>
      <c r="AG76" s="962"/>
      <c r="AH76" s="962"/>
      <c r="AI76" s="962"/>
      <c r="AJ76" s="963"/>
      <c r="AK76" s="954" t="s">
        <v>586</v>
      </c>
      <c r="AL76" s="954"/>
      <c r="AM76" s="954"/>
      <c r="AN76" s="954"/>
      <c r="AO76" s="954"/>
      <c r="AP76" s="964">
        <v>8091</v>
      </c>
      <c r="AQ76" s="962"/>
      <c r="AR76" s="962"/>
      <c r="AS76" s="962"/>
      <c r="AT76" s="963"/>
      <c r="AU76" s="964">
        <v>1507</v>
      </c>
      <c r="AV76" s="962"/>
      <c r="AW76" s="962"/>
      <c r="AX76" s="962"/>
      <c r="AY76" s="963"/>
      <c r="AZ76" s="955"/>
      <c r="BA76" s="955"/>
      <c r="BB76" s="955"/>
      <c r="BC76" s="955"/>
      <c r="BD76" s="956"/>
      <c r="BE76" s="227"/>
      <c r="BF76" s="227"/>
      <c r="BG76" s="227"/>
      <c r="BH76" s="227"/>
      <c r="BI76" s="227"/>
      <c r="BJ76" s="227"/>
      <c r="BK76" s="227"/>
      <c r="BL76" s="227"/>
      <c r="BM76" s="227"/>
      <c r="BN76" s="227"/>
      <c r="BO76" s="227"/>
      <c r="BP76" s="227"/>
      <c r="BQ76" s="224">
        <v>70</v>
      </c>
      <c r="BR76" s="229"/>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16"/>
    </row>
    <row r="77" spans="1:131" ht="26.25" customHeight="1" x14ac:dyDescent="0.2">
      <c r="A77" s="224">
        <v>10</v>
      </c>
      <c r="B77" s="957" t="s">
        <v>585</v>
      </c>
      <c r="C77" s="958"/>
      <c r="D77" s="958"/>
      <c r="E77" s="958"/>
      <c r="F77" s="958"/>
      <c r="G77" s="958"/>
      <c r="H77" s="958"/>
      <c r="I77" s="958"/>
      <c r="J77" s="958"/>
      <c r="K77" s="958"/>
      <c r="L77" s="958"/>
      <c r="M77" s="958"/>
      <c r="N77" s="958"/>
      <c r="O77" s="958"/>
      <c r="P77" s="959"/>
      <c r="Q77" s="961">
        <v>2584</v>
      </c>
      <c r="R77" s="962"/>
      <c r="S77" s="962"/>
      <c r="T77" s="962"/>
      <c r="U77" s="963"/>
      <c r="V77" s="964">
        <v>2324</v>
      </c>
      <c r="W77" s="962"/>
      <c r="X77" s="962"/>
      <c r="Y77" s="962"/>
      <c r="Z77" s="963"/>
      <c r="AA77" s="964">
        <v>261</v>
      </c>
      <c r="AB77" s="962"/>
      <c r="AC77" s="962"/>
      <c r="AD77" s="962"/>
      <c r="AE77" s="963"/>
      <c r="AF77" s="964">
        <v>261</v>
      </c>
      <c r="AG77" s="962"/>
      <c r="AH77" s="962"/>
      <c r="AI77" s="962"/>
      <c r="AJ77" s="963"/>
      <c r="AK77" s="964">
        <v>168</v>
      </c>
      <c r="AL77" s="962"/>
      <c r="AM77" s="962"/>
      <c r="AN77" s="962"/>
      <c r="AO77" s="963"/>
      <c r="AP77" s="964" t="s">
        <v>586</v>
      </c>
      <c r="AQ77" s="962"/>
      <c r="AR77" s="962"/>
      <c r="AS77" s="962"/>
      <c r="AT77" s="963"/>
      <c r="AU77" s="964" t="s">
        <v>586</v>
      </c>
      <c r="AV77" s="962"/>
      <c r="AW77" s="962"/>
      <c r="AX77" s="962"/>
      <c r="AY77" s="963"/>
      <c r="AZ77" s="955"/>
      <c r="BA77" s="955"/>
      <c r="BB77" s="955"/>
      <c r="BC77" s="955"/>
      <c r="BD77" s="956"/>
      <c r="BE77" s="227"/>
      <c r="BF77" s="227"/>
      <c r="BG77" s="227"/>
      <c r="BH77" s="227"/>
      <c r="BI77" s="227"/>
      <c r="BJ77" s="227"/>
      <c r="BK77" s="227"/>
      <c r="BL77" s="227"/>
      <c r="BM77" s="227"/>
      <c r="BN77" s="227"/>
      <c r="BO77" s="227"/>
      <c r="BP77" s="227"/>
      <c r="BQ77" s="224">
        <v>71</v>
      </c>
      <c r="BR77" s="229"/>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16"/>
    </row>
    <row r="78" spans="1:131" ht="26.25" customHeight="1" x14ac:dyDescent="0.2">
      <c r="A78" s="224">
        <v>11</v>
      </c>
      <c r="B78" s="957" t="s">
        <v>584</v>
      </c>
      <c r="C78" s="958"/>
      <c r="D78" s="958"/>
      <c r="E78" s="958"/>
      <c r="F78" s="958"/>
      <c r="G78" s="958"/>
      <c r="H78" s="958"/>
      <c r="I78" s="958"/>
      <c r="J78" s="958"/>
      <c r="K78" s="958"/>
      <c r="L78" s="958"/>
      <c r="M78" s="958"/>
      <c r="N78" s="958"/>
      <c r="O78" s="958"/>
      <c r="P78" s="959"/>
      <c r="Q78" s="960">
        <v>698021</v>
      </c>
      <c r="R78" s="954"/>
      <c r="S78" s="954"/>
      <c r="T78" s="954"/>
      <c r="U78" s="954"/>
      <c r="V78" s="954">
        <v>682226</v>
      </c>
      <c r="W78" s="954"/>
      <c r="X78" s="954"/>
      <c r="Y78" s="954"/>
      <c r="Z78" s="954"/>
      <c r="AA78" s="954">
        <v>15795</v>
      </c>
      <c r="AB78" s="954"/>
      <c r="AC78" s="954"/>
      <c r="AD78" s="954"/>
      <c r="AE78" s="954"/>
      <c r="AF78" s="954">
        <v>15795</v>
      </c>
      <c r="AG78" s="954"/>
      <c r="AH78" s="954"/>
      <c r="AI78" s="954"/>
      <c r="AJ78" s="954"/>
      <c r="AK78" s="954">
        <v>3838</v>
      </c>
      <c r="AL78" s="954"/>
      <c r="AM78" s="954"/>
      <c r="AN78" s="954"/>
      <c r="AO78" s="954"/>
      <c r="AP78" s="954" t="s">
        <v>586</v>
      </c>
      <c r="AQ78" s="954"/>
      <c r="AR78" s="954"/>
      <c r="AS78" s="954"/>
      <c r="AT78" s="954"/>
      <c r="AU78" s="954" t="s">
        <v>586</v>
      </c>
      <c r="AV78" s="954"/>
      <c r="AW78" s="954"/>
      <c r="AX78" s="954"/>
      <c r="AY78" s="954"/>
      <c r="AZ78" s="955"/>
      <c r="BA78" s="955"/>
      <c r="BB78" s="955"/>
      <c r="BC78" s="955"/>
      <c r="BD78" s="956"/>
      <c r="BE78" s="227"/>
      <c r="BF78" s="227"/>
      <c r="BG78" s="227"/>
      <c r="BH78" s="227"/>
      <c r="BI78" s="227"/>
      <c r="BJ78" s="216"/>
      <c r="BK78" s="216"/>
      <c r="BL78" s="216"/>
      <c r="BM78" s="216"/>
      <c r="BN78" s="216"/>
      <c r="BO78" s="227"/>
      <c r="BP78" s="227"/>
      <c r="BQ78" s="224">
        <v>72</v>
      </c>
      <c r="BR78" s="229"/>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16"/>
    </row>
    <row r="79" spans="1:131" ht="26.25" customHeight="1" x14ac:dyDescent="0.2">
      <c r="A79" s="224">
        <v>12</v>
      </c>
      <c r="B79" s="957"/>
      <c r="C79" s="958"/>
      <c r="D79" s="958"/>
      <c r="E79" s="958"/>
      <c r="F79" s="958"/>
      <c r="G79" s="958"/>
      <c r="H79" s="958"/>
      <c r="I79" s="958"/>
      <c r="J79" s="958"/>
      <c r="K79" s="958"/>
      <c r="L79" s="958"/>
      <c r="M79" s="958"/>
      <c r="N79" s="958"/>
      <c r="O79" s="958"/>
      <c r="P79" s="959"/>
      <c r="Q79" s="960"/>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27"/>
      <c r="BF79" s="227"/>
      <c r="BG79" s="227"/>
      <c r="BH79" s="227"/>
      <c r="BI79" s="227"/>
      <c r="BJ79" s="216"/>
      <c r="BK79" s="216"/>
      <c r="BL79" s="216"/>
      <c r="BM79" s="216"/>
      <c r="BN79" s="216"/>
      <c r="BO79" s="227"/>
      <c r="BP79" s="227"/>
      <c r="BQ79" s="224">
        <v>73</v>
      </c>
      <c r="BR79" s="229"/>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16"/>
    </row>
    <row r="80" spans="1:131" ht="26.25" customHeight="1" x14ac:dyDescent="0.2">
      <c r="A80" s="224">
        <v>13</v>
      </c>
      <c r="B80" s="957"/>
      <c r="C80" s="958"/>
      <c r="D80" s="958"/>
      <c r="E80" s="958"/>
      <c r="F80" s="958"/>
      <c r="G80" s="958"/>
      <c r="H80" s="958"/>
      <c r="I80" s="958"/>
      <c r="J80" s="958"/>
      <c r="K80" s="958"/>
      <c r="L80" s="958"/>
      <c r="M80" s="958"/>
      <c r="N80" s="958"/>
      <c r="O80" s="958"/>
      <c r="P80" s="959"/>
      <c r="Q80" s="960"/>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227"/>
      <c r="BF80" s="227"/>
      <c r="BG80" s="227"/>
      <c r="BH80" s="227"/>
      <c r="BI80" s="227"/>
      <c r="BJ80" s="227"/>
      <c r="BK80" s="227"/>
      <c r="BL80" s="227"/>
      <c r="BM80" s="227"/>
      <c r="BN80" s="227"/>
      <c r="BO80" s="227"/>
      <c r="BP80" s="227"/>
      <c r="BQ80" s="224">
        <v>74</v>
      </c>
      <c r="BR80" s="229"/>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16"/>
    </row>
    <row r="81" spans="1:131" ht="26.25" customHeight="1" x14ac:dyDescent="0.2">
      <c r="A81" s="224">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27"/>
      <c r="BF81" s="227"/>
      <c r="BG81" s="227"/>
      <c r="BH81" s="227"/>
      <c r="BI81" s="227"/>
      <c r="BJ81" s="227"/>
      <c r="BK81" s="227"/>
      <c r="BL81" s="227"/>
      <c r="BM81" s="227"/>
      <c r="BN81" s="227"/>
      <c r="BO81" s="227"/>
      <c r="BP81" s="227"/>
      <c r="BQ81" s="224">
        <v>75</v>
      </c>
      <c r="BR81" s="229"/>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16"/>
    </row>
    <row r="82" spans="1:131" ht="26.25" customHeight="1" x14ac:dyDescent="0.2">
      <c r="A82" s="224">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27"/>
      <c r="BF82" s="227"/>
      <c r="BG82" s="227"/>
      <c r="BH82" s="227"/>
      <c r="BI82" s="227"/>
      <c r="BJ82" s="227"/>
      <c r="BK82" s="227"/>
      <c r="BL82" s="227"/>
      <c r="BM82" s="227"/>
      <c r="BN82" s="227"/>
      <c r="BO82" s="227"/>
      <c r="BP82" s="227"/>
      <c r="BQ82" s="224">
        <v>76</v>
      </c>
      <c r="BR82" s="229"/>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16"/>
    </row>
    <row r="83" spans="1:131" ht="26.25" customHeight="1" x14ac:dyDescent="0.2">
      <c r="A83" s="224">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27"/>
      <c r="BF83" s="227"/>
      <c r="BG83" s="227"/>
      <c r="BH83" s="227"/>
      <c r="BI83" s="227"/>
      <c r="BJ83" s="227"/>
      <c r="BK83" s="227"/>
      <c r="BL83" s="227"/>
      <c r="BM83" s="227"/>
      <c r="BN83" s="227"/>
      <c r="BO83" s="227"/>
      <c r="BP83" s="227"/>
      <c r="BQ83" s="224">
        <v>77</v>
      </c>
      <c r="BR83" s="229"/>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16"/>
    </row>
    <row r="84" spans="1:131" ht="26.25" customHeight="1" x14ac:dyDescent="0.2">
      <c r="A84" s="224">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27"/>
      <c r="BF84" s="227"/>
      <c r="BG84" s="227"/>
      <c r="BH84" s="227"/>
      <c r="BI84" s="227"/>
      <c r="BJ84" s="227"/>
      <c r="BK84" s="227"/>
      <c r="BL84" s="227"/>
      <c r="BM84" s="227"/>
      <c r="BN84" s="227"/>
      <c r="BO84" s="227"/>
      <c r="BP84" s="227"/>
      <c r="BQ84" s="224">
        <v>78</v>
      </c>
      <c r="BR84" s="229"/>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16"/>
    </row>
    <row r="85" spans="1:131" ht="26.25" customHeight="1" x14ac:dyDescent="0.2">
      <c r="A85" s="224">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27"/>
      <c r="BF85" s="227"/>
      <c r="BG85" s="227"/>
      <c r="BH85" s="227"/>
      <c r="BI85" s="227"/>
      <c r="BJ85" s="227"/>
      <c r="BK85" s="227"/>
      <c r="BL85" s="227"/>
      <c r="BM85" s="227"/>
      <c r="BN85" s="227"/>
      <c r="BO85" s="227"/>
      <c r="BP85" s="227"/>
      <c r="BQ85" s="224">
        <v>79</v>
      </c>
      <c r="BR85" s="229"/>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16"/>
    </row>
    <row r="86" spans="1:131" ht="26.25" customHeight="1" x14ac:dyDescent="0.2">
      <c r="A86" s="224">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27"/>
      <c r="BF86" s="227"/>
      <c r="BG86" s="227"/>
      <c r="BH86" s="227"/>
      <c r="BI86" s="227"/>
      <c r="BJ86" s="227"/>
      <c r="BK86" s="227"/>
      <c r="BL86" s="227"/>
      <c r="BM86" s="227"/>
      <c r="BN86" s="227"/>
      <c r="BO86" s="227"/>
      <c r="BP86" s="227"/>
      <c r="BQ86" s="224">
        <v>80</v>
      </c>
      <c r="BR86" s="229"/>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16"/>
    </row>
    <row r="87" spans="1:131" ht="26.25" customHeight="1" x14ac:dyDescent="0.2">
      <c r="A87" s="230">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27"/>
      <c r="BF87" s="227"/>
      <c r="BG87" s="227"/>
      <c r="BH87" s="227"/>
      <c r="BI87" s="227"/>
      <c r="BJ87" s="227"/>
      <c r="BK87" s="227"/>
      <c r="BL87" s="227"/>
      <c r="BM87" s="227"/>
      <c r="BN87" s="227"/>
      <c r="BO87" s="227"/>
      <c r="BP87" s="227"/>
      <c r="BQ87" s="224">
        <v>81</v>
      </c>
      <c r="BR87" s="229"/>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16"/>
    </row>
    <row r="88" spans="1:131" ht="26.25" customHeight="1" thickBot="1" x14ac:dyDescent="0.25">
      <c r="A88" s="226" t="s">
        <v>393</v>
      </c>
      <c r="B88" s="920" t="s">
        <v>421</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v>34829</v>
      </c>
      <c r="AG88" s="942"/>
      <c r="AH88" s="942"/>
      <c r="AI88" s="942"/>
      <c r="AJ88" s="942"/>
      <c r="AK88" s="946"/>
      <c r="AL88" s="946"/>
      <c r="AM88" s="946"/>
      <c r="AN88" s="946"/>
      <c r="AO88" s="946"/>
      <c r="AP88" s="942"/>
      <c r="AQ88" s="942"/>
      <c r="AR88" s="942"/>
      <c r="AS88" s="942"/>
      <c r="AT88" s="942"/>
      <c r="AU88" s="942"/>
      <c r="AV88" s="942"/>
      <c r="AW88" s="942"/>
      <c r="AX88" s="942"/>
      <c r="AY88" s="942"/>
      <c r="AZ88" s="943"/>
      <c r="BA88" s="943"/>
      <c r="BB88" s="943"/>
      <c r="BC88" s="943"/>
      <c r="BD88" s="944"/>
      <c r="BE88" s="227"/>
      <c r="BF88" s="227"/>
      <c r="BG88" s="227"/>
      <c r="BH88" s="227"/>
      <c r="BI88" s="227"/>
      <c r="BJ88" s="227"/>
      <c r="BK88" s="227"/>
      <c r="BL88" s="227"/>
      <c r="BM88" s="227"/>
      <c r="BN88" s="227"/>
      <c r="BO88" s="227"/>
      <c r="BP88" s="227"/>
      <c r="BQ88" s="224">
        <v>82</v>
      </c>
      <c r="BR88" s="229"/>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16"/>
    </row>
    <row r="89" spans="1:131" ht="26.25" hidden="1" customHeight="1" x14ac:dyDescent="0.2">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16"/>
    </row>
    <row r="90" spans="1:131" ht="26.25" hidden="1" customHeight="1" x14ac:dyDescent="0.2">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16"/>
    </row>
    <row r="91" spans="1:131" ht="26.25" hidden="1" customHeight="1" x14ac:dyDescent="0.2">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16"/>
    </row>
    <row r="92" spans="1:131" ht="26.25" hidden="1" customHeight="1" x14ac:dyDescent="0.2">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16"/>
    </row>
    <row r="93" spans="1:131" ht="26.25" hidden="1" customHeight="1" x14ac:dyDescent="0.2">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16"/>
    </row>
    <row r="94" spans="1:131" ht="26.25" hidden="1" customHeight="1" x14ac:dyDescent="0.2">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16"/>
    </row>
    <row r="95" spans="1:131" ht="26.25" hidden="1" customHeight="1" x14ac:dyDescent="0.2">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16"/>
    </row>
    <row r="96" spans="1:131" ht="26.25" hidden="1" customHeight="1" x14ac:dyDescent="0.2">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16"/>
    </row>
    <row r="97" spans="1:131" ht="26.25" hidden="1" customHeight="1" x14ac:dyDescent="0.2">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16"/>
    </row>
    <row r="98" spans="1:131" ht="26.25" hidden="1" customHeight="1" x14ac:dyDescent="0.2">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16"/>
    </row>
    <row r="99" spans="1:131" ht="26.25" hidden="1" customHeight="1" x14ac:dyDescent="0.2">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16"/>
    </row>
    <row r="100" spans="1:131" ht="26.25" hidden="1" customHeight="1" x14ac:dyDescent="0.2">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16"/>
    </row>
    <row r="101" spans="1:131" ht="26.25" hidden="1" customHeight="1" x14ac:dyDescent="0.2">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16"/>
    </row>
    <row r="102" spans="1:131" ht="26.25" customHeight="1" thickBot="1" x14ac:dyDescent="0.25">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393</v>
      </c>
      <c r="BR102" s="920" t="s">
        <v>422</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v>45</v>
      </c>
      <c r="CS102" s="936"/>
      <c r="CT102" s="936"/>
      <c r="CU102" s="936"/>
      <c r="CV102" s="937"/>
      <c r="CW102" s="935" t="s">
        <v>586</v>
      </c>
      <c r="CX102" s="936"/>
      <c r="CY102" s="936"/>
      <c r="CZ102" s="936"/>
      <c r="DA102" s="937"/>
      <c r="DB102" s="935" t="s">
        <v>532</v>
      </c>
      <c r="DC102" s="936"/>
      <c r="DD102" s="936"/>
      <c r="DE102" s="936"/>
      <c r="DF102" s="937"/>
      <c r="DG102" s="935" t="s">
        <v>532</v>
      </c>
      <c r="DH102" s="936"/>
      <c r="DI102" s="936"/>
      <c r="DJ102" s="936"/>
      <c r="DK102" s="937"/>
      <c r="DL102" s="935" t="s">
        <v>532</v>
      </c>
      <c r="DM102" s="936"/>
      <c r="DN102" s="936"/>
      <c r="DO102" s="936"/>
      <c r="DP102" s="937"/>
      <c r="DQ102" s="935" t="s">
        <v>532</v>
      </c>
      <c r="DR102" s="936"/>
      <c r="DS102" s="936"/>
      <c r="DT102" s="936"/>
      <c r="DU102" s="937"/>
      <c r="DV102" s="920"/>
      <c r="DW102" s="921"/>
      <c r="DX102" s="921"/>
      <c r="DY102" s="921"/>
      <c r="DZ102" s="922"/>
      <c r="EA102" s="216"/>
    </row>
    <row r="103" spans="1:131" ht="26.25" customHeight="1" x14ac:dyDescent="0.2">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23" t="s">
        <v>423</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16"/>
    </row>
    <row r="104" spans="1:131" ht="26.25" customHeight="1" x14ac:dyDescent="0.2">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24" t="s">
        <v>424</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16"/>
    </row>
    <row r="105" spans="1:131" ht="11.25" customHeight="1" x14ac:dyDescent="0.2">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5">
      <c r="A107" s="235" t="s">
        <v>425</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426</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2">
      <c r="A108" s="925" t="s">
        <v>427</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428</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16" customFormat="1" ht="26.25" customHeight="1" x14ac:dyDescent="0.2">
      <c r="A109" s="878" t="s">
        <v>429</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430</v>
      </c>
      <c r="AB109" s="879"/>
      <c r="AC109" s="879"/>
      <c r="AD109" s="879"/>
      <c r="AE109" s="880"/>
      <c r="AF109" s="881" t="s">
        <v>431</v>
      </c>
      <c r="AG109" s="879"/>
      <c r="AH109" s="879"/>
      <c r="AI109" s="879"/>
      <c r="AJ109" s="880"/>
      <c r="AK109" s="881" t="s">
        <v>308</v>
      </c>
      <c r="AL109" s="879"/>
      <c r="AM109" s="879"/>
      <c r="AN109" s="879"/>
      <c r="AO109" s="880"/>
      <c r="AP109" s="881" t="s">
        <v>432</v>
      </c>
      <c r="AQ109" s="879"/>
      <c r="AR109" s="879"/>
      <c r="AS109" s="879"/>
      <c r="AT109" s="912"/>
      <c r="AU109" s="878" t="s">
        <v>429</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430</v>
      </c>
      <c r="BR109" s="879"/>
      <c r="BS109" s="879"/>
      <c r="BT109" s="879"/>
      <c r="BU109" s="880"/>
      <c r="BV109" s="881" t="s">
        <v>431</v>
      </c>
      <c r="BW109" s="879"/>
      <c r="BX109" s="879"/>
      <c r="BY109" s="879"/>
      <c r="BZ109" s="880"/>
      <c r="CA109" s="881" t="s">
        <v>308</v>
      </c>
      <c r="CB109" s="879"/>
      <c r="CC109" s="879"/>
      <c r="CD109" s="879"/>
      <c r="CE109" s="880"/>
      <c r="CF109" s="919" t="s">
        <v>432</v>
      </c>
      <c r="CG109" s="919"/>
      <c r="CH109" s="919"/>
      <c r="CI109" s="919"/>
      <c r="CJ109" s="919"/>
      <c r="CK109" s="881" t="s">
        <v>433</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430</v>
      </c>
      <c r="DH109" s="879"/>
      <c r="DI109" s="879"/>
      <c r="DJ109" s="879"/>
      <c r="DK109" s="880"/>
      <c r="DL109" s="881" t="s">
        <v>431</v>
      </c>
      <c r="DM109" s="879"/>
      <c r="DN109" s="879"/>
      <c r="DO109" s="879"/>
      <c r="DP109" s="880"/>
      <c r="DQ109" s="881" t="s">
        <v>308</v>
      </c>
      <c r="DR109" s="879"/>
      <c r="DS109" s="879"/>
      <c r="DT109" s="879"/>
      <c r="DU109" s="880"/>
      <c r="DV109" s="881" t="s">
        <v>432</v>
      </c>
      <c r="DW109" s="879"/>
      <c r="DX109" s="879"/>
      <c r="DY109" s="879"/>
      <c r="DZ109" s="912"/>
    </row>
    <row r="110" spans="1:131" s="216" customFormat="1" ht="26.25" customHeight="1" x14ac:dyDescent="0.2">
      <c r="A110" s="790" t="s">
        <v>434</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1544160</v>
      </c>
      <c r="AB110" s="872"/>
      <c r="AC110" s="872"/>
      <c r="AD110" s="872"/>
      <c r="AE110" s="873"/>
      <c r="AF110" s="874">
        <v>1563106</v>
      </c>
      <c r="AG110" s="872"/>
      <c r="AH110" s="872"/>
      <c r="AI110" s="872"/>
      <c r="AJ110" s="873"/>
      <c r="AK110" s="874">
        <v>1592730</v>
      </c>
      <c r="AL110" s="872"/>
      <c r="AM110" s="872"/>
      <c r="AN110" s="872"/>
      <c r="AO110" s="873"/>
      <c r="AP110" s="875">
        <v>14.3</v>
      </c>
      <c r="AQ110" s="876"/>
      <c r="AR110" s="876"/>
      <c r="AS110" s="876"/>
      <c r="AT110" s="877"/>
      <c r="AU110" s="913" t="s">
        <v>73</v>
      </c>
      <c r="AV110" s="914"/>
      <c r="AW110" s="914"/>
      <c r="AX110" s="914"/>
      <c r="AY110" s="914"/>
      <c r="AZ110" s="843" t="s">
        <v>435</v>
      </c>
      <c r="BA110" s="791"/>
      <c r="BB110" s="791"/>
      <c r="BC110" s="791"/>
      <c r="BD110" s="791"/>
      <c r="BE110" s="791"/>
      <c r="BF110" s="791"/>
      <c r="BG110" s="791"/>
      <c r="BH110" s="791"/>
      <c r="BI110" s="791"/>
      <c r="BJ110" s="791"/>
      <c r="BK110" s="791"/>
      <c r="BL110" s="791"/>
      <c r="BM110" s="791"/>
      <c r="BN110" s="791"/>
      <c r="BO110" s="791"/>
      <c r="BP110" s="792"/>
      <c r="BQ110" s="844">
        <v>15087363</v>
      </c>
      <c r="BR110" s="825"/>
      <c r="BS110" s="825"/>
      <c r="BT110" s="825"/>
      <c r="BU110" s="825"/>
      <c r="BV110" s="825">
        <v>15493707</v>
      </c>
      <c r="BW110" s="825"/>
      <c r="BX110" s="825"/>
      <c r="BY110" s="825"/>
      <c r="BZ110" s="825"/>
      <c r="CA110" s="825">
        <v>15541892</v>
      </c>
      <c r="CB110" s="825"/>
      <c r="CC110" s="825"/>
      <c r="CD110" s="825"/>
      <c r="CE110" s="825"/>
      <c r="CF110" s="849">
        <v>139.5</v>
      </c>
      <c r="CG110" s="850"/>
      <c r="CH110" s="850"/>
      <c r="CI110" s="850"/>
      <c r="CJ110" s="850"/>
      <c r="CK110" s="909" t="s">
        <v>436</v>
      </c>
      <c r="CL110" s="802"/>
      <c r="CM110" s="843" t="s">
        <v>437</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t="s">
        <v>438</v>
      </c>
      <c r="DH110" s="825"/>
      <c r="DI110" s="825"/>
      <c r="DJ110" s="825"/>
      <c r="DK110" s="825"/>
      <c r="DL110" s="825" t="s">
        <v>438</v>
      </c>
      <c r="DM110" s="825"/>
      <c r="DN110" s="825"/>
      <c r="DO110" s="825"/>
      <c r="DP110" s="825"/>
      <c r="DQ110" s="825" t="s">
        <v>438</v>
      </c>
      <c r="DR110" s="825"/>
      <c r="DS110" s="825"/>
      <c r="DT110" s="825"/>
      <c r="DU110" s="825"/>
      <c r="DV110" s="826" t="s">
        <v>411</v>
      </c>
      <c r="DW110" s="826"/>
      <c r="DX110" s="826"/>
      <c r="DY110" s="826"/>
      <c r="DZ110" s="827"/>
    </row>
    <row r="111" spans="1:131" s="216" customFormat="1" ht="26.25" customHeight="1" x14ac:dyDescent="0.2">
      <c r="A111" s="757" t="s">
        <v>439</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440</v>
      </c>
      <c r="AB111" s="902"/>
      <c r="AC111" s="902"/>
      <c r="AD111" s="902"/>
      <c r="AE111" s="903"/>
      <c r="AF111" s="904" t="s">
        <v>395</v>
      </c>
      <c r="AG111" s="902"/>
      <c r="AH111" s="902"/>
      <c r="AI111" s="902"/>
      <c r="AJ111" s="903"/>
      <c r="AK111" s="904" t="s">
        <v>440</v>
      </c>
      <c r="AL111" s="902"/>
      <c r="AM111" s="902"/>
      <c r="AN111" s="902"/>
      <c r="AO111" s="903"/>
      <c r="AP111" s="905" t="s">
        <v>440</v>
      </c>
      <c r="AQ111" s="906"/>
      <c r="AR111" s="906"/>
      <c r="AS111" s="906"/>
      <c r="AT111" s="907"/>
      <c r="AU111" s="915"/>
      <c r="AV111" s="916"/>
      <c r="AW111" s="916"/>
      <c r="AX111" s="916"/>
      <c r="AY111" s="916"/>
      <c r="AZ111" s="798" t="s">
        <v>441</v>
      </c>
      <c r="BA111" s="735"/>
      <c r="BB111" s="735"/>
      <c r="BC111" s="735"/>
      <c r="BD111" s="735"/>
      <c r="BE111" s="735"/>
      <c r="BF111" s="735"/>
      <c r="BG111" s="735"/>
      <c r="BH111" s="735"/>
      <c r="BI111" s="735"/>
      <c r="BJ111" s="735"/>
      <c r="BK111" s="735"/>
      <c r="BL111" s="735"/>
      <c r="BM111" s="735"/>
      <c r="BN111" s="735"/>
      <c r="BO111" s="735"/>
      <c r="BP111" s="736"/>
      <c r="BQ111" s="799">
        <v>656339</v>
      </c>
      <c r="BR111" s="800"/>
      <c r="BS111" s="800"/>
      <c r="BT111" s="800"/>
      <c r="BU111" s="800"/>
      <c r="BV111" s="800">
        <v>589411</v>
      </c>
      <c r="BW111" s="800"/>
      <c r="BX111" s="800"/>
      <c r="BY111" s="800"/>
      <c r="BZ111" s="800"/>
      <c r="CA111" s="800">
        <v>557608</v>
      </c>
      <c r="CB111" s="800"/>
      <c r="CC111" s="800"/>
      <c r="CD111" s="800"/>
      <c r="CE111" s="800"/>
      <c r="CF111" s="858">
        <v>5</v>
      </c>
      <c r="CG111" s="859"/>
      <c r="CH111" s="859"/>
      <c r="CI111" s="859"/>
      <c r="CJ111" s="859"/>
      <c r="CK111" s="910"/>
      <c r="CL111" s="804"/>
      <c r="CM111" s="798" t="s">
        <v>442</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t="s">
        <v>443</v>
      </c>
      <c r="DH111" s="800"/>
      <c r="DI111" s="800"/>
      <c r="DJ111" s="800"/>
      <c r="DK111" s="800"/>
      <c r="DL111" s="800" t="s">
        <v>411</v>
      </c>
      <c r="DM111" s="800"/>
      <c r="DN111" s="800"/>
      <c r="DO111" s="800"/>
      <c r="DP111" s="800"/>
      <c r="DQ111" s="800" t="s">
        <v>444</v>
      </c>
      <c r="DR111" s="800"/>
      <c r="DS111" s="800"/>
      <c r="DT111" s="800"/>
      <c r="DU111" s="800"/>
      <c r="DV111" s="777" t="s">
        <v>444</v>
      </c>
      <c r="DW111" s="777"/>
      <c r="DX111" s="777"/>
      <c r="DY111" s="777"/>
      <c r="DZ111" s="778"/>
    </row>
    <row r="112" spans="1:131" s="216" customFormat="1" ht="26.25" customHeight="1" x14ac:dyDescent="0.2">
      <c r="A112" s="895" t="s">
        <v>445</v>
      </c>
      <c r="B112" s="896"/>
      <c r="C112" s="735" t="s">
        <v>446</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t="s">
        <v>447</v>
      </c>
      <c r="AB112" s="763"/>
      <c r="AC112" s="763"/>
      <c r="AD112" s="763"/>
      <c r="AE112" s="764"/>
      <c r="AF112" s="765" t="s">
        <v>448</v>
      </c>
      <c r="AG112" s="763"/>
      <c r="AH112" s="763"/>
      <c r="AI112" s="763"/>
      <c r="AJ112" s="764"/>
      <c r="AK112" s="765" t="s">
        <v>443</v>
      </c>
      <c r="AL112" s="763"/>
      <c r="AM112" s="763"/>
      <c r="AN112" s="763"/>
      <c r="AO112" s="764"/>
      <c r="AP112" s="807" t="s">
        <v>448</v>
      </c>
      <c r="AQ112" s="808"/>
      <c r="AR112" s="808"/>
      <c r="AS112" s="808"/>
      <c r="AT112" s="809"/>
      <c r="AU112" s="915"/>
      <c r="AV112" s="916"/>
      <c r="AW112" s="916"/>
      <c r="AX112" s="916"/>
      <c r="AY112" s="916"/>
      <c r="AZ112" s="798" t="s">
        <v>449</v>
      </c>
      <c r="BA112" s="735"/>
      <c r="BB112" s="735"/>
      <c r="BC112" s="735"/>
      <c r="BD112" s="735"/>
      <c r="BE112" s="735"/>
      <c r="BF112" s="735"/>
      <c r="BG112" s="735"/>
      <c r="BH112" s="735"/>
      <c r="BI112" s="735"/>
      <c r="BJ112" s="735"/>
      <c r="BK112" s="735"/>
      <c r="BL112" s="735"/>
      <c r="BM112" s="735"/>
      <c r="BN112" s="735"/>
      <c r="BO112" s="735"/>
      <c r="BP112" s="736"/>
      <c r="BQ112" s="799" t="s">
        <v>411</v>
      </c>
      <c r="BR112" s="800"/>
      <c r="BS112" s="800"/>
      <c r="BT112" s="800"/>
      <c r="BU112" s="800"/>
      <c r="BV112" s="800" t="s">
        <v>395</v>
      </c>
      <c r="BW112" s="800"/>
      <c r="BX112" s="800"/>
      <c r="BY112" s="800"/>
      <c r="BZ112" s="800"/>
      <c r="CA112" s="800" t="s">
        <v>444</v>
      </c>
      <c r="CB112" s="800"/>
      <c r="CC112" s="800"/>
      <c r="CD112" s="800"/>
      <c r="CE112" s="800"/>
      <c r="CF112" s="858" t="s">
        <v>443</v>
      </c>
      <c r="CG112" s="859"/>
      <c r="CH112" s="859"/>
      <c r="CI112" s="859"/>
      <c r="CJ112" s="859"/>
      <c r="CK112" s="910"/>
      <c r="CL112" s="804"/>
      <c r="CM112" s="798" t="s">
        <v>450</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t="s">
        <v>137</v>
      </c>
      <c r="DH112" s="800"/>
      <c r="DI112" s="800"/>
      <c r="DJ112" s="800"/>
      <c r="DK112" s="800"/>
      <c r="DL112" s="800" t="s">
        <v>444</v>
      </c>
      <c r="DM112" s="800"/>
      <c r="DN112" s="800"/>
      <c r="DO112" s="800"/>
      <c r="DP112" s="800"/>
      <c r="DQ112" s="800" t="s">
        <v>411</v>
      </c>
      <c r="DR112" s="800"/>
      <c r="DS112" s="800"/>
      <c r="DT112" s="800"/>
      <c r="DU112" s="800"/>
      <c r="DV112" s="777" t="s">
        <v>448</v>
      </c>
      <c r="DW112" s="777"/>
      <c r="DX112" s="777"/>
      <c r="DY112" s="777"/>
      <c r="DZ112" s="778"/>
    </row>
    <row r="113" spans="1:130" s="216" customFormat="1" ht="26.25" customHeight="1" x14ac:dyDescent="0.2">
      <c r="A113" s="897"/>
      <c r="B113" s="898"/>
      <c r="C113" s="735" t="s">
        <v>451</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t="s">
        <v>448</v>
      </c>
      <c r="AB113" s="902"/>
      <c r="AC113" s="902"/>
      <c r="AD113" s="902"/>
      <c r="AE113" s="903"/>
      <c r="AF113" s="904" t="s">
        <v>444</v>
      </c>
      <c r="AG113" s="902"/>
      <c r="AH113" s="902"/>
      <c r="AI113" s="902"/>
      <c r="AJ113" s="903"/>
      <c r="AK113" s="904" t="s">
        <v>443</v>
      </c>
      <c r="AL113" s="902"/>
      <c r="AM113" s="902"/>
      <c r="AN113" s="902"/>
      <c r="AO113" s="903"/>
      <c r="AP113" s="905" t="s">
        <v>452</v>
      </c>
      <c r="AQ113" s="906"/>
      <c r="AR113" s="906"/>
      <c r="AS113" s="906"/>
      <c r="AT113" s="907"/>
      <c r="AU113" s="915"/>
      <c r="AV113" s="916"/>
      <c r="AW113" s="916"/>
      <c r="AX113" s="916"/>
      <c r="AY113" s="916"/>
      <c r="AZ113" s="798" t="s">
        <v>453</v>
      </c>
      <c r="BA113" s="735"/>
      <c r="BB113" s="735"/>
      <c r="BC113" s="735"/>
      <c r="BD113" s="735"/>
      <c r="BE113" s="735"/>
      <c r="BF113" s="735"/>
      <c r="BG113" s="735"/>
      <c r="BH113" s="735"/>
      <c r="BI113" s="735"/>
      <c r="BJ113" s="735"/>
      <c r="BK113" s="735"/>
      <c r="BL113" s="735"/>
      <c r="BM113" s="735"/>
      <c r="BN113" s="735"/>
      <c r="BO113" s="735"/>
      <c r="BP113" s="736"/>
      <c r="BQ113" s="799">
        <v>3413810</v>
      </c>
      <c r="BR113" s="800"/>
      <c r="BS113" s="800"/>
      <c r="BT113" s="800"/>
      <c r="BU113" s="800"/>
      <c r="BV113" s="800">
        <v>3251904</v>
      </c>
      <c r="BW113" s="800"/>
      <c r="BX113" s="800"/>
      <c r="BY113" s="800"/>
      <c r="BZ113" s="800"/>
      <c r="CA113" s="800">
        <v>3088957</v>
      </c>
      <c r="CB113" s="800"/>
      <c r="CC113" s="800"/>
      <c r="CD113" s="800"/>
      <c r="CE113" s="800"/>
      <c r="CF113" s="858">
        <v>27.7</v>
      </c>
      <c r="CG113" s="859"/>
      <c r="CH113" s="859"/>
      <c r="CI113" s="859"/>
      <c r="CJ113" s="859"/>
      <c r="CK113" s="910"/>
      <c r="CL113" s="804"/>
      <c r="CM113" s="798" t="s">
        <v>454</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t="s">
        <v>395</v>
      </c>
      <c r="DH113" s="763"/>
      <c r="DI113" s="763"/>
      <c r="DJ113" s="763"/>
      <c r="DK113" s="764"/>
      <c r="DL113" s="765" t="s">
        <v>440</v>
      </c>
      <c r="DM113" s="763"/>
      <c r="DN113" s="763"/>
      <c r="DO113" s="763"/>
      <c r="DP113" s="764"/>
      <c r="DQ113" s="765" t="s">
        <v>448</v>
      </c>
      <c r="DR113" s="763"/>
      <c r="DS113" s="763"/>
      <c r="DT113" s="763"/>
      <c r="DU113" s="764"/>
      <c r="DV113" s="807" t="s">
        <v>395</v>
      </c>
      <c r="DW113" s="808"/>
      <c r="DX113" s="808"/>
      <c r="DY113" s="808"/>
      <c r="DZ113" s="809"/>
    </row>
    <row r="114" spans="1:130" s="216" customFormat="1" ht="26.25" customHeight="1" x14ac:dyDescent="0.2">
      <c r="A114" s="897"/>
      <c r="B114" s="898"/>
      <c r="C114" s="735" t="s">
        <v>455</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v>321279</v>
      </c>
      <c r="AB114" s="763"/>
      <c r="AC114" s="763"/>
      <c r="AD114" s="763"/>
      <c r="AE114" s="764"/>
      <c r="AF114" s="765">
        <v>339423</v>
      </c>
      <c r="AG114" s="763"/>
      <c r="AH114" s="763"/>
      <c r="AI114" s="763"/>
      <c r="AJ114" s="764"/>
      <c r="AK114" s="765">
        <v>271513</v>
      </c>
      <c r="AL114" s="763"/>
      <c r="AM114" s="763"/>
      <c r="AN114" s="763"/>
      <c r="AO114" s="764"/>
      <c r="AP114" s="807">
        <v>2.4</v>
      </c>
      <c r="AQ114" s="808"/>
      <c r="AR114" s="808"/>
      <c r="AS114" s="808"/>
      <c r="AT114" s="809"/>
      <c r="AU114" s="915"/>
      <c r="AV114" s="916"/>
      <c r="AW114" s="916"/>
      <c r="AX114" s="916"/>
      <c r="AY114" s="916"/>
      <c r="AZ114" s="798" t="s">
        <v>456</v>
      </c>
      <c r="BA114" s="735"/>
      <c r="BB114" s="735"/>
      <c r="BC114" s="735"/>
      <c r="BD114" s="735"/>
      <c r="BE114" s="735"/>
      <c r="BF114" s="735"/>
      <c r="BG114" s="735"/>
      <c r="BH114" s="735"/>
      <c r="BI114" s="735"/>
      <c r="BJ114" s="735"/>
      <c r="BK114" s="735"/>
      <c r="BL114" s="735"/>
      <c r="BM114" s="735"/>
      <c r="BN114" s="735"/>
      <c r="BO114" s="735"/>
      <c r="BP114" s="736"/>
      <c r="BQ114" s="799">
        <v>4726185</v>
      </c>
      <c r="BR114" s="800"/>
      <c r="BS114" s="800"/>
      <c r="BT114" s="800"/>
      <c r="BU114" s="800"/>
      <c r="BV114" s="800">
        <v>4504818</v>
      </c>
      <c r="BW114" s="800"/>
      <c r="BX114" s="800"/>
      <c r="BY114" s="800"/>
      <c r="BZ114" s="800"/>
      <c r="CA114" s="800">
        <v>4278571</v>
      </c>
      <c r="CB114" s="800"/>
      <c r="CC114" s="800"/>
      <c r="CD114" s="800"/>
      <c r="CE114" s="800"/>
      <c r="CF114" s="858">
        <v>38.4</v>
      </c>
      <c r="CG114" s="859"/>
      <c r="CH114" s="859"/>
      <c r="CI114" s="859"/>
      <c r="CJ114" s="859"/>
      <c r="CK114" s="910"/>
      <c r="CL114" s="804"/>
      <c r="CM114" s="798" t="s">
        <v>457</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395</v>
      </c>
      <c r="DH114" s="763"/>
      <c r="DI114" s="763"/>
      <c r="DJ114" s="763"/>
      <c r="DK114" s="764"/>
      <c r="DL114" s="765" t="s">
        <v>440</v>
      </c>
      <c r="DM114" s="763"/>
      <c r="DN114" s="763"/>
      <c r="DO114" s="763"/>
      <c r="DP114" s="764"/>
      <c r="DQ114" s="765" t="s">
        <v>395</v>
      </c>
      <c r="DR114" s="763"/>
      <c r="DS114" s="763"/>
      <c r="DT114" s="763"/>
      <c r="DU114" s="764"/>
      <c r="DV114" s="807" t="s">
        <v>444</v>
      </c>
      <c r="DW114" s="808"/>
      <c r="DX114" s="808"/>
      <c r="DY114" s="808"/>
      <c r="DZ114" s="809"/>
    </row>
    <row r="115" spans="1:130" s="216" customFormat="1" ht="26.25" customHeight="1" x14ac:dyDescent="0.2">
      <c r="A115" s="897"/>
      <c r="B115" s="898"/>
      <c r="C115" s="735" t="s">
        <v>458</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v>119295</v>
      </c>
      <c r="AB115" s="902"/>
      <c r="AC115" s="902"/>
      <c r="AD115" s="902"/>
      <c r="AE115" s="903"/>
      <c r="AF115" s="904">
        <v>102895</v>
      </c>
      <c r="AG115" s="902"/>
      <c r="AH115" s="902"/>
      <c r="AI115" s="902"/>
      <c r="AJ115" s="903"/>
      <c r="AK115" s="904">
        <v>60595</v>
      </c>
      <c r="AL115" s="902"/>
      <c r="AM115" s="902"/>
      <c r="AN115" s="902"/>
      <c r="AO115" s="903"/>
      <c r="AP115" s="905">
        <v>0.5</v>
      </c>
      <c r="AQ115" s="906"/>
      <c r="AR115" s="906"/>
      <c r="AS115" s="906"/>
      <c r="AT115" s="907"/>
      <c r="AU115" s="915"/>
      <c r="AV115" s="916"/>
      <c r="AW115" s="916"/>
      <c r="AX115" s="916"/>
      <c r="AY115" s="916"/>
      <c r="AZ115" s="798" t="s">
        <v>459</v>
      </c>
      <c r="BA115" s="735"/>
      <c r="BB115" s="735"/>
      <c r="BC115" s="735"/>
      <c r="BD115" s="735"/>
      <c r="BE115" s="735"/>
      <c r="BF115" s="735"/>
      <c r="BG115" s="735"/>
      <c r="BH115" s="735"/>
      <c r="BI115" s="735"/>
      <c r="BJ115" s="735"/>
      <c r="BK115" s="735"/>
      <c r="BL115" s="735"/>
      <c r="BM115" s="735"/>
      <c r="BN115" s="735"/>
      <c r="BO115" s="735"/>
      <c r="BP115" s="736"/>
      <c r="BQ115" s="799" t="s">
        <v>460</v>
      </c>
      <c r="BR115" s="800"/>
      <c r="BS115" s="800"/>
      <c r="BT115" s="800"/>
      <c r="BU115" s="800"/>
      <c r="BV115" s="800" t="s">
        <v>452</v>
      </c>
      <c r="BW115" s="800"/>
      <c r="BX115" s="800"/>
      <c r="BY115" s="800"/>
      <c r="BZ115" s="800"/>
      <c r="CA115" s="800" t="s">
        <v>448</v>
      </c>
      <c r="CB115" s="800"/>
      <c r="CC115" s="800"/>
      <c r="CD115" s="800"/>
      <c r="CE115" s="800"/>
      <c r="CF115" s="858" t="s">
        <v>460</v>
      </c>
      <c r="CG115" s="859"/>
      <c r="CH115" s="859"/>
      <c r="CI115" s="859"/>
      <c r="CJ115" s="859"/>
      <c r="CK115" s="910"/>
      <c r="CL115" s="804"/>
      <c r="CM115" s="798" t="s">
        <v>461</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v>33780</v>
      </c>
      <c r="DH115" s="763"/>
      <c r="DI115" s="763"/>
      <c r="DJ115" s="763"/>
      <c r="DK115" s="764"/>
      <c r="DL115" s="765" t="s">
        <v>444</v>
      </c>
      <c r="DM115" s="763"/>
      <c r="DN115" s="763"/>
      <c r="DO115" s="763"/>
      <c r="DP115" s="764"/>
      <c r="DQ115" s="765" t="s">
        <v>447</v>
      </c>
      <c r="DR115" s="763"/>
      <c r="DS115" s="763"/>
      <c r="DT115" s="763"/>
      <c r="DU115" s="764"/>
      <c r="DV115" s="807" t="s">
        <v>460</v>
      </c>
      <c r="DW115" s="808"/>
      <c r="DX115" s="808"/>
      <c r="DY115" s="808"/>
      <c r="DZ115" s="809"/>
    </row>
    <row r="116" spans="1:130" s="216" customFormat="1" ht="26.25" customHeight="1" x14ac:dyDescent="0.2">
      <c r="A116" s="899"/>
      <c r="B116" s="900"/>
      <c r="C116" s="822" t="s">
        <v>462</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t="s">
        <v>447</v>
      </c>
      <c r="AB116" s="763"/>
      <c r="AC116" s="763"/>
      <c r="AD116" s="763"/>
      <c r="AE116" s="764"/>
      <c r="AF116" s="765">
        <v>12</v>
      </c>
      <c r="AG116" s="763"/>
      <c r="AH116" s="763"/>
      <c r="AI116" s="763"/>
      <c r="AJ116" s="764"/>
      <c r="AK116" s="765">
        <v>461</v>
      </c>
      <c r="AL116" s="763"/>
      <c r="AM116" s="763"/>
      <c r="AN116" s="763"/>
      <c r="AO116" s="764"/>
      <c r="AP116" s="807">
        <v>0</v>
      </c>
      <c r="AQ116" s="808"/>
      <c r="AR116" s="808"/>
      <c r="AS116" s="808"/>
      <c r="AT116" s="809"/>
      <c r="AU116" s="915"/>
      <c r="AV116" s="916"/>
      <c r="AW116" s="916"/>
      <c r="AX116" s="916"/>
      <c r="AY116" s="916"/>
      <c r="AZ116" s="892" t="s">
        <v>463</v>
      </c>
      <c r="BA116" s="893"/>
      <c r="BB116" s="893"/>
      <c r="BC116" s="893"/>
      <c r="BD116" s="893"/>
      <c r="BE116" s="893"/>
      <c r="BF116" s="893"/>
      <c r="BG116" s="893"/>
      <c r="BH116" s="893"/>
      <c r="BI116" s="893"/>
      <c r="BJ116" s="893"/>
      <c r="BK116" s="893"/>
      <c r="BL116" s="893"/>
      <c r="BM116" s="893"/>
      <c r="BN116" s="893"/>
      <c r="BO116" s="893"/>
      <c r="BP116" s="894"/>
      <c r="BQ116" s="799" t="s">
        <v>444</v>
      </c>
      <c r="BR116" s="800"/>
      <c r="BS116" s="800"/>
      <c r="BT116" s="800"/>
      <c r="BU116" s="800"/>
      <c r="BV116" s="800" t="s">
        <v>464</v>
      </c>
      <c r="BW116" s="800"/>
      <c r="BX116" s="800"/>
      <c r="BY116" s="800"/>
      <c r="BZ116" s="800"/>
      <c r="CA116" s="800" t="s">
        <v>448</v>
      </c>
      <c r="CB116" s="800"/>
      <c r="CC116" s="800"/>
      <c r="CD116" s="800"/>
      <c r="CE116" s="800"/>
      <c r="CF116" s="858" t="s">
        <v>460</v>
      </c>
      <c r="CG116" s="859"/>
      <c r="CH116" s="859"/>
      <c r="CI116" s="859"/>
      <c r="CJ116" s="859"/>
      <c r="CK116" s="910"/>
      <c r="CL116" s="804"/>
      <c r="CM116" s="798" t="s">
        <v>465</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t="s">
        <v>444</v>
      </c>
      <c r="DH116" s="763"/>
      <c r="DI116" s="763"/>
      <c r="DJ116" s="763"/>
      <c r="DK116" s="764"/>
      <c r="DL116" s="765" t="s">
        <v>448</v>
      </c>
      <c r="DM116" s="763"/>
      <c r="DN116" s="763"/>
      <c r="DO116" s="763"/>
      <c r="DP116" s="764"/>
      <c r="DQ116" s="765" t="s">
        <v>411</v>
      </c>
      <c r="DR116" s="763"/>
      <c r="DS116" s="763"/>
      <c r="DT116" s="763"/>
      <c r="DU116" s="764"/>
      <c r="DV116" s="807" t="s">
        <v>448</v>
      </c>
      <c r="DW116" s="808"/>
      <c r="DX116" s="808"/>
      <c r="DY116" s="808"/>
      <c r="DZ116" s="809"/>
    </row>
    <row r="117" spans="1:130" s="216" customFormat="1" ht="26.25" customHeight="1" x14ac:dyDescent="0.2">
      <c r="A117" s="878" t="s">
        <v>190</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466</v>
      </c>
      <c r="Z117" s="880"/>
      <c r="AA117" s="885">
        <v>1984734</v>
      </c>
      <c r="AB117" s="886"/>
      <c r="AC117" s="886"/>
      <c r="AD117" s="886"/>
      <c r="AE117" s="887"/>
      <c r="AF117" s="888">
        <v>2005436</v>
      </c>
      <c r="AG117" s="886"/>
      <c r="AH117" s="886"/>
      <c r="AI117" s="886"/>
      <c r="AJ117" s="887"/>
      <c r="AK117" s="888">
        <v>1925299</v>
      </c>
      <c r="AL117" s="886"/>
      <c r="AM117" s="886"/>
      <c r="AN117" s="886"/>
      <c r="AO117" s="887"/>
      <c r="AP117" s="889"/>
      <c r="AQ117" s="890"/>
      <c r="AR117" s="890"/>
      <c r="AS117" s="890"/>
      <c r="AT117" s="891"/>
      <c r="AU117" s="915"/>
      <c r="AV117" s="916"/>
      <c r="AW117" s="916"/>
      <c r="AX117" s="916"/>
      <c r="AY117" s="916"/>
      <c r="AZ117" s="846" t="s">
        <v>467</v>
      </c>
      <c r="BA117" s="847"/>
      <c r="BB117" s="847"/>
      <c r="BC117" s="847"/>
      <c r="BD117" s="847"/>
      <c r="BE117" s="847"/>
      <c r="BF117" s="847"/>
      <c r="BG117" s="847"/>
      <c r="BH117" s="847"/>
      <c r="BI117" s="847"/>
      <c r="BJ117" s="847"/>
      <c r="BK117" s="847"/>
      <c r="BL117" s="847"/>
      <c r="BM117" s="847"/>
      <c r="BN117" s="847"/>
      <c r="BO117" s="847"/>
      <c r="BP117" s="848"/>
      <c r="BQ117" s="799" t="s">
        <v>464</v>
      </c>
      <c r="BR117" s="800"/>
      <c r="BS117" s="800"/>
      <c r="BT117" s="800"/>
      <c r="BU117" s="800"/>
      <c r="BV117" s="800" t="s">
        <v>447</v>
      </c>
      <c r="BW117" s="800"/>
      <c r="BX117" s="800"/>
      <c r="BY117" s="800"/>
      <c r="BZ117" s="800"/>
      <c r="CA117" s="800" t="s">
        <v>447</v>
      </c>
      <c r="CB117" s="800"/>
      <c r="CC117" s="800"/>
      <c r="CD117" s="800"/>
      <c r="CE117" s="800"/>
      <c r="CF117" s="858" t="s">
        <v>464</v>
      </c>
      <c r="CG117" s="859"/>
      <c r="CH117" s="859"/>
      <c r="CI117" s="859"/>
      <c r="CJ117" s="859"/>
      <c r="CK117" s="910"/>
      <c r="CL117" s="804"/>
      <c r="CM117" s="798" t="s">
        <v>468</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411</v>
      </c>
      <c r="DH117" s="763"/>
      <c r="DI117" s="763"/>
      <c r="DJ117" s="763"/>
      <c r="DK117" s="764"/>
      <c r="DL117" s="765" t="s">
        <v>447</v>
      </c>
      <c r="DM117" s="763"/>
      <c r="DN117" s="763"/>
      <c r="DO117" s="763"/>
      <c r="DP117" s="764"/>
      <c r="DQ117" s="765" t="s">
        <v>411</v>
      </c>
      <c r="DR117" s="763"/>
      <c r="DS117" s="763"/>
      <c r="DT117" s="763"/>
      <c r="DU117" s="764"/>
      <c r="DV117" s="807" t="s">
        <v>137</v>
      </c>
      <c r="DW117" s="808"/>
      <c r="DX117" s="808"/>
      <c r="DY117" s="808"/>
      <c r="DZ117" s="809"/>
    </row>
    <row r="118" spans="1:130" s="216" customFormat="1" ht="26.25" customHeight="1" x14ac:dyDescent="0.2">
      <c r="A118" s="878" t="s">
        <v>433</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430</v>
      </c>
      <c r="AB118" s="879"/>
      <c r="AC118" s="879"/>
      <c r="AD118" s="879"/>
      <c r="AE118" s="880"/>
      <c r="AF118" s="881" t="s">
        <v>431</v>
      </c>
      <c r="AG118" s="879"/>
      <c r="AH118" s="879"/>
      <c r="AI118" s="879"/>
      <c r="AJ118" s="880"/>
      <c r="AK118" s="881" t="s">
        <v>308</v>
      </c>
      <c r="AL118" s="879"/>
      <c r="AM118" s="879"/>
      <c r="AN118" s="879"/>
      <c r="AO118" s="880"/>
      <c r="AP118" s="882" t="s">
        <v>432</v>
      </c>
      <c r="AQ118" s="883"/>
      <c r="AR118" s="883"/>
      <c r="AS118" s="883"/>
      <c r="AT118" s="884"/>
      <c r="AU118" s="915"/>
      <c r="AV118" s="916"/>
      <c r="AW118" s="916"/>
      <c r="AX118" s="916"/>
      <c r="AY118" s="916"/>
      <c r="AZ118" s="821" t="s">
        <v>469</v>
      </c>
      <c r="BA118" s="822"/>
      <c r="BB118" s="822"/>
      <c r="BC118" s="822"/>
      <c r="BD118" s="822"/>
      <c r="BE118" s="822"/>
      <c r="BF118" s="822"/>
      <c r="BG118" s="822"/>
      <c r="BH118" s="822"/>
      <c r="BI118" s="822"/>
      <c r="BJ118" s="822"/>
      <c r="BK118" s="822"/>
      <c r="BL118" s="822"/>
      <c r="BM118" s="822"/>
      <c r="BN118" s="822"/>
      <c r="BO118" s="822"/>
      <c r="BP118" s="823"/>
      <c r="BQ118" s="862" t="s">
        <v>440</v>
      </c>
      <c r="BR118" s="828"/>
      <c r="BS118" s="828"/>
      <c r="BT118" s="828"/>
      <c r="BU118" s="828"/>
      <c r="BV118" s="828" t="s">
        <v>440</v>
      </c>
      <c r="BW118" s="828"/>
      <c r="BX118" s="828"/>
      <c r="BY118" s="828"/>
      <c r="BZ118" s="828"/>
      <c r="CA118" s="828" t="s">
        <v>447</v>
      </c>
      <c r="CB118" s="828"/>
      <c r="CC118" s="828"/>
      <c r="CD118" s="828"/>
      <c r="CE118" s="828"/>
      <c r="CF118" s="858" t="s">
        <v>395</v>
      </c>
      <c r="CG118" s="859"/>
      <c r="CH118" s="859"/>
      <c r="CI118" s="859"/>
      <c r="CJ118" s="859"/>
      <c r="CK118" s="910"/>
      <c r="CL118" s="804"/>
      <c r="CM118" s="798" t="s">
        <v>470</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411</v>
      </c>
      <c r="DH118" s="763"/>
      <c r="DI118" s="763"/>
      <c r="DJ118" s="763"/>
      <c r="DK118" s="764"/>
      <c r="DL118" s="765" t="s">
        <v>447</v>
      </c>
      <c r="DM118" s="763"/>
      <c r="DN118" s="763"/>
      <c r="DO118" s="763"/>
      <c r="DP118" s="764"/>
      <c r="DQ118" s="765" t="s">
        <v>395</v>
      </c>
      <c r="DR118" s="763"/>
      <c r="DS118" s="763"/>
      <c r="DT118" s="763"/>
      <c r="DU118" s="764"/>
      <c r="DV118" s="807" t="s">
        <v>395</v>
      </c>
      <c r="DW118" s="808"/>
      <c r="DX118" s="808"/>
      <c r="DY118" s="808"/>
      <c r="DZ118" s="809"/>
    </row>
    <row r="119" spans="1:130" s="216" customFormat="1" ht="26.25" customHeight="1" x14ac:dyDescent="0.2">
      <c r="A119" s="801" t="s">
        <v>436</v>
      </c>
      <c r="B119" s="802"/>
      <c r="C119" s="843" t="s">
        <v>437</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t="s">
        <v>411</v>
      </c>
      <c r="AB119" s="872"/>
      <c r="AC119" s="872"/>
      <c r="AD119" s="872"/>
      <c r="AE119" s="873"/>
      <c r="AF119" s="874" t="s">
        <v>464</v>
      </c>
      <c r="AG119" s="872"/>
      <c r="AH119" s="872"/>
      <c r="AI119" s="872"/>
      <c r="AJ119" s="873"/>
      <c r="AK119" s="874" t="s">
        <v>440</v>
      </c>
      <c r="AL119" s="872"/>
      <c r="AM119" s="872"/>
      <c r="AN119" s="872"/>
      <c r="AO119" s="873"/>
      <c r="AP119" s="875" t="s">
        <v>460</v>
      </c>
      <c r="AQ119" s="876"/>
      <c r="AR119" s="876"/>
      <c r="AS119" s="876"/>
      <c r="AT119" s="877"/>
      <c r="AU119" s="917"/>
      <c r="AV119" s="918"/>
      <c r="AW119" s="918"/>
      <c r="AX119" s="918"/>
      <c r="AY119" s="918"/>
      <c r="AZ119" s="237" t="s">
        <v>190</v>
      </c>
      <c r="BA119" s="237"/>
      <c r="BB119" s="237"/>
      <c r="BC119" s="237"/>
      <c r="BD119" s="237"/>
      <c r="BE119" s="237"/>
      <c r="BF119" s="237"/>
      <c r="BG119" s="237"/>
      <c r="BH119" s="237"/>
      <c r="BI119" s="237"/>
      <c r="BJ119" s="237"/>
      <c r="BK119" s="237"/>
      <c r="BL119" s="237"/>
      <c r="BM119" s="237"/>
      <c r="BN119" s="237"/>
      <c r="BO119" s="860" t="s">
        <v>471</v>
      </c>
      <c r="BP119" s="861"/>
      <c r="BQ119" s="862">
        <v>23883697</v>
      </c>
      <c r="BR119" s="828"/>
      <c r="BS119" s="828"/>
      <c r="BT119" s="828"/>
      <c r="BU119" s="828"/>
      <c r="BV119" s="828">
        <v>23839840</v>
      </c>
      <c r="BW119" s="828"/>
      <c r="BX119" s="828"/>
      <c r="BY119" s="828"/>
      <c r="BZ119" s="828"/>
      <c r="CA119" s="828">
        <v>23467028</v>
      </c>
      <c r="CB119" s="828"/>
      <c r="CC119" s="828"/>
      <c r="CD119" s="828"/>
      <c r="CE119" s="828"/>
      <c r="CF119" s="731"/>
      <c r="CG119" s="732"/>
      <c r="CH119" s="732"/>
      <c r="CI119" s="732"/>
      <c r="CJ119" s="817"/>
      <c r="CK119" s="911"/>
      <c r="CL119" s="806"/>
      <c r="CM119" s="821" t="s">
        <v>472</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v>622559</v>
      </c>
      <c r="DH119" s="747"/>
      <c r="DI119" s="747"/>
      <c r="DJ119" s="747"/>
      <c r="DK119" s="748"/>
      <c r="DL119" s="749">
        <v>589411</v>
      </c>
      <c r="DM119" s="747"/>
      <c r="DN119" s="747"/>
      <c r="DO119" s="747"/>
      <c r="DP119" s="748"/>
      <c r="DQ119" s="749">
        <v>557608</v>
      </c>
      <c r="DR119" s="747"/>
      <c r="DS119" s="747"/>
      <c r="DT119" s="747"/>
      <c r="DU119" s="748"/>
      <c r="DV119" s="831">
        <v>5</v>
      </c>
      <c r="DW119" s="832"/>
      <c r="DX119" s="832"/>
      <c r="DY119" s="832"/>
      <c r="DZ119" s="833"/>
    </row>
    <row r="120" spans="1:130" s="216" customFormat="1" ht="26.25" customHeight="1" x14ac:dyDescent="0.2">
      <c r="A120" s="803"/>
      <c r="B120" s="804"/>
      <c r="C120" s="798" t="s">
        <v>442</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t="s">
        <v>447</v>
      </c>
      <c r="AB120" s="763"/>
      <c r="AC120" s="763"/>
      <c r="AD120" s="763"/>
      <c r="AE120" s="764"/>
      <c r="AF120" s="765" t="s">
        <v>464</v>
      </c>
      <c r="AG120" s="763"/>
      <c r="AH120" s="763"/>
      <c r="AI120" s="763"/>
      <c r="AJ120" s="764"/>
      <c r="AK120" s="765" t="s">
        <v>460</v>
      </c>
      <c r="AL120" s="763"/>
      <c r="AM120" s="763"/>
      <c r="AN120" s="763"/>
      <c r="AO120" s="764"/>
      <c r="AP120" s="807" t="s">
        <v>464</v>
      </c>
      <c r="AQ120" s="808"/>
      <c r="AR120" s="808"/>
      <c r="AS120" s="808"/>
      <c r="AT120" s="809"/>
      <c r="AU120" s="863" t="s">
        <v>473</v>
      </c>
      <c r="AV120" s="864"/>
      <c r="AW120" s="864"/>
      <c r="AX120" s="864"/>
      <c r="AY120" s="865"/>
      <c r="AZ120" s="843" t="s">
        <v>474</v>
      </c>
      <c r="BA120" s="791"/>
      <c r="BB120" s="791"/>
      <c r="BC120" s="791"/>
      <c r="BD120" s="791"/>
      <c r="BE120" s="791"/>
      <c r="BF120" s="791"/>
      <c r="BG120" s="791"/>
      <c r="BH120" s="791"/>
      <c r="BI120" s="791"/>
      <c r="BJ120" s="791"/>
      <c r="BK120" s="791"/>
      <c r="BL120" s="791"/>
      <c r="BM120" s="791"/>
      <c r="BN120" s="791"/>
      <c r="BO120" s="791"/>
      <c r="BP120" s="792"/>
      <c r="BQ120" s="844">
        <v>3846278</v>
      </c>
      <c r="BR120" s="825"/>
      <c r="BS120" s="825"/>
      <c r="BT120" s="825"/>
      <c r="BU120" s="825"/>
      <c r="BV120" s="825">
        <v>4418661</v>
      </c>
      <c r="BW120" s="825"/>
      <c r="BX120" s="825"/>
      <c r="BY120" s="825"/>
      <c r="BZ120" s="825"/>
      <c r="CA120" s="825">
        <v>4698739</v>
      </c>
      <c r="CB120" s="825"/>
      <c r="CC120" s="825"/>
      <c r="CD120" s="825"/>
      <c r="CE120" s="825"/>
      <c r="CF120" s="849">
        <v>42.2</v>
      </c>
      <c r="CG120" s="850"/>
      <c r="CH120" s="850"/>
      <c r="CI120" s="850"/>
      <c r="CJ120" s="850"/>
      <c r="CK120" s="851" t="s">
        <v>475</v>
      </c>
      <c r="CL120" s="835"/>
      <c r="CM120" s="835"/>
      <c r="CN120" s="835"/>
      <c r="CO120" s="836"/>
      <c r="CP120" s="855"/>
      <c r="CQ120" s="856"/>
      <c r="CR120" s="856"/>
      <c r="CS120" s="856"/>
      <c r="CT120" s="856"/>
      <c r="CU120" s="856"/>
      <c r="CV120" s="856"/>
      <c r="CW120" s="856"/>
      <c r="CX120" s="856"/>
      <c r="CY120" s="856"/>
      <c r="CZ120" s="856"/>
      <c r="DA120" s="856"/>
      <c r="DB120" s="856"/>
      <c r="DC120" s="856"/>
      <c r="DD120" s="856"/>
      <c r="DE120" s="856"/>
      <c r="DF120" s="857"/>
      <c r="DG120" s="844"/>
      <c r="DH120" s="825"/>
      <c r="DI120" s="825"/>
      <c r="DJ120" s="825"/>
      <c r="DK120" s="825"/>
      <c r="DL120" s="825"/>
      <c r="DM120" s="825"/>
      <c r="DN120" s="825"/>
      <c r="DO120" s="825"/>
      <c r="DP120" s="825"/>
      <c r="DQ120" s="825"/>
      <c r="DR120" s="825"/>
      <c r="DS120" s="825"/>
      <c r="DT120" s="825"/>
      <c r="DU120" s="825"/>
      <c r="DV120" s="826"/>
      <c r="DW120" s="826"/>
      <c r="DX120" s="826"/>
      <c r="DY120" s="826"/>
      <c r="DZ120" s="827"/>
    </row>
    <row r="121" spans="1:130" s="216" customFormat="1" ht="26.25" customHeight="1" x14ac:dyDescent="0.2">
      <c r="A121" s="803"/>
      <c r="B121" s="804"/>
      <c r="C121" s="846" t="s">
        <v>476</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t="s">
        <v>464</v>
      </c>
      <c r="AB121" s="763"/>
      <c r="AC121" s="763"/>
      <c r="AD121" s="763"/>
      <c r="AE121" s="764"/>
      <c r="AF121" s="765" t="s">
        <v>411</v>
      </c>
      <c r="AG121" s="763"/>
      <c r="AH121" s="763"/>
      <c r="AI121" s="763"/>
      <c r="AJ121" s="764"/>
      <c r="AK121" s="765" t="s">
        <v>464</v>
      </c>
      <c r="AL121" s="763"/>
      <c r="AM121" s="763"/>
      <c r="AN121" s="763"/>
      <c r="AO121" s="764"/>
      <c r="AP121" s="807" t="s">
        <v>411</v>
      </c>
      <c r="AQ121" s="808"/>
      <c r="AR121" s="808"/>
      <c r="AS121" s="808"/>
      <c r="AT121" s="809"/>
      <c r="AU121" s="866"/>
      <c r="AV121" s="867"/>
      <c r="AW121" s="867"/>
      <c r="AX121" s="867"/>
      <c r="AY121" s="868"/>
      <c r="AZ121" s="798" t="s">
        <v>477</v>
      </c>
      <c r="BA121" s="735"/>
      <c r="BB121" s="735"/>
      <c r="BC121" s="735"/>
      <c r="BD121" s="735"/>
      <c r="BE121" s="735"/>
      <c r="BF121" s="735"/>
      <c r="BG121" s="735"/>
      <c r="BH121" s="735"/>
      <c r="BI121" s="735"/>
      <c r="BJ121" s="735"/>
      <c r="BK121" s="735"/>
      <c r="BL121" s="735"/>
      <c r="BM121" s="735"/>
      <c r="BN121" s="735"/>
      <c r="BO121" s="735"/>
      <c r="BP121" s="736"/>
      <c r="BQ121" s="799" t="s">
        <v>447</v>
      </c>
      <c r="BR121" s="800"/>
      <c r="BS121" s="800"/>
      <c r="BT121" s="800"/>
      <c r="BU121" s="800"/>
      <c r="BV121" s="800" t="s">
        <v>464</v>
      </c>
      <c r="BW121" s="800"/>
      <c r="BX121" s="800"/>
      <c r="BY121" s="800"/>
      <c r="BZ121" s="800"/>
      <c r="CA121" s="800" t="s">
        <v>447</v>
      </c>
      <c r="CB121" s="800"/>
      <c r="CC121" s="800"/>
      <c r="CD121" s="800"/>
      <c r="CE121" s="800"/>
      <c r="CF121" s="858" t="s">
        <v>464</v>
      </c>
      <c r="CG121" s="859"/>
      <c r="CH121" s="859"/>
      <c r="CI121" s="859"/>
      <c r="CJ121" s="859"/>
      <c r="CK121" s="852"/>
      <c r="CL121" s="838"/>
      <c r="CM121" s="838"/>
      <c r="CN121" s="838"/>
      <c r="CO121" s="839"/>
      <c r="CP121" s="818"/>
      <c r="CQ121" s="819"/>
      <c r="CR121" s="819"/>
      <c r="CS121" s="819"/>
      <c r="CT121" s="819"/>
      <c r="CU121" s="819"/>
      <c r="CV121" s="819"/>
      <c r="CW121" s="819"/>
      <c r="CX121" s="819"/>
      <c r="CY121" s="819"/>
      <c r="CZ121" s="819"/>
      <c r="DA121" s="819"/>
      <c r="DB121" s="819"/>
      <c r="DC121" s="819"/>
      <c r="DD121" s="819"/>
      <c r="DE121" s="819"/>
      <c r="DF121" s="820"/>
      <c r="DG121" s="799"/>
      <c r="DH121" s="800"/>
      <c r="DI121" s="800"/>
      <c r="DJ121" s="800"/>
      <c r="DK121" s="800"/>
      <c r="DL121" s="800"/>
      <c r="DM121" s="800"/>
      <c r="DN121" s="800"/>
      <c r="DO121" s="800"/>
      <c r="DP121" s="800"/>
      <c r="DQ121" s="800"/>
      <c r="DR121" s="800"/>
      <c r="DS121" s="800"/>
      <c r="DT121" s="800"/>
      <c r="DU121" s="800"/>
      <c r="DV121" s="777"/>
      <c r="DW121" s="777"/>
      <c r="DX121" s="777"/>
      <c r="DY121" s="777"/>
      <c r="DZ121" s="778"/>
    </row>
    <row r="122" spans="1:130" s="216" customFormat="1" ht="26.25" customHeight="1" x14ac:dyDescent="0.2">
      <c r="A122" s="803"/>
      <c r="B122" s="804"/>
      <c r="C122" s="798" t="s">
        <v>457</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464</v>
      </c>
      <c r="AB122" s="763"/>
      <c r="AC122" s="763"/>
      <c r="AD122" s="763"/>
      <c r="AE122" s="764"/>
      <c r="AF122" s="765" t="s">
        <v>447</v>
      </c>
      <c r="AG122" s="763"/>
      <c r="AH122" s="763"/>
      <c r="AI122" s="763"/>
      <c r="AJ122" s="764"/>
      <c r="AK122" s="765" t="s">
        <v>447</v>
      </c>
      <c r="AL122" s="763"/>
      <c r="AM122" s="763"/>
      <c r="AN122" s="763"/>
      <c r="AO122" s="764"/>
      <c r="AP122" s="807" t="s">
        <v>460</v>
      </c>
      <c r="AQ122" s="808"/>
      <c r="AR122" s="808"/>
      <c r="AS122" s="808"/>
      <c r="AT122" s="809"/>
      <c r="AU122" s="866"/>
      <c r="AV122" s="867"/>
      <c r="AW122" s="867"/>
      <c r="AX122" s="867"/>
      <c r="AY122" s="868"/>
      <c r="AZ122" s="821" t="s">
        <v>478</v>
      </c>
      <c r="BA122" s="822"/>
      <c r="BB122" s="822"/>
      <c r="BC122" s="822"/>
      <c r="BD122" s="822"/>
      <c r="BE122" s="822"/>
      <c r="BF122" s="822"/>
      <c r="BG122" s="822"/>
      <c r="BH122" s="822"/>
      <c r="BI122" s="822"/>
      <c r="BJ122" s="822"/>
      <c r="BK122" s="822"/>
      <c r="BL122" s="822"/>
      <c r="BM122" s="822"/>
      <c r="BN122" s="822"/>
      <c r="BO122" s="822"/>
      <c r="BP122" s="823"/>
      <c r="BQ122" s="862">
        <v>13090482</v>
      </c>
      <c r="BR122" s="828"/>
      <c r="BS122" s="828"/>
      <c r="BT122" s="828"/>
      <c r="BU122" s="828"/>
      <c r="BV122" s="828">
        <v>13615952</v>
      </c>
      <c r="BW122" s="828"/>
      <c r="BX122" s="828"/>
      <c r="BY122" s="828"/>
      <c r="BZ122" s="828"/>
      <c r="CA122" s="828">
        <v>13610064</v>
      </c>
      <c r="CB122" s="828"/>
      <c r="CC122" s="828"/>
      <c r="CD122" s="828"/>
      <c r="CE122" s="828"/>
      <c r="CF122" s="829">
        <v>122.1</v>
      </c>
      <c r="CG122" s="830"/>
      <c r="CH122" s="830"/>
      <c r="CI122" s="830"/>
      <c r="CJ122" s="830"/>
      <c r="CK122" s="852"/>
      <c r="CL122" s="838"/>
      <c r="CM122" s="838"/>
      <c r="CN122" s="838"/>
      <c r="CO122" s="839"/>
      <c r="CP122" s="818"/>
      <c r="CQ122" s="819"/>
      <c r="CR122" s="819"/>
      <c r="CS122" s="819"/>
      <c r="CT122" s="819"/>
      <c r="CU122" s="819"/>
      <c r="CV122" s="819"/>
      <c r="CW122" s="819"/>
      <c r="CX122" s="819"/>
      <c r="CY122" s="819"/>
      <c r="CZ122" s="819"/>
      <c r="DA122" s="819"/>
      <c r="DB122" s="819"/>
      <c r="DC122" s="819"/>
      <c r="DD122" s="819"/>
      <c r="DE122" s="819"/>
      <c r="DF122" s="820"/>
      <c r="DG122" s="799"/>
      <c r="DH122" s="800"/>
      <c r="DI122" s="800"/>
      <c r="DJ122" s="800"/>
      <c r="DK122" s="800"/>
      <c r="DL122" s="800"/>
      <c r="DM122" s="800"/>
      <c r="DN122" s="800"/>
      <c r="DO122" s="800"/>
      <c r="DP122" s="800"/>
      <c r="DQ122" s="800"/>
      <c r="DR122" s="800"/>
      <c r="DS122" s="800"/>
      <c r="DT122" s="800"/>
      <c r="DU122" s="800"/>
      <c r="DV122" s="777"/>
      <c r="DW122" s="777"/>
      <c r="DX122" s="777"/>
      <c r="DY122" s="777"/>
      <c r="DZ122" s="778"/>
    </row>
    <row r="123" spans="1:130" s="216" customFormat="1" ht="26.25" customHeight="1" x14ac:dyDescent="0.2">
      <c r="A123" s="803"/>
      <c r="B123" s="804"/>
      <c r="C123" s="798" t="s">
        <v>465</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t="s">
        <v>395</v>
      </c>
      <c r="AB123" s="763"/>
      <c r="AC123" s="763"/>
      <c r="AD123" s="763"/>
      <c r="AE123" s="764"/>
      <c r="AF123" s="765" t="s">
        <v>464</v>
      </c>
      <c r="AG123" s="763"/>
      <c r="AH123" s="763"/>
      <c r="AI123" s="763"/>
      <c r="AJ123" s="764"/>
      <c r="AK123" s="765" t="s">
        <v>447</v>
      </c>
      <c r="AL123" s="763"/>
      <c r="AM123" s="763"/>
      <c r="AN123" s="763"/>
      <c r="AO123" s="764"/>
      <c r="AP123" s="807" t="s">
        <v>395</v>
      </c>
      <c r="AQ123" s="808"/>
      <c r="AR123" s="808"/>
      <c r="AS123" s="808"/>
      <c r="AT123" s="809"/>
      <c r="AU123" s="869"/>
      <c r="AV123" s="870"/>
      <c r="AW123" s="870"/>
      <c r="AX123" s="870"/>
      <c r="AY123" s="870"/>
      <c r="AZ123" s="237" t="s">
        <v>190</v>
      </c>
      <c r="BA123" s="237"/>
      <c r="BB123" s="237"/>
      <c r="BC123" s="237"/>
      <c r="BD123" s="237"/>
      <c r="BE123" s="237"/>
      <c r="BF123" s="237"/>
      <c r="BG123" s="237"/>
      <c r="BH123" s="237"/>
      <c r="BI123" s="237"/>
      <c r="BJ123" s="237"/>
      <c r="BK123" s="237"/>
      <c r="BL123" s="237"/>
      <c r="BM123" s="237"/>
      <c r="BN123" s="237"/>
      <c r="BO123" s="860" t="s">
        <v>479</v>
      </c>
      <c r="BP123" s="861"/>
      <c r="BQ123" s="815">
        <v>16936760</v>
      </c>
      <c r="BR123" s="816"/>
      <c r="BS123" s="816"/>
      <c r="BT123" s="816"/>
      <c r="BU123" s="816"/>
      <c r="BV123" s="816">
        <v>18034613</v>
      </c>
      <c r="BW123" s="816"/>
      <c r="BX123" s="816"/>
      <c r="BY123" s="816"/>
      <c r="BZ123" s="816"/>
      <c r="CA123" s="816">
        <v>18308803</v>
      </c>
      <c r="CB123" s="816"/>
      <c r="CC123" s="816"/>
      <c r="CD123" s="816"/>
      <c r="CE123" s="816"/>
      <c r="CF123" s="731"/>
      <c r="CG123" s="732"/>
      <c r="CH123" s="732"/>
      <c r="CI123" s="732"/>
      <c r="CJ123" s="817"/>
      <c r="CK123" s="852"/>
      <c r="CL123" s="838"/>
      <c r="CM123" s="838"/>
      <c r="CN123" s="838"/>
      <c r="CO123" s="839"/>
      <c r="CP123" s="818"/>
      <c r="CQ123" s="819"/>
      <c r="CR123" s="819"/>
      <c r="CS123" s="819"/>
      <c r="CT123" s="819"/>
      <c r="CU123" s="819"/>
      <c r="CV123" s="819"/>
      <c r="CW123" s="819"/>
      <c r="CX123" s="819"/>
      <c r="CY123" s="819"/>
      <c r="CZ123" s="819"/>
      <c r="DA123" s="819"/>
      <c r="DB123" s="819"/>
      <c r="DC123" s="819"/>
      <c r="DD123" s="819"/>
      <c r="DE123" s="819"/>
      <c r="DF123" s="820"/>
      <c r="DG123" s="762"/>
      <c r="DH123" s="763"/>
      <c r="DI123" s="763"/>
      <c r="DJ123" s="763"/>
      <c r="DK123" s="764"/>
      <c r="DL123" s="765"/>
      <c r="DM123" s="763"/>
      <c r="DN123" s="763"/>
      <c r="DO123" s="763"/>
      <c r="DP123" s="764"/>
      <c r="DQ123" s="765"/>
      <c r="DR123" s="763"/>
      <c r="DS123" s="763"/>
      <c r="DT123" s="763"/>
      <c r="DU123" s="764"/>
      <c r="DV123" s="807"/>
      <c r="DW123" s="808"/>
      <c r="DX123" s="808"/>
      <c r="DY123" s="808"/>
      <c r="DZ123" s="809"/>
    </row>
    <row r="124" spans="1:130" s="216" customFormat="1" ht="26.25" customHeight="1" thickBot="1" x14ac:dyDescent="0.25">
      <c r="A124" s="803"/>
      <c r="B124" s="804"/>
      <c r="C124" s="798" t="s">
        <v>468</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447</v>
      </c>
      <c r="AB124" s="763"/>
      <c r="AC124" s="763"/>
      <c r="AD124" s="763"/>
      <c r="AE124" s="764"/>
      <c r="AF124" s="765" t="s">
        <v>137</v>
      </c>
      <c r="AG124" s="763"/>
      <c r="AH124" s="763"/>
      <c r="AI124" s="763"/>
      <c r="AJ124" s="764"/>
      <c r="AK124" s="765" t="s">
        <v>447</v>
      </c>
      <c r="AL124" s="763"/>
      <c r="AM124" s="763"/>
      <c r="AN124" s="763"/>
      <c r="AO124" s="764"/>
      <c r="AP124" s="807" t="s">
        <v>447</v>
      </c>
      <c r="AQ124" s="808"/>
      <c r="AR124" s="808"/>
      <c r="AS124" s="808"/>
      <c r="AT124" s="809"/>
      <c r="AU124" s="810" t="s">
        <v>480</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v>69</v>
      </c>
      <c r="BR124" s="814"/>
      <c r="BS124" s="814"/>
      <c r="BT124" s="814"/>
      <c r="BU124" s="814"/>
      <c r="BV124" s="814">
        <v>54.3</v>
      </c>
      <c r="BW124" s="814"/>
      <c r="BX124" s="814"/>
      <c r="BY124" s="814"/>
      <c r="BZ124" s="814"/>
      <c r="CA124" s="814">
        <v>46.2</v>
      </c>
      <c r="CB124" s="814"/>
      <c r="CC124" s="814"/>
      <c r="CD124" s="814"/>
      <c r="CE124" s="814"/>
      <c r="CF124" s="709"/>
      <c r="CG124" s="710"/>
      <c r="CH124" s="710"/>
      <c r="CI124" s="710"/>
      <c r="CJ124" s="845"/>
      <c r="CK124" s="853"/>
      <c r="CL124" s="853"/>
      <c r="CM124" s="853"/>
      <c r="CN124" s="853"/>
      <c r="CO124" s="854"/>
      <c r="CP124" s="818"/>
      <c r="CQ124" s="819"/>
      <c r="CR124" s="819"/>
      <c r="CS124" s="819"/>
      <c r="CT124" s="819"/>
      <c r="CU124" s="819"/>
      <c r="CV124" s="819"/>
      <c r="CW124" s="819"/>
      <c r="CX124" s="819"/>
      <c r="CY124" s="819"/>
      <c r="CZ124" s="819"/>
      <c r="DA124" s="819"/>
      <c r="DB124" s="819"/>
      <c r="DC124" s="819"/>
      <c r="DD124" s="819"/>
      <c r="DE124" s="819"/>
      <c r="DF124" s="820"/>
      <c r="DG124" s="746"/>
      <c r="DH124" s="747"/>
      <c r="DI124" s="747"/>
      <c r="DJ124" s="747"/>
      <c r="DK124" s="748"/>
      <c r="DL124" s="749"/>
      <c r="DM124" s="747"/>
      <c r="DN124" s="747"/>
      <c r="DO124" s="747"/>
      <c r="DP124" s="748"/>
      <c r="DQ124" s="749"/>
      <c r="DR124" s="747"/>
      <c r="DS124" s="747"/>
      <c r="DT124" s="747"/>
      <c r="DU124" s="748"/>
      <c r="DV124" s="831"/>
      <c r="DW124" s="832"/>
      <c r="DX124" s="832"/>
      <c r="DY124" s="832"/>
      <c r="DZ124" s="833"/>
    </row>
    <row r="125" spans="1:130" s="216" customFormat="1" ht="26.25" customHeight="1" x14ac:dyDescent="0.2">
      <c r="A125" s="803"/>
      <c r="B125" s="804"/>
      <c r="C125" s="798" t="s">
        <v>470</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395</v>
      </c>
      <c r="AB125" s="763"/>
      <c r="AC125" s="763"/>
      <c r="AD125" s="763"/>
      <c r="AE125" s="764"/>
      <c r="AF125" s="765" t="s">
        <v>395</v>
      </c>
      <c r="AG125" s="763"/>
      <c r="AH125" s="763"/>
      <c r="AI125" s="763"/>
      <c r="AJ125" s="764"/>
      <c r="AK125" s="765" t="s">
        <v>460</v>
      </c>
      <c r="AL125" s="763"/>
      <c r="AM125" s="763"/>
      <c r="AN125" s="763"/>
      <c r="AO125" s="764"/>
      <c r="AP125" s="807" t="s">
        <v>460</v>
      </c>
      <c r="AQ125" s="808"/>
      <c r="AR125" s="808"/>
      <c r="AS125" s="808"/>
      <c r="AT125" s="809"/>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834" t="s">
        <v>481</v>
      </c>
      <c r="CL125" s="835"/>
      <c r="CM125" s="835"/>
      <c r="CN125" s="835"/>
      <c r="CO125" s="836"/>
      <c r="CP125" s="843" t="s">
        <v>482</v>
      </c>
      <c r="CQ125" s="791"/>
      <c r="CR125" s="791"/>
      <c r="CS125" s="791"/>
      <c r="CT125" s="791"/>
      <c r="CU125" s="791"/>
      <c r="CV125" s="791"/>
      <c r="CW125" s="791"/>
      <c r="CX125" s="791"/>
      <c r="CY125" s="791"/>
      <c r="CZ125" s="791"/>
      <c r="DA125" s="791"/>
      <c r="DB125" s="791"/>
      <c r="DC125" s="791"/>
      <c r="DD125" s="791"/>
      <c r="DE125" s="791"/>
      <c r="DF125" s="792"/>
      <c r="DG125" s="844" t="s">
        <v>460</v>
      </c>
      <c r="DH125" s="825"/>
      <c r="DI125" s="825"/>
      <c r="DJ125" s="825"/>
      <c r="DK125" s="825"/>
      <c r="DL125" s="825" t="s">
        <v>460</v>
      </c>
      <c r="DM125" s="825"/>
      <c r="DN125" s="825"/>
      <c r="DO125" s="825"/>
      <c r="DP125" s="825"/>
      <c r="DQ125" s="825" t="s">
        <v>460</v>
      </c>
      <c r="DR125" s="825"/>
      <c r="DS125" s="825"/>
      <c r="DT125" s="825"/>
      <c r="DU125" s="825"/>
      <c r="DV125" s="826" t="s">
        <v>452</v>
      </c>
      <c r="DW125" s="826"/>
      <c r="DX125" s="826"/>
      <c r="DY125" s="826"/>
      <c r="DZ125" s="827"/>
    </row>
    <row r="126" spans="1:130" s="216" customFormat="1" ht="26.25" customHeight="1" thickBot="1" x14ac:dyDescent="0.25">
      <c r="A126" s="803"/>
      <c r="B126" s="804"/>
      <c r="C126" s="798" t="s">
        <v>472</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v>119295</v>
      </c>
      <c r="AB126" s="763"/>
      <c r="AC126" s="763"/>
      <c r="AD126" s="763"/>
      <c r="AE126" s="764"/>
      <c r="AF126" s="765">
        <v>102895</v>
      </c>
      <c r="AG126" s="763"/>
      <c r="AH126" s="763"/>
      <c r="AI126" s="763"/>
      <c r="AJ126" s="764"/>
      <c r="AK126" s="765">
        <v>60595</v>
      </c>
      <c r="AL126" s="763"/>
      <c r="AM126" s="763"/>
      <c r="AN126" s="763"/>
      <c r="AO126" s="764"/>
      <c r="AP126" s="807">
        <v>0.5</v>
      </c>
      <c r="AQ126" s="808"/>
      <c r="AR126" s="808"/>
      <c r="AS126" s="808"/>
      <c r="AT126" s="809"/>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837"/>
      <c r="CL126" s="838"/>
      <c r="CM126" s="838"/>
      <c r="CN126" s="838"/>
      <c r="CO126" s="839"/>
      <c r="CP126" s="798" t="s">
        <v>483</v>
      </c>
      <c r="CQ126" s="735"/>
      <c r="CR126" s="735"/>
      <c r="CS126" s="735"/>
      <c r="CT126" s="735"/>
      <c r="CU126" s="735"/>
      <c r="CV126" s="735"/>
      <c r="CW126" s="735"/>
      <c r="CX126" s="735"/>
      <c r="CY126" s="735"/>
      <c r="CZ126" s="735"/>
      <c r="DA126" s="735"/>
      <c r="DB126" s="735"/>
      <c r="DC126" s="735"/>
      <c r="DD126" s="735"/>
      <c r="DE126" s="735"/>
      <c r="DF126" s="736"/>
      <c r="DG126" s="799" t="s">
        <v>395</v>
      </c>
      <c r="DH126" s="800"/>
      <c r="DI126" s="800"/>
      <c r="DJ126" s="800"/>
      <c r="DK126" s="800"/>
      <c r="DL126" s="800" t="s">
        <v>395</v>
      </c>
      <c r="DM126" s="800"/>
      <c r="DN126" s="800"/>
      <c r="DO126" s="800"/>
      <c r="DP126" s="800"/>
      <c r="DQ126" s="800" t="s">
        <v>460</v>
      </c>
      <c r="DR126" s="800"/>
      <c r="DS126" s="800"/>
      <c r="DT126" s="800"/>
      <c r="DU126" s="800"/>
      <c r="DV126" s="777" t="s">
        <v>452</v>
      </c>
      <c r="DW126" s="777"/>
      <c r="DX126" s="777"/>
      <c r="DY126" s="777"/>
      <c r="DZ126" s="778"/>
    </row>
    <row r="127" spans="1:130" s="216" customFormat="1" ht="26.25" customHeight="1" x14ac:dyDescent="0.2">
      <c r="A127" s="805"/>
      <c r="B127" s="806"/>
      <c r="C127" s="821" t="s">
        <v>484</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t="s">
        <v>460</v>
      </c>
      <c r="AB127" s="763"/>
      <c r="AC127" s="763"/>
      <c r="AD127" s="763"/>
      <c r="AE127" s="764"/>
      <c r="AF127" s="765" t="s">
        <v>395</v>
      </c>
      <c r="AG127" s="763"/>
      <c r="AH127" s="763"/>
      <c r="AI127" s="763"/>
      <c r="AJ127" s="764"/>
      <c r="AK127" s="765" t="s">
        <v>460</v>
      </c>
      <c r="AL127" s="763"/>
      <c r="AM127" s="763"/>
      <c r="AN127" s="763"/>
      <c r="AO127" s="764"/>
      <c r="AP127" s="807" t="s">
        <v>395</v>
      </c>
      <c r="AQ127" s="808"/>
      <c r="AR127" s="808"/>
      <c r="AS127" s="808"/>
      <c r="AT127" s="809"/>
      <c r="AU127" s="218"/>
      <c r="AV127" s="218"/>
      <c r="AW127" s="218"/>
      <c r="AX127" s="824" t="s">
        <v>485</v>
      </c>
      <c r="AY127" s="795"/>
      <c r="AZ127" s="795"/>
      <c r="BA127" s="795"/>
      <c r="BB127" s="795"/>
      <c r="BC127" s="795"/>
      <c r="BD127" s="795"/>
      <c r="BE127" s="796"/>
      <c r="BF127" s="794" t="s">
        <v>486</v>
      </c>
      <c r="BG127" s="795"/>
      <c r="BH127" s="795"/>
      <c r="BI127" s="795"/>
      <c r="BJ127" s="795"/>
      <c r="BK127" s="795"/>
      <c r="BL127" s="796"/>
      <c r="BM127" s="794" t="s">
        <v>487</v>
      </c>
      <c r="BN127" s="795"/>
      <c r="BO127" s="795"/>
      <c r="BP127" s="795"/>
      <c r="BQ127" s="795"/>
      <c r="BR127" s="795"/>
      <c r="BS127" s="796"/>
      <c r="BT127" s="794" t="s">
        <v>488</v>
      </c>
      <c r="BU127" s="795"/>
      <c r="BV127" s="795"/>
      <c r="BW127" s="795"/>
      <c r="BX127" s="795"/>
      <c r="BY127" s="795"/>
      <c r="BZ127" s="797"/>
      <c r="CA127" s="218"/>
      <c r="CB127" s="218"/>
      <c r="CC127" s="218"/>
      <c r="CD127" s="241"/>
      <c r="CE127" s="241"/>
      <c r="CF127" s="241"/>
      <c r="CG127" s="218"/>
      <c r="CH127" s="218"/>
      <c r="CI127" s="218"/>
      <c r="CJ127" s="240"/>
      <c r="CK127" s="837"/>
      <c r="CL127" s="838"/>
      <c r="CM127" s="838"/>
      <c r="CN127" s="838"/>
      <c r="CO127" s="839"/>
      <c r="CP127" s="798" t="s">
        <v>489</v>
      </c>
      <c r="CQ127" s="735"/>
      <c r="CR127" s="735"/>
      <c r="CS127" s="735"/>
      <c r="CT127" s="735"/>
      <c r="CU127" s="735"/>
      <c r="CV127" s="735"/>
      <c r="CW127" s="735"/>
      <c r="CX127" s="735"/>
      <c r="CY127" s="735"/>
      <c r="CZ127" s="735"/>
      <c r="DA127" s="735"/>
      <c r="DB127" s="735"/>
      <c r="DC127" s="735"/>
      <c r="DD127" s="735"/>
      <c r="DE127" s="735"/>
      <c r="DF127" s="736"/>
      <c r="DG127" s="799" t="s">
        <v>395</v>
      </c>
      <c r="DH127" s="800"/>
      <c r="DI127" s="800"/>
      <c r="DJ127" s="800"/>
      <c r="DK127" s="800"/>
      <c r="DL127" s="800" t="s">
        <v>460</v>
      </c>
      <c r="DM127" s="800"/>
      <c r="DN127" s="800"/>
      <c r="DO127" s="800"/>
      <c r="DP127" s="800"/>
      <c r="DQ127" s="800" t="s">
        <v>460</v>
      </c>
      <c r="DR127" s="800"/>
      <c r="DS127" s="800"/>
      <c r="DT127" s="800"/>
      <c r="DU127" s="800"/>
      <c r="DV127" s="777" t="s">
        <v>460</v>
      </c>
      <c r="DW127" s="777"/>
      <c r="DX127" s="777"/>
      <c r="DY127" s="777"/>
      <c r="DZ127" s="778"/>
    </row>
    <row r="128" spans="1:130" s="216" customFormat="1" ht="26.25" customHeight="1" thickBot="1" x14ac:dyDescent="0.25">
      <c r="A128" s="779" t="s">
        <v>490</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491</v>
      </c>
      <c r="X128" s="781"/>
      <c r="Y128" s="781"/>
      <c r="Z128" s="782"/>
      <c r="AA128" s="783" t="s">
        <v>395</v>
      </c>
      <c r="AB128" s="784"/>
      <c r="AC128" s="784"/>
      <c r="AD128" s="784"/>
      <c r="AE128" s="785"/>
      <c r="AF128" s="786" t="s">
        <v>460</v>
      </c>
      <c r="AG128" s="784"/>
      <c r="AH128" s="784"/>
      <c r="AI128" s="784"/>
      <c r="AJ128" s="785"/>
      <c r="AK128" s="786" t="s">
        <v>395</v>
      </c>
      <c r="AL128" s="784"/>
      <c r="AM128" s="784"/>
      <c r="AN128" s="784"/>
      <c r="AO128" s="785"/>
      <c r="AP128" s="787"/>
      <c r="AQ128" s="788"/>
      <c r="AR128" s="788"/>
      <c r="AS128" s="788"/>
      <c r="AT128" s="789"/>
      <c r="AU128" s="218"/>
      <c r="AV128" s="218"/>
      <c r="AW128" s="218"/>
      <c r="AX128" s="790" t="s">
        <v>492</v>
      </c>
      <c r="AY128" s="791"/>
      <c r="AZ128" s="791"/>
      <c r="BA128" s="791"/>
      <c r="BB128" s="791"/>
      <c r="BC128" s="791"/>
      <c r="BD128" s="791"/>
      <c r="BE128" s="792"/>
      <c r="BF128" s="769" t="s">
        <v>452</v>
      </c>
      <c r="BG128" s="770"/>
      <c r="BH128" s="770"/>
      <c r="BI128" s="770"/>
      <c r="BJ128" s="770"/>
      <c r="BK128" s="770"/>
      <c r="BL128" s="793"/>
      <c r="BM128" s="769">
        <v>13.03</v>
      </c>
      <c r="BN128" s="770"/>
      <c r="BO128" s="770"/>
      <c r="BP128" s="770"/>
      <c r="BQ128" s="770"/>
      <c r="BR128" s="770"/>
      <c r="BS128" s="793"/>
      <c r="BT128" s="769">
        <v>20</v>
      </c>
      <c r="BU128" s="770"/>
      <c r="BV128" s="770"/>
      <c r="BW128" s="770"/>
      <c r="BX128" s="770"/>
      <c r="BY128" s="770"/>
      <c r="BZ128" s="771"/>
      <c r="CA128" s="241"/>
      <c r="CB128" s="241"/>
      <c r="CC128" s="241"/>
      <c r="CD128" s="241"/>
      <c r="CE128" s="241"/>
      <c r="CF128" s="241"/>
      <c r="CG128" s="218"/>
      <c r="CH128" s="218"/>
      <c r="CI128" s="218"/>
      <c r="CJ128" s="240"/>
      <c r="CK128" s="840"/>
      <c r="CL128" s="841"/>
      <c r="CM128" s="841"/>
      <c r="CN128" s="841"/>
      <c r="CO128" s="842"/>
      <c r="CP128" s="772" t="s">
        <v>493</v>
      </c>
      <c r="CQ128" s="713"/>
      <c r="CR128" s="713"/>
      <c r="CS128" s="713"/>
      <c r="CT128" s="713"/>
      <c r="CU128" s="713"/>
      <c r="CV128" s="713"/>
      <c r="CW128" s="713"/>
      <c r="CX128" s="713"/>
      <c r="CY128" s="713"/>
      <c r="CZ128" s="713"/>
      <c r="DA128" s="713"/>
      <c r="DB128" s="713"/>
      <c r="DC128" s="713"/>
      <c r="DD128" s="713"/>
      <c r="DE128" s="713"/>
      <c r="DF128" s="714"/>
      <c r="DG128" s="773" t="s">
        <v>494</v>
      </c>
      <c r="DH128" s="774"/>
      <c r="DI128" s="774"/>
      <c r="DJ128" s="774"/>
      <c r="DK128" s="774"/>
      <c r="DL128" s="774" t="s">
        <v>137</v>
      </c>
      <c r="DM128" s="774"/>
      <c r="DN128" s="774"/>
      <c r="DO128" s="774"/>
      <c r="DP128" s="774"/>
      <c r="DQ128" s="774" t="s">
        <v>440</v>
      </c>
      <c r="DR128" s="774"/>
      <c r="DS128" s="774"/>
      <c r="DT128" s="774"/>
      <c r="DU128" s="774"/>
      <c r="DV128" s="775" t="s">
        <v>137</v>
      </c>
      <c r="DW128" s="775"/>
      <c r="DX128" s="775"/>
      <c r="DY128" s="775"/>
      <c r="DZ128" s="776"/>
    </row>
    <row r="129" spans="1:131" s="216" customFormat="1" ht="26.25" customHeight="1" x14ac:dyDescent="0.2">
      <c r="A129" s="757" t="s">
        <v>108</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495</v>
      </c>
      <c r="X129" s="760"/>
      <c r="Y129" s="760"/>
      <c r="Z129" s="761"/>
      <c r="AA129" s="762">
        <v>11151319</v>
      </c>
      <c r="AB129" s="763"/>
      <c r="AC129" s="763"/>
      <c r="AD129" s="763"/>
      <c r="AE129" s="764"/>
      <c r="AF129" s="765">
        <v>11789252</v>
      </c>
      <c r="AG129" s="763"/>
      <c r="AH129" s="763"/>
      <c r="AI129" s="763"/>
      <c r="AJ129" s="764"/>
      <c r="AK129" s="765">
        <v>12231992</v>
      </c>
      <c r="AL129" s="763"/>
      <c r="AM129" s="763"/>
      <c r="AN129" s="763"/>
      <c r="AO129" s="764"/>
      <c r="AP129" s="766"/>
      <c r="AQ129" s="767"/>
      <c r="AR129" s="767"/>
      <c r="AS129" s="767"/>
      <c r="AT129" s="768"/>
      <c r="AU129" s="219"/>
      <c r="AV129" s="219"/>
      <c r="AW129" s="219"/>
      <c r="AX129" s="734" t="s">
        <v>496</v>
      </c>
      <c r="AY129" s="735"/>
      <c r="AZ129" s="735"/>
      <c r="BA129" s="735"/>
      <c r="BB129" s="735"/>
      <c r="BC129" s="735"/>
      <c r="BD129" s="735"/>
      <c r="BE129" s="736"/>
      <c r="BF129" s="753" t="s">
        <v>497</v>
      </c>
      <c r="BG129" s="754"/>
      <c r="BH129" s="754"/>
      <c r="BI129" s="754"/>
      <c r="BJ129" s="754"/>
      <c r="BK129" s="754"/>
      <c r="BL129" s="755"/>
      <c r="BM129" s="753">
        <v>18.03</v>
      </c>
      <c r="BN129" s="754"/>
      <c r="BO129" s="754"/>
      <c r="BP129" s="754"/>
      <c r="BQ129" s="754"/>
      <c r="BR129" s="754"/>
      <c r="BS129" s="755"/>
      <c r="BT129" s="753">
        <v>30</v>
      </c>
      <c r="BU129" s="754"/>
      <c r="BV129" s="754"/>
      <c r="BW129" s="754"/>
      <c r="BX129" s="754"/>
      <c r="BY129" s="754"/>
      <c r="BZ129" s="756"/>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2">
      <c r="A130" s="757" t="s">
        <v>498</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499</v>
      </c>
      <c r="X130" s="760"/>
      <c r="Y130" s="760"/>
      <c r="Z130" s="761"/>
      <c r="AA130" s="762">
        <v>1095798</v>
      </c>
      <c r="AB130" s="763"/>
      <c r="AC130" s="763"/>
      <c r="AD130" s="763"/>
      <c r="AE130" s="764"/>
      <c r="AF130" s="765">
        <v>1102435</v>
      </c>
      <c r="AG130" s="763"/>
      <c r="AH130" s="763"/>
      <c r="AI130" s="763"/>
      <c r="AJ130" s="764"/>
      <c r="AK130" s="765">
        <v>1089695</v>
      </c>
      <c r="AL130" s="763"/>
      <c r="AM130" s="763"/>
      <c r="AN130" s="763"/>
      <c r="AO130" s="764"/>
      <c r="AP130" s="766"/>
      <c r="AQ130" s="767"/>
      <c r="AR130" s="767"/>
      <c r="AS130" s="767"/>
      <c r="AT130" s="768"/>
      <c r="AU130" s="219"/>
      <c r="AV130" s="219"/>
      <c r="AW130" s="219"/>
      <c r="AX130" s="734" t="s">
        <v>500</v>
      </c>
      <c r="AY130" s="735"/>
      <c r="AZ130" s="735"/>
      <c r="BA130" s="735"/>
      <c r="BB130" s="735"/>
      <c r="BC130" s="735"/>
      <c r="BD130" s="735"/>
      <c r="BE130" s="736"/>
      <c r="BF130" s="737">
        <v>8.1999999999999993</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501</v>
      </c>
      <c r="X131" s="744"/>
      <c r="Y131" s="744"/>
      <c r="Z131" s="745"/>
      <c r="AA131" s="746">
        <v>10055521</v>
      </c>
      <c r="AB131" s="747"/>
      <c r="AC131" s="747"/>
      <c r="AD131" s="747"/>
      <c r="AE131" s="748"/>
      <c r="AF131" s="749">
        <v>10686817</v>
      </c>
      <c r="AG131" s="747"/>
      <c r="AH131" s="747"/>
      <c r="AI131" s="747"/>
      <c r="AJ131" s="748"/>
      <c r="AK131" s="749">
        <v>11142297</v>
      </c>
      <c r="AL131" s="747"/>
      <c r="AM131" s="747"/>
      <c r="AN131" s="747"/>
      <c r="AO131" s="748"/>
      <c r="AP131" s="750"/>
      <c r="AQ131" s="751"/>
      <c r="AR131" s="751"/>
      <c r="AS131" s="751"/>
      <c r="AT131" s="752"/>
      <c r="AU131" s="219"/>
      <c r="AV131" s="219"/>
      <c r="AW131" s="219"/>
      <c r="AX131" s="712" t="s">
        <v>502</v>
      </c>
      <c r="AY131" s="713"/>
      <c r="AZ131" s="713"/>
      <c r="BA131" s="713"/>
      <c r="BB131" s="713"/>
      <c r="BC131" s="713"/>
      <c r="BD131" s="713"/>
      <c r="BE131" s="714"/>
      <c r="BF131" s="715">
        <v>46.2</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2">
      <c r="A132" s="721" t="s">
        <v>503</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504</v>
      </c>
      <c r="W132" s="725"/>
      <c r="X132" s="725"/>
      <c r="Y132" s="725"/>
      <c r="Z132" s="726"/>
      <c r="AA132" s="727">
        <v>8.8402778929999997</v>
      </c>
      <c r="AB132" s="728"/>
      <c r="AC132" s="728"/>
      <c r="AD132" s="728"/>
      <c r="AE132" s="729"/>
      <c r="AF132" s="730">
        <v>8.4496721519999998</v>
      </c>
      <c r="AG132" s="728"/>
      <c r="AH132" s="728"/>
      <c r="AI132" s="728"/>
      <c r="AJ132" s="729"/>
      <c r="AK132" s="730">
        <v>7.4993872450000003</v>
      </c>
      <c r="AL132" s="728"/>
      <c r="AM132" s="728"/>
      <c r="AN132" s="728"/>
      <c r="AO132" s="729"/>
      <c r="AP132" s="731"/>
      <c r="AQ132" s="732"/>
      <c r="AR132" s="732"/>
      <c r="AS132" s="732"/>
      <c r="AT132" s="733"/>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5">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505</v>
      </c>
      <c r="W133" s="704"/>
      <c r="X133" s="704"/>
      <c r="Y133" s="704"/>
      <c r="Z133" s="705"/>
      <c r="AA133" s="706">
        <v>8.6</v>
      </c>
      <c r="AB133" s="707"/>
      <c r="AC133" s="707"/>
      <c r="AD133" s="707"/>
      <c r="AE133" s="708"/>
      <c r="AF133" s="706">
        <v>8.4</v>
      </c>
      <c r="AG133" s="707"/>
      <c r="AH133" s="707"/>
      <c r="AI133" s="707"/>
      <c r="AJ133" s="708"/>
      <c r="AK133" s="706">
        <v>8.1999999999999993</v>
      </c>
      <c r="AL133" s="707"/>
      <c r="AM133" s="707"/>
      <c r="AN133" s="707"/>
      <c r="AO133" s="708"/>
      <c r="AP133" s="709"/>
      <c r="AQ133" s="710"/>
      <c r="AR133" s="710"/>
      <c r="AS133" s="710"/>
      <c r="AT133" s="711"/>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2">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4" hidden="1" x14ac:dyDescent="0.2">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efMe4JJsmHUikbFCQ8pjq2YtdrddT5k0zbQd1CD0t+vymbjoz/dx54999ZzE7Yd2oN4JlqoM8wH5yN4IC9NTRg==" saltValue="byQwFz5qO6wg7Dd4/c4c3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6" customWidth="1"/>
    <col min="121" max="121" width="0" style="245" hidden="1" customWidth="1"/>
    <col min="122" max="16384" width="9" style="245" hidden="1"/>
  </cols>
  <sheetData>
    <row r="1" spans="1:120" ht="13.2"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5"/>
    </row>
    <row r="17" spans="119:120" ht="13.2" x14ac:dyDescent="0.2">
      <c r="DP17" s="245"/>
    </row>
    <row r="18" spans="119:120" ht="13.2" x14ac:dyDescent="0.2"/>
    <row r="19" spans="119:120" ht="13.2" x14ac:dyDescent="0.2"/>
    <row r="20" spans="119:120" ht="13.2" x14ac:dyDescent="0.2">
      <c r="DO20" s="245"/>
      <c r="DP20" s="245"/>
    </row>
    <row r="21" spans="119:120" ht="13.2" x14ac:dyDescent="0.2">
      <c r="DP21" s="245"/>
    </row>
    <row r="22" spans="119:120" ht="13.2" x14ac:dyDescent="0.2"/>
    <row r="23" spans="119:120" ht="13.2" x14ac:dyDescent="0.2">
      <c r="DO23" s="245"/>
      <c r="DP23" s="245"/>
    </row>
    <row r="24" spans="119:120" ht="13.2" x14ac:dyDescent="0.2">
      <c r="DP24" s="245"/>
    </row>
    <row r="25" spans="119:120" ht="13.2" x14ac:dyDescent="0.2">
      <c r="DP25" s="245"/>
    </row>
    <row r="26" spans="119:120" ht="13.2" x14ac:dyDescent="0.2">
      <c r="DO26" s="245"/>
      <c r="DP26" s="245"/>
    </row>
    <row r="27" spans="119:120" ht="13.2" x14ac:dyDescent="0.2"/>
    <row r="28" spans="119:120" ht="13.2" x14ac:dyDescent="0.2">
      <c r="DO28" s="245"/>
      <c r="DP28" s="245"/>
    </row>
    <row r="29" spans="119:120" ht="13.2" x14ac:dyDescent="0.2">
      <c r="DP29" s="245"/>
    </row>
    <row r="30" spans="119:120" ht="13.2" x14ac:dyDescent="0.2"/>
    <row r="31" spans="119:120" ht="13.2" x14ac:dyDescent="0.2">
      <c r="DO31" s="245"/>
      <c r="DP31" s="245"/>
    </row>
    <row r="32" spans="119:120" ht="13.2" x14ac:dyDescent="0.2"/>
    <row r="33" spans="98:120" ht="13.2" x14ac:dyDescent="0.2">
      <c r="DO33" s="245"/>
      <c r="DP33" s="245"/>
    </row>
    <row r="34" spans="98:120" ht="13.2" x14ac:dyDescent="0.2">
      <c r="DM34" s="245"/>
    </row>
    <row r="35" spans="98:120" ht="13.2" x14ac:dyDescent="0.2">
      <c r="CT35" s="245"/>
      <c r="CU35" s="245"/>
      <c r="CV35" s="245"/>
      <c r="CY35" s="245"/>
      <c r="CZ35" s="245"/>
      <c r="DA35" s="245"/>
      <c r="DD35" s="245"/>
      <c r="DE35" s="245"/>
      <c r="DF35" s="245"/>
      <c r="DI35" s="245"/>
      <c r="DJ35" s="245"/>
      <c r="DK35" s="245"/>
      <c r="DM35" s="245"/>
      <c r="DN35" s="245"/>
      <c r="DO35" s="245"/>
      <c r="DP35" s="245"/>
    </row>
    <row r="36" spans="98:120" ht="13.2" x14ac:dyDescent="0.2"/>
    <row r="37" spans="98:120" ht="13.2" x14ac:dyDescent="0.2">
      <c r="CW37" s="245"/>
      <c r="DB37" s="245"/>
      <c r="DG37" s="245"/>
      <c r="DL37" s="245"/>
      <c r="DP37" s="245"/>
    </row>
    <row r="38" spans="98:120" ht="13.2" x14ac:dyDescent="0.2">
      <c r="CT38" s="245"/>
      <c r="CU38" s="245"/>
      <c r="CV38" s="245"/>
      <c r="CW38" s="245"/>
      <c r="CY38" s="245"/>
      <c r="CZ38" s="245"/>
      <c r="DA38" s="245"/>
      <c r="DB38" s="245"/>
      <c r="DD38" s="245"/>
      <c r="DE38" s="245"/>
      <c r="DF38" s="245"/>
      <c r="DG38" s="245"/>
      <c r="DI38" s="245"/>
      <c r="DJ38" s="245"/>
      <c r="DK38" s="245"/>
      <c r="DL38" s="245"/>
      <c r="DN38" s="245"/>
      <c r="DO38" s="245"/>
      <c r="DP38" s="24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5"/>
      <c r="DO49" s="245"/>
      <c r="DP49" s="24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5"/>
      <c r="CS63" s="245"/>
      <c r="CX63" s="245"/>
      <c r="DC63" s="245"/>
      <c r="DH63" s="245"/>
    </row>
    <row r="64" spans="22:120" ht="13.2" x14ac:dyDescent="0.2">
      <c r="V64" s="245"/>
    </row>
    <row r="65" spans="15:120" ht="13.2" x14ac:dyDescent="0.2">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ht="13.2" x14ac:dyDescent="0.2">
      <c r="Q66" s="245"/>
      <c r="S66" s="245"/>
      <c r="U66" s="245"/>
      <c r="DM66" s="245"/>
    </row>
    <row r="67" spans="15:120" ht="13.2" x14ac:dyDescent="0.2">
      <c r="O67" s="245"/>
      <c r="P67" s="245"/>
      <c r="R67" s="245"/>
      <c r="T67" s="245"/>
      <c r="Y67" s="245"/>
      <c r="CT67" s="245"/>
      <c r="CV67" s="245"/>
      <c r="CW67" s="245"/>
      <c r="CY67" s="245"/>
      <c r="DA67" s="245"/>
      <c r="DB67" s="245"/>
      <c r="DD67" s="245"/>
      <c r="DF67" s="245"/>
      <c r="DG67" s="245"/>
      <c r="DI67" s="245"/>
      <c r="DK67" s="245"/>
      <c r="DL67" s="245"/>
      <c r="DN67" s="245"/>
      <c r="DO67" s="245"/>
      <c r="DP67" s="245"/>
    </row>
    <row r="68" spans="15:120" ht="13.2" x14ac:dyDescent="0.2"/>
    <row r="69" spans="15:120" ht="13.2" x14ac:dyDescent="0.2"/>
    <row r="70" spans="15:120" ht="13.2" x14ac:dyDescent="0.2"/>
    <row r="71" spans="15:120" ht="13.2" x14ac:dyDescent="0.2"/>
    <row r="72" spans="15:120" ht="13.2" x14ac:dyDescent="0.2">
      <c r="DP72" s="245"/>
    </row>
    <row r="73" spans="15:120" ht="13.2" x14ac:dyDescent="0.2">
      <c r="DP73" s="24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5"/>
      <c r="CX96" s="245"/>
      <c r="DC96" s="245"/>
      <c r="DH96" s="245"/>
    </row>
    <row r="97" spans="24:120" ht="13.2" x14ac:dyDescent="0.2">
      <c r="CS97" s="245"/>
      <c r="CX97" s="245"/>
      <c r="DC97" s="245"/>
      <c r="DH97" s="245"/>
      <c r="DP97" s="246" t="s">
        <v>506</v>
      </c>
    </row>
    <row r="98" spans="24:120" ht="13.2" hidden="1" x14ac:dyDescent="0.2">
      <c r="CS98" s="245"/>
      <c r="CX98" s="245"/>
      <c r="DC98" s="245"/>
      <c r="DH98" s="245"/>
    </row>
    <row r="99" spans="24:120" ht="13.2" hidden="1" x14ac:dyDescent="0.2">
      <c r="CS99" s="245"/>
      <c r="CX99" s="245"/>
      <c r="DC99" s="245"/>
      <c r="DH99" s="245"/>
    </row>
    <row r="101" spans="24:120" ht="12" hidden="1" customHeight="1" x14ac:dyDescent="0.2">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2">
      <c r="CU102" s="245"/>
      <c r="CZ102" s="245"/>
      <c r="DE102" s="245"/>
      <c r="DJ102" s="245"/>
      <c r="DM102" s="245"/>
    </row>
    <row r="103" spans="24:120" ht="13.2" hidden="1" x14ac:dyDescent="0.2">
      <c r="CT103" s="245"/>
      <c r="CV103" s="245"/>
      <c r="CW103" s="245"/>
      <c r="CY103" s="245"/>
      <c r="DA103" s="245"/>
      <c r="DB103" s="245"/>
      <c r="DD103" s="245"/>
      <c r="DF103" s="245"/>
      <c r="DG103" s="245"/>
      <c r="DI103" s="245"/>
      <c r="DK103" s="245"/>
      <c r="DL103" s="245"/>
      <c r="DM103" s="245"/>
      <c r="DN103" s="245"/>
      <c r="DO103" s="245"/>
      <c r="DP103" s="245"/>
    </row>
    <row r="104" spans="24:120" ht="13.2" hidden="1" x14ac:dyDescent="0.2">
      <c r="CV104" s="245"/>
      <c r="CW104" s="245"/>
      <c r="DA104" s="245"/>
      <c r="DB104" s="245"/>
      <c r="DF104" s="245"/>
      <c r="DG104" s="245"/>
      <c r="DK104" s="245"/>
      <c r="DL104" s="245"/>
      <c r="DN104" s="245"/>
      <c r="DO104" s="245"/>
      <c r="DP104" s="24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6" customWidth="1"/>
    <col min="117" max="16384" width="9" style="245" hidden="1"/>
  </cols>
  <sheetData>
    <row r="1" spans="2:116" ht="13.2"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ht="13.2" x14ac:dyDescent="0.2"/>
    <row r="3" spans="2:116" ht="13.2" x14ac:dyDescent="0.2"/>
    <row r="4" spans="2:116" ht="13.2" x14ac:dyDescent="0.2">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ht="13.2" x14ac:dyDescent="0.2">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ht="13.2" x14ac:dyDescent="0.2"/>
    <row r="20" spans="9:116" ht="13.2" x14ac:dyDescent="0.2"/>
    <row r="21" spans="9:116" ht="13.2" x14ac:dyDescent="0.2">
      <c r="DL21" s="245"/>
    </row>
    <row r="22" spans="9:116" ht="13.2" x14ac:dyDescent="0.2">
      <c r="DI22" s="245"/>
      <c r="DJ22" s="245"/>
      <c r="DK22" s="245"/>
      <c r="DL22" s="245"/>
    </row>
    <row r="23" spans="9:116" ht="13.2" x14ac:dyDescent="0.2">
      <c r="CY23" s="245"/>
      <c r="CZ23" s="245"/>
      <c r="DA23" s="245"/>
      <c r="DB23" s="245"/>
      <c r="DC23" s="245"/>
      <c r="DD23" s="245"/>
      <c r="DE23" s="245"/>
      <c r="DF23" s="245"/>
      <c r="DG23" s="245"/>
      <c r="DH23" s="245"/>
      <c r="DI23" s="245"/>
      <c r="DJ23" s="245"/>
      <c r="DK23" s="245"/>
      <c r="DL23" s="24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5"/>
      <c r="DA35" s="245"/>
      <c r="DB35" s="245"/>
      <c r="DC35" s="245"/>
      <c r="DD35" s="245"/>
      <c r="DE35" s="245"/>
      <c r="DF35" s="245"/>
      <c r="DG35" s="245"/>
      <c r="DH35" s="245"/>
      <c r="DI35" s="245"/>
      <c r="DJ35" s="245"/>
      <c r="DK35" s="245"/>
      <c r="DL35" s="245"/>
    </row>
    <row r="36" spans="15:116" ht="13.2" x14ac:dyDescent="0.2"/>
    <row r="37" spans="15:116" ht="13.2" x14ac:dyDescent="0.2">
      <c r="DL37" s="245"/>
    </row>
    <row r="38" spans="15:116" ht="13.2" x14ac:dyDescent="0.2">
      <c r="DI38" s="245"/>
      <c r="DJ38" s="245"/>
      <c r="DK38" s="245"/>
      <c r="DL38" s="245"/>
    </row>
    <row r="39" spans="15:116" ht="13.2" x14ac:dyDescent="0.2"/>
    <row r="40" spans="15:116" ht="13.2" x14ac:dyDescent="0.2"/>
    <row r="41" spans="15:116" ht="13.2" x14ac:dyDescent="0.2"/>
    <row r="42" spans="15:116" ht="13.2" x14ac:dyDescent="0.2"/>
    <row r="43" spans="15:116" ht="13.2" x14ac:dyDescent="0.2">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ht="13.2" x14ac:dyDescent="0.2">
      <c r="DL44" s="245"/>
    </row>
    <row r="45" spans="15:116" ht="13.2" x14ac:dyDescent="0.2"/>
    <row r="46" spans="15:116" ht="13.2" x14ac:dyDescent="0.2">
      <c r="DA46" s="245"/>
      <c r="DB46" s="245"/>
      <c r="DC46" s="245"/>
      <c r="DD46" s="245"/>
      <c r="DE46" s="245"/>
      <c r="DF46" s="245"/>
      <c r="DG46" s="245"/>
      <c r="DH46" s="245"/>
      <c r="DI46" s="245"/>
      <c r="DJ46" s="245"/>
      <c r="DK46" s="245"/>
      <c r="DL46" s="245"/>
    </row>
    <row r="47" spans="15:116" ht="13.2" x14ac:dyDescent="0.2"/>
    <row r="48" spans="15:116" ht="13.2" x14ac:dyDescent="0.2"/>
    <row r="49" spans="104:116" ht="13.2" x14ac:dyDescent="0.2"/>
    <row r="50" spans="104:116" ht="13.2" x14ac:dyDescent="0.2">
      <c r="CZ50" s="245"/>
      <c r="DA50" s="245"/>
      <c r="DB50" s="245"/>
      <c r="DC50" s="245"/>
      <c r="DD50" s="245"/>
      <c r="DE50" s="245"/>
      <c r="DF50" s="245"/>
      <c r="DG50" s="245"/>
      <c r="DH50" s="245"/>
      <c r="DI50" s="245"/>
      <c r="DJ50" s="245"/>
      <c r="DK50" s="245"/>
      <c r="DL50" s="245"/>
    </row>
    <row r="51" spans="104:116" ht="13.2" x14ac:dyDescent="0.2"/>
    <row r="52" spans="104:116" ht="13.2" x14ac:dyDescent="0.2"/>
    <row r="53" spans="104:116" ht="13.2" x14ac:dyDescent="0.2">
      <c r="DL53" s="24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5"/>
      <c r="DD67" s="245"/>
      <c r="DE67" s="245"/>
      <c r="DF67" s="245"/>
      <c r="DG67" s="245"/>
      <c r="DH67" s="245"/>
      <c r="DI67" s="245"/>
      <c r="DJ67" s="245"/>
      <c r="DK67" s="245"/>
      <c r="DL67" s="24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kw8zi5swf42nMRiX+kqr9eV7GZ3l0WOPAPOeMtRAnWRqllp1Ks8czrQ8/BBgswdxk+Lc/6dfbbpd1HDD0vuBfw==" saltValue="MNzkWu/vNZ0v7h5namDrHg=="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47" customWidth="1"/>
    <col min="37" max="44" width="17" style="247" customWidth="1"/>
    <col min="45" max="45" width="6.109375" style="253" customWidth="1"/>
    <col min="46" max="46" width="3" style="251" customWidth="1"/>
    <col min="47" max="47" width="19.109375" style="247" hidden="1" customWidth="1"/>
    <col min="48" max="52" width="12.6640625" style="247" hidden="1" customWidth="1"/>
    <col min="53" max="16384" width="8.6640625" style="247" hidden="1"/>
  </cols>
  <sheetData>
    <row r="1" spans="1:46" ht="13.2" x14ac:dyDescent="0.2">
      <c r="AS1" s="247"/>
      <c r="AT1" s="247"/>
    </row>
    <row r="2" spans="1:46" ht="13.2" x14ac:dyDescent="0.2">
      <c r="AS2" s="247"/>
      <c r="AT2" s="247"/>
    </row>
    <row r="3" spans="1:46" ht="13.2" x14ac:dyDescent="0.2">
      <c r="AS3" s="247"/>
      <c r="AT3" s="247"/>
    </row>
    <row r="4" spans="1:46" ht="13.2" x14ac:dyDescent="0.2">
      <c r="AS4" s="247"/>
      <c r="AT4" s="247"/>
    </row>
    <row r="5" spans="1:46" ht="16.2" x14ac:dyDescent="0.2">
      <c r="A5" s="248" t="s">
        <v>507</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ht="13.2" x14ac:dyDescent="0.2">
      <c r="A6" s="251"/>
      <c r="AK6" s="252" t="s">
        <v>508</v>
      </c>
      <c r="AL6" s="252"/>
      <c r="AM6" s="252"/>
      <c r="AN6" s="252"/>
    </row>
    <row r="7" spans="1:46" ht="13.5" customHeight="1" x14ac:dyDescent="0.2">
      <c r="A7" s="251"/>
      <c r="AK7" s="254"/>
      <c r="AL7" s="255"/>
      <c r="AM7" s="255"/>
      <c r="AN7" s="256"/>
      <c r="AO7" s="1101" t="s">
        <v>509</v>
      </c>
      <c r="AP7" s="257"/>
      <c r="AQ7" s="258" t="s">
        <v>510</v>
      </c>
      <c r="AR7" s="259"/>
    </row>
    <row r="8" spans="1:46" ht="13.2" x14ac:dyDescent="0.2">
      <c r="A8" s="251"/>
      <c r="AK8" s="260"/>
      <c r="AL8" s="261"/>
      <c r="AM8" s="261"/>
      <c r="AN8" s="262"/>
      <c r="AO8" s="1102"/>
      <c r="AP8" s="263" t="s">
        <v>511</v>
      </c>
      <c r="AQ8" s="264" t="s">
        <v>512</v>
      </c>
      <c r="AR8" s="265" t="s">
        <v>513</v>
      </c>
    </row>
    <row r="9" spans="1:46" ht="13.2" x14ac:dyDescent="0.2">
      <c r="A9" s="251"/>
      <c r="AK9" s="1113" t="s">
        <v>514</v>
      </c>
      <c r="AL9" s="1114"/>
      <c r="AM9" s="1114"/>
      <c r="AN9" s="1115"/>
      <c r="AO9" s="266">
        <v>3876730</v>
      </c>
      <c r="AP9" s="266">
        <v>90864</v>
      </c>
      <c r="AQ9" s="267">
        <v>87308</v>
      </c>
      <c r="AR9" s="268">
        <v>4.0999999999999996</v>
      </c>
    </row>
    <row r="10" spans="1:46" ht="13.5" customHeight="1" x14ac:dyDescent="0.2">
      <c r="A10" s="251"/>
      <c r="AK10" s="1113" t="s">
        <v>515</v>
      </c>
      <c r="AL10" s="1114"/>
      <c r="AM10" s="1114"/>
      <c r="AN10" s="1115"/>
      <c r="AO10" s="269">
        <v>37097</v>
      </c>
      <c r="AP10" s="269">
        <v>869</v>
      </c>
      <c r="AQ10" s="270">
        <v>7758</v>
      </c>
      <c r="AR10" s="271">
        <v>-88.8</v>
      </c>
    </row>
    <row r="11" spans="1:46" ht="13.5" customHeight="1" x14ac:dyDescent="0.2">
      <c r="A11" s="251"/>
      <c r="AK11" s="1113" t="s">
        <v>516</v>
      </c>
      <c r="AL11" s="1114"/>
      <c r="AM11" s="1114"/>
      <c r="AN11" s="1115"/>
      <c r="AO11" s="269">
        <v>141846</v>
      </c>
      <c r="AP11" s="269">
        <v>3325</v>
      </c>
      <c r="AQ11" s="270">
        <v>2064</v>
      </c>
      <c r="AR11" s="271">
        <v>61.1</v>
      </c>
    </row>
    <row r="12" spans="1:46" ht="13.5" customHeight="1" x14ac:dyDescent="0.2">
      <c r="A12" s="251"/>
      <c r="AK12" s="1113" t="s">
        <v>517</v>
      </c>
      <c r="AL12" s="1114"/>
      <c r="AM12" s="1114"/>
      <c r="AN12" s="1115"/>
      <c r="AO12" s="269">
        <v>1685</v>
      </c>
      <c r="AP12" s="269">
        <v>39</v>
      </c>
      <c r="AQ12" s="270">
        <v>9</v>
      </c>
      <c r="AR12" s="271">
        <v>333.3</v>
      </c>
    </row>
    <row r="13" spans="1:46" ht="13.5" customHeight="1" x14ac:dyDescent="0.2">
      <c r="A13" s="251"/>
      <c r="AK13" s="1113" t="s">
        <v>518</v>
      </c>
      <c r="AL13" s="1114"/>
      <c r="AM13" s="1114"/>
      <c r="AN13" s="1115"/>
      <c r="AO13" s="269">
        <v>210908</v>
      </c>
      <c r="AP13" s="269">
        <v>4943</v>
      </c>
      <c r="AQ13" s="270">
        <v>2858</v>
      </c>
      <c r="AR13" s="271">
        <v>73</v>
      </c>
    </row>
    <row r="14" spans="1:46" ht="13.5" customHeight="1" x14ac:dyDescent="0.2">
      <c r="A14" s="251"/>
      <c r="AK14" s="1113" t="s">
        <v>519</v>
      </c>
      <c r="AL14" s="1114"/>
      <c r="AM14" s="1114"/>
      <c r="AN14" s="1115"/>
      <c r="AO14" s="269">
        <v>88427</v>
      </c>
      <c r="AP14" s="269">
        <v>2073</v>
      </c>
      <c r="AQ14" s="270">
        <v>1616</v>
      </c>
      <c r="AR14" s="271">
        <v>28.3</v>
      </c>
    </row>
    <row r="15" spans="1:46" ht="13.5" customHeight="1" x14ac:dyDescent="0.2">
      <c r="A15" s="251"/>
      <c r="AK15" s="1116" t="s">
        <v>520</v>
      </c>
      <c r="AL15" s="1117"/>
      <c r="AM15" s="1117"/>
      <c r="AN15" s="1118"/>
      <c r="AO15" s="269">
        <v>-502753</v>
      </c>
      <c r="AP15" s="269">
        <v>-11784</v>
      </c>
      <c r="AQ15" s="270">
        <v>-6164</v>
      </c>
      <c r="AR15" s="271">
        <v>91.2</v>
      </c>
    </row>
    <row r="16" spans="1:46" ht="13.2" x14ac:dyDescent="0.2">
      <c r="A16" s="251"/>
      <c r="AK16" s="1116" t="s">
        <v>190</v>
      </c>
      <c r="AL16" s="1117"/>
      <c r="AM16" s="1117"/>
      <c r="AN16" s="1118"/>
      <c r="AO16" s="269">
        <v>3853940</v>
      </c>
      <c r="AP16" s="269">
        <v>90330</v>
      </c>
      <c r="AQ16" s="270">
        <v>95448</v>
      </c>
      <c r="AR16" s="271">
        <v>-5.4</v>
      </c>
    </row>
    <row r="17" spans="1:46" ht="13.2" x14ac:dyDescent="0.2">
      <c r="A17" s="251"/>
    </row>
    <row r="18" spans="1:46" ht="13.2" x14ac:dyDescent="0.2">
      <c r="A18" s="251"/>
      <c r="AQ18" s="272"/>
      <c r="AR18" s="272"/>
    </row>
    <row r="19" spans="1:46" ht="13.2" x14ac:dyDescent="0.2">
      <c r="A19" s="251"/>
      <c r="AK19" s="247" t="s">
        <v>521</v>
      </c>
    </row>
    <row r="20" spans="1:46" ht="13.2" x14ac:dyDescent="0.2">
      <c r="A20" s="251"/>
      <c r="AK20" s="273"/>
      <c r="AL20" s="274"/>
      <c r="AM20" s="274"/>
      <c r="AN20" s="275"/>
      <c r="AO20" s="276" t="s">
        <v>522</v>
      </c>
      <c r="AP20" s="277" t="s">
        <v>523</v>
      </c>
      <c r="AQ20" s="278" t="s">
        <v>524</v>
      </c>
      <c r="AR20" s="279"/>
    </row>
    <row r="21" spans="1:46" s="252" customFormat="1" ht="13.2" x14ac:dyDescent="0.2">
      <c r="A21" s="280"/>
      <c r="AK21" s="1119" t="s">
        <v>525</v>
      </c>
      <c r="AL21" s="1120"/>
      <c r="AM21" s="1120"/>
      <c r="AN21" s="1121"/>
      <c r="AO21" s="281">
        <v>9.82</v>
      </c>
      <c r="AP21" s="282">
        <v>8.85</v>
      </c>
      <c r="AQ21" s="283">
        <v>0.97</v>
      </c>
      <c r="AS21" s="284"/>
      <c r="AT21" s="280"/>
    </row>
    <row r="22" spans="1:46" s="252" customFormat="1" ht="13.2" x14ac:dyDescent="0.2">
      <c r="A22" s="280"/>
      <c r="AK22" s="1119" t="s">
        <v>526</v>
      </c>
      <c r="AL22" s="1120"/>
      <c r="AM22" s="1120"/>
      <c r="AN22" s="1121"/>
      <c r="AO22" s="285">
        <v>102.9</v>
      </c>
      <c r="AP22" s="286">
        <v>97.5</v>
      </c>
      <c r="AQ22" s="287">
        <v>5.4</v>
      </c>
      <c r="AR22" s="272"/>
      <c r="AS22" s="284"/>
      <c r="AT22" s="280"/>
    </row>
    <row r="23" spans="1:46" s="252" customFormat="1" ht="13.2" x14ac:dyDescent="0.2">
      <c r="A23" s="280"/>
      <c r="AP23" s="272"/>
      <c r="AQ23" s="272"/>
      <c r="AR23" s="272"/>
      <c r="AS23" s="284"/>
      <c r="AT23" s="280"/>
    </row>
    <row r="24" spans="1:46" s="252" customFormat="1" ht="13.2" x14ac:dyDescent="0.2">
      <c r="A24" s="280"/>
      <c r="AP24" s="272"/>
      <c r="AQ24" s="272"/>
      <c r="AR24" s="272"/>
      <c r="AS24" s="284"/>
      <c r="AT24" s="280"/>
    </row>
    <row r="25" spans="1:46" s="252" customFormat="1" ht="13.2" x14ac:dyDescent="0.2">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ht="13.2" x14ac:dyDescent="0.2">
      <c r="A26" s="1112" t="s">
        <v>527</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row>
    <row r="27" spans="1:46" ht="13.2" x14ac:dyDescent="0.2">
      <c r="A27" s="292"/>
      <c r="AS27" s="247"/>
      <c r="AT27" s="247"/>
    </row>
    <row r="28" spans="1:46" ht="16.2" x14ac:dyDescent="0.2">
      <c r="A28" s="248" t="s">
        <v>528</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ht="13.2" x14ac:dyDescent="0.2">
      <c r="A29" s="251"/>
      <c r="AK29" s="252" t="s">
        <v>529</v>
      </c>
      <c r="AL29" s="252"/>
      <c r="AM29" s="252"/>
      <c r="AN29" s="252"/>
      <c r="AS29" s="294"/>
    </row>
    <row r="30" spans="1:46" ht="13.5" customHeight="1" x14ac:dyDescent="0.2">
      <c r="A30" s="251"/>
      <c r="AK30" s="254"/>
      <c r="AL30" s="255"/>
      <c r="AM30" s="255"/>
      <c r="AN30" s="256"/>
      <c r="AO30" s="1101" t="s">
        <v>509</v>
      </c>
      <c r="AP30" s="257"/>
      <c r="AQ30" s="258" t="s">
        <v>510</v>
      </c>
      <c r="AR30" s="259"/>
    </row>
    <row r="31" spans="1:46" ht="13.2" x14ac:dyDescent="0.2">
      <c r="A31" s="251"/>
      <c r="AK31" s="260"/>
      <c r="AL31" s="261"/>
      <c r="AM31" s="261"/>
      <c r="AN31" s="262"/>
      <c r="AO31" s="1102"/>
      <c r="AP31" s="263" t="s">
        <v>511</v>
      </c>
      <c r="AQ31" s="264" t="s">
        <v>512</v>
      </c>
      <c r="AR31" s="265" t="s">
        <v>513</v>
      </c>
    </row>
    <row r="32" spans="1:46" ht="27" customHeight="1" x14ac:dyDescent="0.2">
      <c r="A32" s="251"/>
      <c r="AK32" s="1103" t="s">
        <v>530</v>
      </c>
      <c r="AL32" s="1104"/>
      <c r="AM32" s="1104"/>
      <c r="AN32" s="1105"/>
      <c r="AO32" s="295">
        <v>1592730</v>
      </c>
      <c r="AP32" s="295">
        <v>37331</v>
      </c>
      <c r="AQ32" s="296">
        <v>54035</v>
      </c>
      <c r="AR32" s="297">
        <v>-30.9</v>
      </c>
    </row>
    <row r="33" spans="1:46" ht="13.5" customHeight="1" x14ac:dyDescent="0.2">
      <c r="A33" s="251"/>
      <c r="AK33" s="1103" t="s">
        <v>531</v>
      </c>
      <c r="AL33" s="1104"/>
      <c r="AM33" s="1104"/>
      <c r="AN33" s="1105"/>
      <c r="AO33" s="295" t="s">
        <v>532</v>
      </c>
      <c r="AP33" s="295" t="s">
        <v>532</v>
      </c>
      <c r="AQ33" s="296" t="s">
        <v>532</v>
      </c>
      <c r="AR33" s="297" t="s">
        <v>532</v>
      </c>
    </row>
    <row r="34" spans="1:46" ht="27" customHeight="1" x14ac:dyDescent="0.2">
      <c r="A34" s="251"/>
      <c r="AK34" s="1103" t="s">
        <v>533</v>
      </c>
      <c r="AL34" s="1104"/>
      <c r="AM34" s="1104"/>
      <c r="AN34" s="1105"/>
      <c r="AO34" s="295" t="s">
        <v>532</v>
      </c>
      <c r="AP34" s="295" t="s">
        <v>532</v>
      </c>
      <c r="AQ34" s="296">
        <v>20</v>
      </c>
      <c r="AR34" s="297" t="s">
        <v>532</v>
      </c>
    </row>
    <row r="35" spans="1:46" ht="27" customHeight="1" x14ac:dyDescent="0.2">
      <c r="A35" s="251"/>
      <c r="AK35" s="1103" t="s">
        <v>534</v>
      </c>
      <c r="AL35" s="1104"/>
      <c r="AM35" s="1104"/>
      <c r="AN35" s="1105"/>
      <c r="AO35" s="295" t="s">
        <v>532</v>
      </c>
      <c r="AP35" s="295" t="s">
        <v>532</v>
      </c>
      <c r="AQ35" s="296">
        <v>18791</v>
      </c>
      <c r="AR35" s="297" t="s">
        <v>532</v>
      </c>
    </row>
    <row r="36" spans="1:46" ht="27" customHeight="1" x14ac:dyDescent="0.2">
      <c r="A36" s="251"/>
      <c r="AK36" s="1103" t="s">
        <v>535</v>
      </c>
      <c r="AL36" s="1104"/>
      <c r="AM36" s="1104"/>
      <c r="AN36" s="1105"/>
      <c r="AO36" s="295">
        <v>271513</v>
      </c>
      <c r="AP36" s="295">
        <v>6364</v>
      </c>
      <c r="AQ36" s="296">
        <v>2664</v>
      </c>
      <c r="AR36" s="297">
        <v>138.9</v>
      </c>
    </row>
    <row r="37" spans="1:46" ht="13.5" customHeight="1" x14ac:dyDescent="0.2">
      <c r="A37" s="251"/>
      <c r="AK37" s="1103" t="s">
        <v>536</v>
      </c>
      <c r="AL37" s="1104"/>
      <c r="AM37" s="1104"/>
      <c r="AN37" s="1105"/>
      <c r="AO37" s="295">
        <v>60595</v>
      </c>
      <c r="AP37" s="295">
        <v>1420</v>
      </c>
      <c r="AQ37" s="296">
        <v>620</v>
      </c>
      <c r="AR37" s="297">
        <v>129</v>
      </c>
    </row>
    <row r="38" spans="1:46" ht="27" customHeight="1" x14ac:dyDescent="0.2">
      <c r="A38" s="251"/>
      <c r="AK38" s="1106" t="s">
        <v>537</v>
      </c>
      <c r="AL38" s="1107"/>
      <c r="AM38" s="1107"/>
      <c r="AN38" s="1108"/>
      <c r="AO38" s="298">
        <v>461</v>
      </c>
      <c r="AP38" s="298">
        <v>11</v>
      </c>
      <c r="AQ38" s="299">
        <v>2</v>
      </c>
      <c r="AR38" s="287">
        <v>450</v>
      </c>
      <c r="AS38" s="294"/>
    </row>
    <row r="39" spans="1:46" ht="13.2" x14ac:dyDescent="0.2">
      <c r="A39" s="251"/>
      <c r="AK39" s="1106" t="s">
        <v>538</v>
      </c>
      <c r="AL39" s="1107"/>
      <c r="AM39" s="1107"/>
      <c r="AN39" s="1108"/>
      <c r="AO39" s="295" t="s">
        <v>532</v>
      </c>
      <c r="AP39" s="295" t="s">
        <v>532</v>
      </c>
      <c r="AQ39" s="296">
        <v>-4196</v>
      </c>
      <c r="AR39" s="297" t="s">
        <v>532</v>
      </c>
      <c r="AS39" s="294"/>
    </row>
    <row r="40" spans="1:46" ht="27" customHeight="1" x14ac:dyDescent="0.2">
      <c r="A40" s="251"/>
      <c r="AK40" s="1103" t="s">
        <v>539</v>
      </c>
      <c r="AL40" s="1104"/>
      <c r="AM40" s="1104"/>
      <c r="AN40" s="1105"/>
      <c r="AO40" s="295">
        <v>-1089695</v>
      </c>
      <c r="AP40" s="295">
        <v>-25541</v>
      </c>
      <c r="AQ40" s="296">
        <v>-50476</v>
      </c>
      <c r="AR40" s="297">
        <v>-49.4</v>
      </c>
      <c r="AS40" s="294"/>
    </row>
    <row r="41" spans="1:46" ht="13.2" x14ac:dyDescent="0.2">
      <c r="A41" s="251"/>
      <c r="AK41" s="1109" t="s">
        <v>301</v>
      </c>
      <c r="AL41" s="1110"/>
      <c r="AM41" s="1110"/>
      <c r="AN41" s="1111"/>
      <c r="AO41" s="295">
        <v>835604</v>
      </c>
      <c r="AP41" s="295">
        <v>19585</v>
      </c>
      <c r="AQ41" s="296">
        <v>21460</v>
      </c>
      <c r="AR41" s="297">
        <v>-8.6999999999999993</v>
      </c>
      <c r="AS41" s="294"/>
    </row>
    <row r="42" spans="1:46" ht="13.2" x14ac:dyDescent="0.2">
      <c r="A42" s="251"/>
      <c r="AK42" s="300" t="s">
        <v>540</v>
      </c>
      <c r="AQ42" s="272"/>
      <c r="AR42" s="272"/>
      <c r="AS42" s="294"/>
    </row>
    <row r="43" spans="1:46" ht="13.2" x14ac:dyDescent="0.2">
      <c r="A43" s="251"/>
      <c r="AP43" s="301"/>
      <c r="AQ43" s="272"/>
      <c r="AS43" s="294"/>
    </row>
    <row r="44" spans="1:46" ht="13.2" x14ac:dyDescent="0.2">
      <c r="A44" s="251"/>
      <c r="AQ44" s="272"/>
    </row>
    <row r="45" spans="1:46" ht="13.2" x14ac:dyDescent="0.2">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ht="13.2" x14ac:dyDescent="0.2">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2">
      <c r="A47" s="304" t="s">
        <v>541</v>
      </c>
    </row>
    <row r="48" spans="1:46" ht="13.2" x14ac:dyDescent="0.2">
      <c r="A48" s="251"/>
      <c r="AK48" s="305" t="s">
        <v>542</v>
      </c>
      <c r="AL48" s="305"/>
      <c r="AM48" s="305"/>
      <c r="AN48" s="305"/>
      <c r="AO48" s="305"/>
      <c r="AP48" s="305"/>
      <c r="AQ48" s="306"/>
      <c r="AR48" s="305"/>
    </row>
    <row r="49" spans="1:44" ht="13.5" customHeight="1" x14ac:dyDescent="0.2">
      <c r="A49" s="251"/>
      <c r="AK49" s="307"/>
      <c r="AL49" s="308"/>
      <c r="AM49" s="1096" t="s">
        <v>509</v>
      </c>
      <c r="AN49" s="1098" t="s">
        <v>543</v>
      </c>
      <c r="AO49" s="1099"/>
      <c r="AP49" s="1099"/>
      <c r="AQ49" s="1099"/>
      <c r="AR49" s="1100"/>
    </row>
    <row r="50" spans="1:44" ht="13.2" x14ac:dyDescent="0.2">
      <c r="A50" s="251"/>
      <c r="AK50" s="309"/>
      <c r="AL50" s="310"/>
      <c r="AM50" s="1097"/>
      <c r="AN50" s="311" t="s">
        <v>544</v>
      </c>
      <c r="AO50" s="312" t="s">
        <v>545</v>
      </c>
      <c r="AP50" s="313" t="s">
        <v>546</v>
      </c>
      <c r="AQ50" s="314" t="s">
        <v>547</v>
      </c>
      <c r="AR50" s="315" t="s">
        <v>548</v>
      </c>
    </row>
    <row r="51" spans="1:44" ht="13.2" x14ac:dyDescent="0.2">
      <c r="A51" s="251"/>
      <c r="AK51" s="307" t="s">
        <v>549</v>
      </c>
      <c r="AL51" s="308"/>
      <c r="AM51" s="316">
        <v>1238608</v>
      </c>
      <c r="AN51" s="317">
        <v>27298</v>
      </c>
      <c r="AO51" s="318">
        <v>0.8</v>
      </c>
      <c r="AP51" s="319">
        <v>88968</v>
      </c>
      <c r="AQ51" s="320">
        <v>6.8</v>
      </c>
      <c r="AR51" s="321">
        <v>-6</v>
      </c>
    </row>
    <row r="52" spans="1:44" ht="13.2" x14ac:dyDescent="0.2">
      <c r="A52" s="251"/>
      <c r="AK52" s="322"/>
      <c r="AL52" s="323" t="s">
        <v>550</v>
      </c>
      <c r="AM52" s="324">
        <v>670810</v>
      </c>
      <c r="AN52" s="325">
        <v>14784</v>
      </c>
      <c r="AO52" s="326">
        <v>54.2</v>
      </c>
      <c r="AP52" s="327">
        <v>45482</v>
      </c>
      <c r="AQ52" s="328">
        <v>5.5</v>
      </c>
      <c r="AR52" s="329">
        <v>48.7</v>
      </c>
    </row>
    <row r="53" spans="1:44" ht="13.2" x14ac:dyDescent="0.2">
      <c r="A53" s="251"/>
      <c r="AK53" s="307" t="s">
        <v>551</v>
      </c>
      <c r="AL53" s="308"/>
      <c r="AM53" s="316">
        <v>1663726</v>
      </c>
      <c r="AN53" s="317">
        <v>37138</v>
      </c>
      <c r="AO53" s="318">
        <v>36</v>
      </c>
      <c r="AP53" s="319">
        <v>85173</v>
      </c>
      <c r="AQ53" s="320">
        <v>-4.3</v>
      </c>
      <c r="AR53" s="321">
        <v>40.299999999999997</v>
      </c>
    </row>
    <row r="54" spans="1:44" ht="13.2" x14ac:dyDescent="0.2">
      <c r="A54" s="251"/>
      <c r="AK54" s="322"/>
      <c r="AL54" s="323" t="s">
        <v>550</v>
      </c>
      <c r="AM54" s="324">
        <v>1053675</v>
      </c>
      <c r="AN54" s="325">
        <v>23521</v>
      </c>
      <c r="AO54" s="326">
        <v>59.1</v>
      </c>
      <c r="AP54" s="327">
        <v>43913</v>
      </c>
      <c r="AQ54" s="328">
        <v>-3.4</v>
      </c>
      <c r="AR54" s="329">
        <v>62.5</v>
      </c>
    </row>
    <row r="55" spans="1:44" ht="13.2" x14ac:dyDescent="0.2">
      <c r="A55" s="251"/>
      <c r="AK55" s="307" t="s">
        <v>552</v>
      </c>
      <c r="AL55" s="308"/>
      <c r="AM55" s="316">
        <v>2956465</v>
      </c>
      <c r="AN55" s="317">
        <v>67087</v>
      </c>
      <c r="AO55" s="318">
        <v>80.599999999999994</v>
      </c>
      <c r="AP55" s="319">
        <v>94081</v>
      </c>
      <c r="AQ55" s="320">
        <v>10.5</v>
      </c>
      <c r="AR55" s="321">
        <v>70.099999999999994</v>
      </c>
    </row>
    <row r="56" spans="1:44" ht="13.2" x14ac:dyDescent="0.2">
      <c r="A56" s="251"/>
      <c r="AK56" s="322"/>
      <c r="AL56" s="323" t="s">
        <v>550</v>
      </c>
      <c r="AM56" s="324">
        <v>1255381</v>
      </c>
      <c r="AN56" s="325">
        <v>28487</v>
      </c>
      <c r="AO56" s="326">
        <v>21.1</v>
      </c>
      <c r="AP56" s="327">
        <v>48949</v>
      </c>
      <c r="AQ56" s="328">
        <v>11.5</v>
      </c>
      <c r="AR56" s="329">
        <v>9.6</v>
      </c>
    </row>
    <row r="57" spans="1:44" ht="13.2" x14ac:dyDescent="0.2">
      <c r="A57" s="251"/>
      <c r="AK57" s="307" t="s">
        <v>553</v>
      </c>
      <c r="AL57" s="308"/>
      <c r="AM57" s="316">
        <v>2227209</v>
      </c>
      <c r="AN57" s="317">
        <v>51276</v>
      </c>
      <c r="AO57" s="318">
        <v>-23.6</v>
      </c>
      <c r="AP57" s="319">
        <v>92632</v>
      </c>
      <c r="AQ57" s="320">
        <v>-1.5</v>
      </c>
      <c r="AR57" s="321">
        <v>-22.1</v>
      </c>
    </row>
    <row r="58" spans="1:44" ht="13.2" x14ac:dyDescent="0.2">
      <c r="A58" s="251"/>
      <c r="AK58" s="322"/>
      <c r="AL58" s="323" t="s">
        <v>550</v>
      </c>
      <c r="AM58" s="324">
        <v>743505</v>
      </c>
      <c r="AN58" s="325">
        <v>17117</v>
      </c>
      <c r="AO58" s="326">
        <v>-39.9</v>
      </c>
      <c r="AP58" s="327">
        <v>47978</v>
      </c>
      <c r="AQ58" s="328">
        <v>-2</v>
      </c>
      <c r="AR58" s="329">
        <v>-37.9</v>
      </c>
    </row>
    <row r="59" spans="1:44" ht="13.2" x14ac:dyDescent="0.2">
      <c r="A59" s="251"/>
      <c r="AK59" s="307" t="s">
        <v>554</v>
      </c>
      <c r="AL59" s="308"/>
      <c r="AM59" s="316">
        <v>1930381</v>
      </c>
      <c r="AN59" s="317">
        <v>45245</v>
      </c>
      <c r="AO59" s="318">
        <v>-11.8</v>
      </c>
      <c r="AP59" s="319">
        <v>69604</v>
      </c>
      <c r="AQ59" s="320">
        <v>-24.9</v>
      </c>
      <c r="AR59" s="321">
        <v>13.1</v>
      </c>
    </row>
    <row r="60" spans="1:44" ht="13.2" x14ac:dyDescent="0.2">
      <c r="A60" s="251"/>
      <c r="AK60" s="322"/>
      <c r="AL60" s="323" t="s">
        <v>550</v>
      </c>
      <c r="AM60" s="324">
        <v>885347</v>
      </c>
      <c r="AN60" s="325">
        <v>20751</v>
      </c>
      <c r="AO60" s="326">
        <v>21.2</v>
      </c>
      <c r="AP60" s="327">
        <v>36247</v>
      </c>
      <c r="AQ60" s="328">
        <v>-24.5</v>
      </c>
      <c r="AR60" s="329">
        <v>45.7</v>
      </c>
    </row>
    <row r="61" spans="1:44" ht="13.2" x14ac:dyDescent="0.2">
      <c r="A61" s="251"/>
      <c r="AK61" s="307" t="s">
        <v>555</v>
      </c>
      <c r="AL61" s="330"/>
      <c r="AM61" s="316">
        <v>2003278</v>
      </c>
      <c r="AN61" s="317">
        <v>45609</v>
      </c>
      <c r="AO61" s="318">
        <v>16.399999999999999</v>
      </c>
      <c r="AP61" s="319">
        <v>86092</v>
      </c>
      <c r="AQ61" s="331">
        <v>-2.7</v>
      </c>
      <c r="AR61" s="321">
        <v>19.100000000000001</v>
      </c>
    </row>
    <row r="62" spans="1:44" ht="13.2" x14ac:dyDescent="0.2">
      <c r="A62" s="251"/>
      <c r="AK62" s="322"/>
      <c r="AL62" s="323" t="s">
        <v>550</v>
      </c>
      <c r="AM62" s="324">
        <v>921744</v>
      </c>
      <c r="AN62" s="325">
        <v>20932</v>
      </c>
      <c r="AO62" s="326">
        <v>23.1</v>
      </c>
      <c r="AP62" s="327">
        <v>44514</v>
      </c>
      <c r="AQ62" s="328">
        <v>-2.6</v>
      </c>
      <c r="AR62" s="329">
        <v>25.7</v>
      </c>
    </row>
    <row r="63" spans="1:44" ht="13.2" x14ac:dyDescent="0.2">
      <c r="A63" s="251"/>
    </row>
    <row r="64" spans="1:44" ht="13.2" x14ac:dyDescent="0.2">
      <c r="A64" s="251"/>
    </row>
    <row r="65" spans="1:46" ht="13.2" x14ac:dyDescent="0.2">
      <c r="A65" s="251"/>
    </row>
    <row r="66" spans="1:46" ht="13.2" x14ac:dyDescent="0.2">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2">
      <c r="AS67" s="247"/>
      <c r="AT67" s="247"/>
    </row>
    <row r="70" spans="1:46" ht="13.2" hidden="1" x14ac:dyDescent="0.2"/>
    <row r="71" spans="1:46" ht="13.2" hidden="1" x14ac:dyDescent="0.2"/>
    <row r="72" spans="1:46" ht="13.2" hidden="1" x14ac:dyDescent="0.2"/>
    <row r="73" spans="1:46" ht="13.2" hidden="1" x14ac:dyDescent="0.2"/>
  </sheetData>
  <sheetProtection algorithmName="SHA-512" hashValue="iA5gTnGnRwx/2LO5sMMfMzqnUQJTd18KR6Q66O6spzCvXIc/cCuoxAL5V1ztoVAWl9PBhjF5rmbG5fznN//mHw==" saltValue="6ACPhkIopohliGvR4Q9cP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6" customWidth="1"/>
    <col min="126" max="16384" width="9" style="245" hidden="1"/>
  </cols>
  <sheetData>
    <row r="1" spans="2:125"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ht="13.2" x14ac:dyDescent="0.2">
      <c r="B2" s="245"/>
      <c r="DG2" s="245"/>
    </row>
    <row r="3" spans="2:125" ht="13.2" x14ac:dyDescent="0.2">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ht="13.2" x14ac:dyDescent="0.2"/>
    <row r="5" spans="2:125" ht="13.2" x14ac:dyDescent="0.2"/>
    <row r="6" spans="2:125" ht="13.2" x14ac:dyDescent="0.2"/>
    <row r="7" spans="2:125" ht="13.2" x14ac:dyDescent="0.2"/>
    <row r="8" spans="2:125" ht="13.2" x14ac:dyDescent="0.2"/>
    <row r="9" spans="2:125" ht="13.2" x14ac:dyDescent="0.2">
      <c r="DU9" s="24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5"/>
    </row>
    <row r="18" spans="125:125" ht="13.2" x14ac:dyDescent="0.2"/>
    <row r="19" spans="125:125" ht="13.2" x14ac:dyDescent="0.2"/>
    <row r="20" spans="125:125" ht="13.2" x14ac:dyDescent="0.2">
      <c r="DU20" s="245"/>
    </row>
    <row r="21" spans="125:125" ht="13.2" x14ac:dyDescent="0.2">
      <c r="DU21" s="24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5"/>
    </row>
    <row r="29" spans="125:125" ht="13.2" x14ac:dyDescent="0.2"/>
    <row r="30" spans="125:125" ht="13.2" x14ac:dyDescent="0.2"/>
    <row r="31" spans="125:125" ht="13.2" x14ac:dyDescent="0.2"/>
    <row r="32" spans="125:125" ht="13.2" x14ac:dyDescent="0.2"/>
    <row r="33" spans="2:125" ht="13.2" x14ac:dyDescent="0.2">
      <c r="B33" s="245"/>
      <c r="G33" s="245"/>
      <c r="I33" s="245"/>
    </row>
    <row r="34" spans="2:125" ht="13.2" x14ac:dyDescent="0.2">
      <c r="C34" s="245"/>
      <c r="P34" s="245"/>
      <c r="DE34" s="245"/>
      <c r="DH34" s="245"/>
    </row>
    <row r="35" spans="2:125" ht="13.2" x14ac:dyDescent="0.2">
      <c r="D35" s="245"/>
      <c r="E35" s="245"/>
      <c r="DG35" s="245"/>
      <c r="DJ35" s="245"/>
      <c r="DP35" s="245"/>
      <c r="DQ35" s="245"/>
      <c r="DR35" s="245"/>
      <c r="DS35" s="245"/>
      <c r="DT35" s="245"/>
      <c r="DU35" s="245"/>
    </row>
    <row r="36" spans="2:125" ht="13.2" x14ac:dyDescent="0.2">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ht="13.2" x14ac:dyDescent="0.2">
      <c r="DU37" s="245"/>
    </row>
    <row r="38" spans="2:125" ht="13.2" x14ac:dyDescent="0.2">
      <c r="DT38" s="245"/>
      <c r="DU38" s="245"/>
    </row>
    <row r="39" spans="2:125" ht="13.2" x14ac:dyDescent="0.2"/>
    <row r="40" spans="2:125" ht="13.2" x14ac:dyDescent="0.2">
      <c r="DH40" s="245"/>
    </row>
    <row r="41" spans="2:125" ht="13.2" x14ac:dyDescent="0.2">
      <c r="DE41" s="245"/>
    </row>
    <row r="42" spans="2:125" ht="13.2" x14ac:dyDescent="0.2">
      <c r="DG42" s="245"/>
      <c r="DJ42" s="245"/>
    </row>
    <row r="43" spans="2:125" ht="13.2" x14ac:dyDescent="0.2">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ht="13.2" x14ac:dyDescent="0.2">
      <c r="DU44" s="245"/>
    </row>
    <row r="45" spans="2:125" ht="13.2" x14ac:dyDescent="0.2"/>
    <row r="46" spans="2:125" ht="13.2" x14ac:dyDescent="0.2"/>
    <row r="47" spans="2:125" ht="13.2" x14ac:dyDescent="0.2"/>
    <row r="48" spans="2:125" ht="13.2" x14ac:dyDescent="0.2">
      <c r="DT48" s="245"/>
      <c r="DU48" s="245"/>
    </row>
    <row r="49" spans="120:125" ht="13.2" x14ac:dyDescent="0.2">
      <c r="DU49" s="245"/>
    </row>
    <row r="50" spans="120:125" ht="13.2" x14ac:dyDescent="0.2">
      <c r="DU50" s="245"/>
    </row>
    <row r="51" spans="120:125" ht="13.2" x14ac:dyDescent="0.2">
      <c r="DP51" s="245"/>
      <c r="DQ51" s="245"/>
      <c r="DR51" s="245"/>
      <c r="DS51" s="245"/>
      <c r="DT51" s="245"/>
      <c r="DU51" s="245"/>
    </row>
    <row r="52" spans="120:125" ht="13.2" x14ac:dyDescent="0.2"/>
    <row r="53" spans="120:125" ht="13.2" x14ac:dyDescent="0.2"/>
    <row r="54" spans="120:125" ht="13.2" x14ac:dyDescent="0.2">
      <c r="DU54" s="245"/>
    </row>
    <row r="55" spans="120:125" ht="13.2" x14ac:dyDescent="0.2"/>
    <row r="56" spans="120:125" ht="13.2" x14ac:dyDescent="0.2"/>
    <row r="57" spans="120:125" ht="13.2" x14ac:dyDescent="0.2"/>
    <row r="58" spans="120:125" ht="13.2" x14ac:dyDescent="0.2">
      <c r="DU58" s="245"/>
    </row>
    <row r="59" spans="120:125" ht="13.2" x14ac:dyDescent="0.2"/>
    <row r="60" spans="120:125" ht="13.2" x14ac:dyDescent="0.2"/>
    <row r="61" spans="120:125" ht="13.2" x14ac:dyDescent="0.2"/>
    <row r="62" spans="120:125" ht="13.2" x14ac:dyDescent="0.2"/>
    <row r="63" spans="120:125" ht="13.2" x14ac:dyDescent="0.2">
      <c r="DU63" s="245"/>
    </row>
    <row r="64" spans="120:125" ht="13.2" x14ac:dyDescent="0.2">
      <c r="DT64" s="245"/>
      <c r="DU64" s="245"/>
    </row>
    <row r="65" spans="123:125" ht="13.2" x14ac:dyDescent="0.2"/>
    <row r="66" spans="123:125" ht="13.2" x14ac:dyDescent="0.2"/>
    <row r="67" spans="123:125" ht="13.2" x14ac:dyDescent="0.2"/>
    <row r="68" spans="123:125" ht="13.2" x14ac:dyDescent="0.2"/>
    <row r="69" spans="123:125" ht="13.2" x14ac:dyDescent="0.2">
      <c r="DS69" s="245"/>
      <c r="DT69" s="245"/>
      <c r="DU69" s="24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5"/>
    </row>
    <row r="83" spans="116:125" ht="13.2" x14ac:dyDescent="0.2">
      <c r="DM83" s="245"/>
      <c r="DN83" s="245"/>
      <c r="DO83" s="245"/>
      <c r="DP83" s="245"/>
      <c r="DQ83" s="245"/>
      <c r="DR83" s="245"/>
      <c r="DS83" s="245"/>
      <c r="DT83" s="245"/>
      <c r="DU83" s="245"/>
    </row>
    <row r="84" spans="116:125" ht="13.2" x14ac:dyDescent="0.2"/>
    <row r="85" spans="116:125" ht="13.2" x14ac:dyDescent="0.2"/>
    <row r="86" spans="116:125" ht="13.2" x14ac:dyDescent="0.2"/>
    <row r="87" spans="116:125" ht="13.2" x14ac:dyDescent="0.2"/>
    <row r="88" spans="116:125" ht="13.2" x14ac:dyDescent="0.2">
      <c r="DU88" s="24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5"/>
      <c r="DT94" s="245"/>
      <c r="DU94" s="245"/>
    </row>
    <row r="95" spans="116:125" ht="13.5" customHeight="1" x14ac:dyDescent="0.2">
      <c r="DU95" s="24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5"/>
    </row>
    <row r="102" spans="124:125" ht="13.5" customHeight="1" x14ac:dyDescent="0.2"/>
    <row r="103" spans="124:125" ht="13.5" customHeight="1" x14ac:dyDescent="0.2"/>
    <row r="104" spans="124:125" ht="13.5" customHeight="1" x14ac:dyDescent="0.2">
      <c r="DT104" s="245"/>
      <c r="DU104" s="24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557</v>
      </c>
    </row>
    <row r="121" spans="125:125" ht="13.5" hidden="1" customHeight="1" x14ac:dyDescent="0.2">
      <c r="DU121" s="245"/>
    </row>
  </sheetData>
  <sheetProtection algorithmName="SHA-512" hashValue="mZIjfstSIZmN3u/N/Oyt2xT99ibooM/HL/aN92IzT3WOG99RaKGK2V0yoO+cQ/WPtMViUgyiYuvZdeqCmkmsJQ==" saltValue="NrSHthtXP02QQD/9GFKrmQ=="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6" customWidth="1"/>
    <col min="126" max="142" width="0" style="245" hidden="1" customWidth="1"/>
    <col min="143" max="16384" width="9" style="245" hidden="1"/>
  </cols>
  <sheetData>
    <row r="1" spans="1:125"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ht="13.2" x14ac:dyDescent="0.2">
      <c r="B2" s="245"/>
      <c r="T2" s="245"/>
    </row>
    <row r="3" spans="1:125"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5"/>
      <c r="G33" s="245"/>
      <c r="I33" s="245"/>
    </row>
    <row r="34" spans="2:125" ht="13.2" x14ac:dyDescent="0.2">
      <c r="C34" s="245"/>
      <c r="P34" s="245"/>
      <c r="R34" s="245"/>
      <c r="U34" s="245"/>
    </row>
    <row r="35" spans="2:125" ht="13.2" x14ac:dyDescent="0.2">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ht="13.2" x14ac:dyDescent="0.2">
      <c r="F36" s="245"/>
      <c r="H36" s="245"/>
      <c r="J36" s="245"/>
      <c r="K36" s="245"/>
      <c r="L36" s="245"/>
      <c r="M36" s="245"/>
      <c r="N36" s="245"/>
      <c r="O36" s="245"/>
      <c r="Q36" s="245"/>
      <c r="S36" s="245"/>
      <c r="V36" s="245"/>
    </row>
    <row r="37" spans="2:125" ht="13.2" x14ac:dyDescent="0.2"/>
    <row r="38" spans="2:125" ht="13.2" x14ac:dyDescent="0.2"/>
    <row r="39" spans="2:125" ht="13.2" x14ac:dyDescent="0.2"/>
    <row r="40" spans="2:125" ht="13.2" x14ac:dyDescent="0.2">
      <c r="U40" s="245"/>
    </row>
    <row r="41" spans="2:125" ht="13.2" x14ac:dyDescent="0.2">
      <c r="R41" s="245"/>
    </row>
    <row r="42" spans="2:125" ht="13.2" x14ac:dyDescent="0.2">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ht="13.2" x14ac:dyDescent="0.2">
      <c r="Q43" s="245"/>
      <c r="S43" s="245"/>
      <c r="V43" s="24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6" t="s">
        <v>558</v>
      </c>
    </row>
  </sheetData>
  <sheetProtection algorithmName="SHA-512" hashValue="FFqFE3LolTrGfC7IPhm5p1MYPlqAGjOGfMElsQslI7ihyBmCYxLZYr82zaZjfgGWfE21i3T9AefUSJVx0vOq8A==" saltValue="8k4QyGTpuCEf9JONZTjRBA=="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122" t="s">
        <v>3</v>
      </c>
      <c r="D47" s="1122"/>
      <c r="E47" s="1123"/>
      <c r="F47" s="11">
        <v>16.71</v>
      </c>
      <c r="G47" s="12">
        <v>18.670000000000002</v>
      </c>
      <c r="H47" s="12">
        <v>18.79</v>
      </c>
      <c r="I47" s="12">
        <v>19.18</v>
      </c>
      <c r="J47" s="13">
        <v>20.48</v>
      </c>
    </row>
    <row r="48" spans="2:10" ht="57.75" customHeight="1" x14ac:dyDescent="0.2">
      <c r="B48" s="14"/>
      <c r="C48" s="1124" t="s">
        <v>4</v>
      </c>
      <c r="D48" s="1124"/>
      <c r="E48" s="1125"/>
      <c r="F48" s="15">
        <v>7.3</v>
      </c>
      <c r="G48" s="16">
        <v>6.81</v>
      </c>
      <c r="H48" s="16">
        <v>8.27</v>
      </c>
      <c r="I48" s="16">
        <v>6.4</v>
      </c>
      <c r="J48" s="17">
        <v>10.3</v>
      </c>
    </row>
    <row r="49" spans="2:10" ht="57.75" customHeight="1" thickBot="1" x14ac:dyDescent="0.25">
      <c r="B49" s="18"/>
      <c r="C49" s="1126" t="s">
        <v>5</v>
      </c>
      <c r="D49" s="1126"/>
      <c r="E49" s="1127"/>
      <c r="F49" s="19">
        <v>0.43</v>
      </c>
      <c r="G49" s="20" t="s">
        <v>564</v>
      </c>
      <c r="H49" s="20" t="s">
        <v>565</v>
      </c>
      <c r="I49" s="20" t="s">
        <v>566</v>
      </c>
      <c r="J49" s="21">
        <v>3.03</v>
      </c>
    </row>
    <row r="50" spans="2:10" ht="13.2" x14ac:dyDescent="0.2"/>
  </sheetData>
  <sheetProtection algorithmName="SHA-512" hashValue="eK5xftAR/YZOmcnrg0878rRhFO1idj88JbDL2OJ3gkIyJXwlh3GJwfcZxf5JgRuHzvqI0rp7PK8kcKjwnZaaEg==" saltValue="AAwg1c0tPNM5L1+FJvOhlQ=="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2023-03-20T00:04:26Z</cp:lastPrinted>
  <dcterms:created xsi:type="dcterms:W3CDTF">2023-02-20T04:37:53Z</dcterms:created>
  <dcterms:modified xsi:type="dcterms:W3CDTF">2023-10-12T02:21:06Z</dcterms:modified>
  <cp:category/>
</cp:coreProperties>
</file>